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" sheetId="1" r:id="rId4"/>
  </sheets>
  <definedNames/>
  <calcPr/>
</workbook>
</file>

<file path=xl/sharedStrings.xml><?xml version="1.0" encoding="utf-8"?>
<sst xmlns="http://schemas.openxmlformats.org/spreadsheetml/2006/main" count="47" uniqueCount="45">
  <si>
    <r>
      <rPr>
        <rFont val="Times New Roman"/>
        <b/>
        <color rgb="FF000000"/>
        <sz val="14.0"/>
      </rPr>
      <t>ANEXO II - MAPA DE CONTROLE DO DESEMPENHO E MANUTENÇÃO DO VEÍCULO</t>
    </r>
    <r>
      <rPr>
        <rFont val="Times New Roman"/>
        <color rgb="FF000000"/>
        <sz val="11.0"/>
      </rPr>
      <t xml:space="preserve">
Instrução Normativa nº 3, de 15 de maio de 2008</t>
    </r>
  </si>
  <si>
    <t>SERVIÇO PÚBLICO FEDERAL
SISTEMA DE SERVIÇO GERAIS - SISG</t>
  </si>
  <si>
    <t>MINISTÉRIO / ÓRGÃO / ENTIDADE
Instituto Federal, Ciência e Tecnologia de Sergipe</t>
  </si>
  <si>
    <t>ANO
2019</t>
  </si>
  <si>
    <t>ESPÉCIE / MARCA / MODELO
CAMINHONETE ABERTA TOYOTA HILUX CD 4X4</t>
  </si>
  <si>
    <t>COR
BRANCA</t>
  </si>
  <si>
    <t>ANO FAB./MOD.
2011/2012</t>
  </si>
  <si>
    <r>
      <rPr>
        <rFont val="Times New Roman"/>
        <color rgb="FF000000"/>
        <sz val="11.0"/>
      </rPr>
      <t xml:space="preserve">GRUPO
</t>
    </r>
    <r>
      <rPr>
        <rFont val="Times New Roman"/>
        <color rgb="FF000000"/>
        <sz val="9.0"/>
      </rPr>
      <t>IV - VEÍCULOS DE SERVIÇOS COMUNS</t>
    </r>
  </si>
  <si>
    <t>COMBUSTÍVEL
DIESEL</t>
  </si>
  <si>
    <t>PATRIMÔNIO Nº
2011/2012</t>
  </si>
  <si>
    <t>PLACA ANTERIOR
----</t>
  </si>
  <si>
    <t>UF
----</t>
  </si>
  <si>
    <t>LOCALIZAÇÃO (MUNICÍPIO)
----</t>
  </si>
  <si>
    <t>PLACA ATUAL
NVJ - 8721</t>
  </si>
  <si>
    <t>UF
SE</t>
  </si>
  <si>
    <t>LOCALIZAÇÃO (MUNICÍPIO)
REITORIA / REITORIA</t>
  </si>
  <si>
    <t>CHASSI
BAJFR22G7C4555142</t>
  </si>
  <si>
    <t>CV
102 VC</t>
  </si>
  <si>
    <t>VALOR DE MERCADO (R$)
R$ 410.000,00</t>
  </si>
  <si>
    <t>CÓDIGO RENAVAM</t>
  </si>
  <si>
    <t>MÊS</t>
  </si>
  <si>
    <t>KM
RODADOS
NO MÊS</t>
  </si>
  <si>
    <t>CONSUMO
DE
COMBUSTÍVEL
POR LITRO</t>
  </si>
  <si>
    <t>KM
RODADOS
P/LITRO
(20/21)</t>
  </si>
  <si>
    <t>VALOR DA DESPESA (R$)</t>
  </si>
  <si>
    <t>TOTAL
(R$)</t>
  </si>
  <si>
    <t>MÉDIA
POR
KM ROD
(R$)
(26/20)</t>
  </si>
  <si>
    <t>COMBUSTÍVEL</t>
  </si>
  <si>
    <t>MANUTENÇÃO
CONSERVAÇÃO</t>
  </si>
  <si>
    <t>REPAROS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</si>
  <si>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</si>
  <si>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</si>
  <si>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</si>
  <si>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</si>
  <si>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</si>
  <si>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</si>
  <si>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</si>
  <si>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</si>
  <si>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</si>
  <si>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</si>
  <si>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</si>
  <si>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</si>
  <si>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</si>
  <si>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OBSERVAÇÕES:</t>
  </si>
  <si>
    <t>RESPONSÁVEL PELAS INFORMAÇÕES
JOSÉ CAEL DA SILVA NETO                                                                          COORD. DE TRANSPORTE - REITORIA
___________________________________________________________        _____________________________________
NOME POR EXTENSO                                                                                                             CARGO
ARACAJU
______________________________________________,  _____/_____/_____  ___________________________________
LOCAL                                                                                          DATA                           ASSINATURA / CARIMBO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</si>
</sst>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1.0"/>
      <color theme="1"/>
      <name val="Times New Roman"/>
    </font>
    <font/>
    <font>
      <sz val="11.0"/>
      <color rgb="FF000000"/>
      <name val="Times New Roman"/>
    </font>
    <font>
      <sz val="10.0"/>
      <color theme="1"/>
      <name val="Times New Roman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center" readingOrder="0" vertical="top"/>
    </xf>
    <xf borderId="4" fillId="0" fontId="3" numFmtId="0" xfId="0" applyAlignment="1" applyBorder="1" applyFont="1">
      <alignment horizontal="center" readingOrder="0" vertical="top"/>
    </xf>
    <xf borderId="1" fillId="0" fontId="1" numFmtId="0" xfId="0" applyAlignment="1" applyBorder="1" applyFont="1">
      <alignment horizontal="center" readingOrder="0" vertical="top"/>
    </xf>
    <xf borderId="4" fillId="0" fontId="3" numFmtId="0" xfId="0" applyAlignment="1" applyBorder="1" applyFont="1">
      <alignment horizontal="right" readingOrder="0" vertical="top"/>
    </xf>
    <xf borderId="1" fillId="0" fontId="1" numFmtId="0" xfId="0" applyAlignment="1" applyBorder="1" applyFont="1">
      <alignment horizontal="center" vertical="top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 vertical="center"/>
    </xf>
    <xf borderId="6" fillId="0" fontId="2" numFmtId="0" xfId="0" applyBorder="1" applyFont="1"/>
    <xf borderId="4" fillId="0" fontId="4" numFmtId="0" xfId="0" applyBorder="1" applyFont="1"/>
    <xf borderId="4" fillId="0" fontId="4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0" fontId="3" numFmtId="0" xfId="0" applyAlignment="1" applyBorder="1" applyFont="1">
      <alignment horizontal="center" readingOrder="0"/>
    </xf>
    <xf borderId="4" fillId="0" fontId="1" numFmtId="2" xfId="0" applyAlignment="1" applyBorder="1" applyFont="1" applyNumberFormat="1">
      <alignment horizontal="center"/>
    </xf>
    <xf borderId="4" fillId="0" fontId="3" numFmtId="2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horizontal="center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971550</xdr:colOff>
      <xdr:row>0</xdr:row>
      <xdr:rowOff>552450</xdr:rowOff>
    </xdr:from>
    <xdr:ext cx="333375" cy="295275"/>
    <xdr:sp>
      <xdr:nvSpPr>
        <xdr:cNvPr id="3" name="Shape 3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02</a:t>
          </a:r>
          <a:endParaRPr sz="1400"/>
        </a:p>
      </xdr:txBody>
    </xdr:sp>
    <xdr:clientData fLocksWithSheet="0"/>
  </xdr:oneCellAnchor>
  <xdr:oneCellAnchor>
    <xdr:from>
      <xdr:col>2</xdr:col>
      <xdr:colOff>1038225</xdr:colOff>
      <xdr:row>0</xdr:row>
      <xdr:rowOff>552450</xdr:rowOff>
    </xdr:from>
    <xdr:ext cx="342900" cy="295275"/>
    <xdr:sp>
      <xdr:nvSpPr>
        <xdr:cNvPr id="4" name="Shape 4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01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333375" cy="295275"/>
    <xdr:sp>
      <xdr:nvSpPr>
        <xdr:cNvPr id="5" name="Shape 5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03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2</xdr:row>
      <xdr:rowOff>0</xdr:rowOff>
    </xdr:from>
    <xdr:ext cx="333375" cy="295275"/>
    <xdr:sp>
      <xdr:nvSpPr>
        <xdr:cNvPr id="6" name="Shape 6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04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2</xdr:row>
      <xdr:rowOff>0</xdr:rowOff>
    </xdr:from>
    <xdr:ext cx="333375" cy="295275"/>
    <xdr:sp>
      <xdr:nvSpPr>
        <xdr:cNvPr id="7" name="Shape 7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05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333375" cy="295275"/>
    <xdr:sp>
      <xdr:nvSpPr>
        <xdr:cNvPr id="8" name="Shape 8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06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33375" cy="295275"/>
    <xdr:sp>
      <xdr:nvSpPr>
        <xdr:cNvPr id="9" name="Shape 9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07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3</xdr:row>
      <xdr:rowOff>0</xdr:rowOff>
    </xdr:from>
    <xdr:ext cx="333375" cy="295275"/>
    <xdr:sp>
      <xdr:nvSpPr>
        <xdr:cNvPr id="10" name="Shape 10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08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333375" cy="295275"/>
    <xdr:sp>
      <xdr:nvSpPr>
        <xdr:cNvPr id="11" name="Shape 11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09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4</xdr:row>
      <xdr:rowOff>0</xdr:rowOff>
    </xdr:from>
    <xdr:ext cx="333375" cy="295275"/>
    <xdr:sp>
      <xdr:nvSpPr>
        <xdr:cNvPr id="12" name="Shape 12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333375" cy="295275"/>
    <xdr:sp>
      <xdr:nvSpPr>
        <xdr:cNvPr id="13" name="Shape 13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11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333375" cy="295275"/>
    <xdr:sp>
      <xdr:nvSpPr>
        <xdr:cNvPr id="14" name="Shape 14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12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333375" cy="295275"/>
    <xdr:sp>
      <xdr:nvSpPr>
        <xdr:cNvPr id="15" name="Shape 15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13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5</xdr:row>
      <xdr:rowOff>0</xdr:rowOff>
    </xdr:from>
    <xdr:ext cx="333375" cy="295275"/>
    <xdr:sp>
      <xdr:nvSpPr>
        <xdr:cNvPr id="16" name="Shape 16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14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333375" cy="295275"/>
    <xdr:sp>
      <xdr:nvSpPr>
        <xdr:cNvPr id="17" name="Shape 17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15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5</xdr:row>
      <xdr:rowOff>0</xdr:rowOff>
    </xdr:from>
    <xdr:ext cx="333375" cy="295275"/>
    <xdr:sp>
      <xdr:nvSpPr>
        <xdr:cNvPr id="18" name="Shape 18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16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333375" cy="295275"/>
    <xdr:sp>
      <xdr:nvSpPr>
        <xdr:cNvPr id="19" name="Shape 19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17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33375" cy="295275"/>
    <xdr:sp>
      <xdr:nvSpPr>
        <xdr:cNvPr id="20" name="Shape 20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18</a:t>
          </a:r>
          <a:endParaRPr sz="1400"/>
        </a:p>
      </xdr:txBody>
    </xdr:sp>
    <xdr:clientData fLocksWithSheet="0"/>
  </xdr:oneCellAnchor>
  <xdr:oneCellAnchor>
    <xdr:from>
      <xdr:col>4</xdr:col>
      <xdr:colOff>0</xdr:colOff>
      <xdr:row>6</xdr:row>
      <xdr:rowOff>0</xdr:rowOff>
    </xdr:from>
    <xdr:ext cx="333375" cy="295275"/>
    <xdr:sp>
      <xdr:nvSpPr>
        <xdr:cNvPr id="21" name="Shape 21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19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6</xdr:row>
      <xdr:rowOff>0</xdr:rowOff>
    </xdr:from>
    <xdr:ext cx="333375" cy="295275"/>
    <xdr:sp>
      <xdr:nvSpPr>
        <xdr:cNvPr id="22" name="Shape 22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</xdr:row>
      <xdr:rowOff>0</xdr:rowOff>
    </xdr:from>
    <xdr:ext cx="333375" cy="295275"/>
    <xdr:sp>
      <xdr:nvSpPr>
        <xdr:cNvPr id="23" name="Shape 23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21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7</xdr:row>
      <xdr:rowOff>0</xdr:rowOff>
    </xdr:from>
    <xdr:ext cx="333375" cy="295275"/>
    <xdr:sp>
      <xdr:nvSpPr>
        <xdr:cNvPr id="24" name="Shape 24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22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333375" cy="295275"/>
    <xdr:sp>
      <xdr:nvSpPr>
        <xdr:cNvPr id="25" name="Shape 25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23</a:t>
          </a:r>
          <a:endParaRPr sz="1400"/>
        </a:p>
      </xdr:txBody>
    </xdr:sp>
    <xdr:clientData fLocksWithSheet="0"/>
  </xdr:oneCellAnchor>
  <xdr:oneCellAnchor>
    <xdr:from>
      <xdr:col>4</xdr:col>
      <xdr:colOff>0</xdr:colOff>
      <xdr:row>8</xdr:row>
      <xdr:rowOff>0</xdr:rowOff>
    </xdr:from>
    <xdr:ext cx="333375" cy="295275"/>
    <xdr:sp>
      <xdr:nvSpPr>
        <xdr:cNvPr id="26" name="Shape 26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24</a:t>
          </a:r>
          <a:endParaRPr sz="1400"/>
        </a:p>
      </xdr:txBody>
    </xdr:sp>
    <xdr:clientData fLocksWithSheet="0"/>
  </xdr:oneCellAnchor>
  <xdr:oneCellAnchor>
    <xdr:from>
      <xdr:col>5</xdr:col>
      <xdr:colOff>0</xdr:colOff>
      <xdr:row>8</xdr:row>
      <xdr:rowOff>0</xdr:rowOff>
    </xdr:from>
    <xdr:ext cx="333375" cy="295275"/>
    <xdr:sp>
      <xdr:nvSpPr>
        <xdr:cNvPr id="27" name="Shape 27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25</a:t>
          </a:r>
          <a:endParaRPr sz="1400"/>
        </a:p>
      </xdr:txBody>
    </xdr:sp>
    <xdr:clientData fLocksWithSheet="0"/>
  </xdr:oneCellAnchor>
  <xdr:oneCellAnchor>
    <xdr:from>
      <xdr:col>6</xdr:col>
      <xdr:colOff>0</xdr:colOff>
      <xdr:row>8</xdr:row>
      <xdr:rowOff>0</xdr:rowOff>
    </xdr:from>
    <xdr:ext cx="333375" cy="295275"/>
    <xdr:sp>
      <xdr:nvSpPr>
        <xdr:cNvPr id="28" name="Shape 28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26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7</xdr:row>
      <xdr:rowOff>0</xdr:rowOff>
    </xdr:from>
    <xdr:ext cx="333375" cy="295275"/>
    <xdr:sp>
      <xdr:nvSpPr>
        <xdr:cNvPr id="29" name="Shape 29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27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7</xdr:row>
      <xdr:rowOff>0</xdr:rowOff>
    </xdr:from>
    <xdr:ext cx="333375" cy="295275"/>
    <xdr:sp>
      <xdr:nvSpPr>
        <xdr:cNvPr id="30" name="Shape 30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28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21</xdr:row>
      <xdr:rowOff>0</xdr:rowOff>
    </xdr:from>
    <xdr:ext cx="333375" cy="295275"/>
    <xdr:sp>
      <xdr:nvSpPr>
        <xdr:cNvPr id="31" name="Shape 31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29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21</xdr:row>
      <xdr:rowOff>0</xdr:rowOff>
    </xdr:from>
    <xdr:ext cx="333375" cy="295275"/>
    <xdr:sp>
      <xdr:nvSpPr>
        <xdr:cNvPr id="32" name="Shape 32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30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333375" cy="295275"/>
    <xdr:sp>
      <xdr:nvSpPr>
        <xdr:cNvPr id="33" name="Shape 33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31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21</xdr:row>
      <xdr:rowOff>0</xdr:rowOff>
    </xdr:from>
    <xdr:ext cx="333375" cy="295275"/>
    <xdr:sp>
      <xdr:nvSpPr>
        <xdr:cNvPr id="34" name="Shape 34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32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21</xdr:row>
      <xdr:rowOff>0</xdr:rowOff>
    </xdr:from>
    <xdr:ext cx="333375" cy="295275"/>
    <xdr:sp>
      <xdr:nvSpPr>
        <xdr:cNvPr id="35" name="Shape 35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33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21</xdr:row>
      <xdr:rowOff>542925</xdr:rowOff>
    </xdr:from>
    <xdr:ext cx="333375" cy="295275"/>
    <xdr:sp>
      <xdr:nvSpPr>
        <xdr:cNvPr id="36" name="Shape 36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34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333375" cy="295275"/>
    <xdr:sp>
      <xdr:nvSpPr>
        <xdr:cNvPr id="37" name="Shape 37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35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9.88"/>
    <col customWidth="1" min="2" max="2" width="16.13"/>
    <col customWidth="1" min="3" max="3" width="13.63"/>
    <col customWidth="1" min="4" max="4" width="12.63"/>
    <col customWidth="1" min="5" max="5" width="12.5"/>
    <col customWidth="1" min="6" max="6" width="14.38"/>
    <col customWidth="1" min="7" max="7" width="10.75"/>
    <col customWidth="1" min="8" max="8" width="12.75"/>
    <col customWidth="1" min="9" max="9" width="13.38"/>
    <col customWidth="1" min="10" max="26" width="7.63"/>
  </cols>
  <sheetData>
    <row r="1" ht="45.0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29.25" customHeight="1">
      <c r="A2" s="4" t="s">
        <v>1</v>
      </c>
      <c r="B2" s="2"/>
      <c r="C2" s="3"/>
      <c r="D2" s="5" t="s">
        <v>2</v>
      </c>
      <c r="E2" s="2"/>
      <c r="F2" s="2"/>
      <c r="G2" s="2"/>
      <c r="H2" s="3"/>
      <c r="I2" s="6" t="s">
        <v>3</v>
      </c>
    </row>
    <row r="3" ht="29.25" customHeight="1">
      <c r="A3" s="5" t="s">
        <v>4</v>
      </c>
      <c r="B3" s="2"/>
      <c r="C3" s="2"/>
      <c r="D3" s="2"/>
      <c r="E3" s="3"/>
      <c r="F3" s="5" t="s">
        <v>5</v>
      </c>
      <c r="G3" s="3"/>
      <c r="H3" s="5" t="s">
        <v>6</v>
      </c>
      <c r="I3" s="3"/>
    </row>
    <row r="4" ht="38.25" customHeight="1">
      <c r="A4" s="7" t="s">
        <v>7</v>
      </c>
      <c r="B4" s="2"/>
      <c r="C4" s="3"/>
      <c r="D4" s="5" t="s">
        <v>8</v>
      </c>
      <c r="E4" s="2"/>
      <c r="F4" s="2"/>
      <c r="G4" s="3"/>
      <c r="H4" s="5" t="s">
        <v>9</v>
      </c>
      <c r="I4" s="3"/>
    </row>
    <row r="5" ht="30.75" customHeight="1">
      <c r="A5" s="5" t="s">
        <v>10</v>
      </c>
      <c r="B5" s="3"/>
      <c r="C5" s="6" t="s">
        <v>11</v>
      </c>
      <c r="D5" s="5" t="s">
        <v>12</v>
      </c>
      <c r="E5" s="2"/>
      <c r="F5" s="2"/>
      <c r="G5" s="2"/>
      <c r="H5" s="3"/>
      <c r="I5" s="6" t="s">
        <v>11</v>
      </c>
    </row>
    <row r="6" ht="30.0" customHeight="1">
      <c r="A6" s="5" t="s">
        <v>13</v>
      </c>
      <c r="B6" s="3"/>
      <c r="C6" s="6" t="s">
        <v>14</v>
      </c>
      <c r="D6" s="5" t="s">
        <v>15</v>
      </c>
      <c r="E6" s="2"/>
      <c r="F6" s="2"/>
      <c r="G6" s="2"/>
      <c r="H6" s="3"/>
      <c r="I6" s="6" t="s">
        <v>14</v>
      </c>
    </row>
    <row r="7" ht="30.75" customHeight="1">
      <c r="A7" s="5" t="s">
        <v>16</v>
      </c>
      <c r="B7" s="2"/>
      <c r="C7" s="3"/>
      <c r="D7" s="8" t="s">
        <v>17</v>
      </c>
      <c r="E7" s="5" t="s">
        <v>18</v>
      </c>
      <c r="F7" s="2"/>
      <c r="G7" s="3"/>
      <c r="H7" s="9" t="s">
        <v>19</v>
      </c>
      <c r="I7" s="3"/>
    </row>
    <row r="8" ht="30.0" customHeight="1">
      <c r="A8" s="10" t="s">
        <v>20</v>
      </c>
      <c r="B8" s="11" t="s">
        <v>21</v>
      </c>
      <c r="C8" s="11" t="s">
        <v>22</v>
      </c>
      <c r="D8" s="11" t="s">
        <v>23</v>
      </c>
      <c r="E8" s="12" t="s">
        <v>24</v>
      </c>
      <c r="F8" s="2"/>
      <c r="G8" s="3"/>
      <c r="H8" s="11" t="s">
        <v>25</v>
      </c>
      <c r="I8" s="11" t="s">
        <v>26</v>
      </c>
    </row>
    <row r="9" ht="71.25" customHeight="1">
      <c r="A9" s="13"/>
      <c r="B9" s="13"/>
      <c r="C9" s="13"/>
      <c r="D9" s="13"/>
      <c r="E9" s="14" t="s">
        <v>27</v>
      </c>
      <c r="F9" s="15" t="s">
        <v>28</v>
      </c>
      <c r="G9" s="16" t="s">
        <v>29</v>
      </c>
      <c r="H9" s="13"/>
      <c r="I9" s="13"/>
    </row>
    <row r="10">
      <c r="A10" s="17" t="s">
        <v>30</v>
      </c>
      <c r="B10" s="18">
        <v>1838.0</v>
      </c>
      <c r="C10" s="18">
        <v>181.31</v>
      </c>
      <c r="D10" s="19">
        <f t="shared" ref="D10:D19" si="1">B10/C10</f>
        <v>10.13733385</v>
      </c>
      <c r="E10" s="20">
        <v>647.86</v>
      </c>
      <c r="F10" s="20">
        <v>297.0</v>
      </c>
      <c r="G10" s="17"/>
      <c r="H10" s="19">
        <f t="shared" ref="H10:H19" si="2">SUM(E10:G10)</f>
        <v>944.86</v>
      </c>
      <c r="I10" s="19">
        <f t="shared" ref="I10:I19" si="3">H10/B10</f>
        <v>0.5140696409</v>
      </c>
    </row>
    <row r="11">
      <c r="A11" s="17" t="s">
        <v>31</v>
      </c>
      <c r="B11" s="18">
        <v>1204.0</v>
      </c>
      <c r="C11" s="18">
        <v>160.27</v>
      </c>
      <c r="D11" s="19">
        <f t="shared" si="1"/>
        <v>7.512322955</v>
      </c>
      <c r="E11" s="18">
        <v>588.52</v>
      </c>
      <c r="F11" s="20">
        <v>120.0</v>
      </c>
      <c r="G11" s="20">
        <v>393.0</v>
      </c>
      <c r="H11" s="17">
        <f t="shared" si="2"/>
        <v>1101.52</v>
      </c>
      <c r="I11" s="19">
        <f t="shared" si="3"/>
        <v>0.9148837209</v>
      </c>
    </row>
    <row r="12">
      <c r="A12" s="17" t="s">
        <v>32</v>
      </c>
      <c r="B12" s="18">
        <v>1352.0</v>
      </c>
      <c r="C12" s="20">
        <v>163.33</v>
      </c>
      <c r="D12" s="19">
        <f t="shared" si="1"/>
        <v>8.277719953</v>
      </c>
      <c r="E12" s="18">
        <v>588.38</v>
      </c>
      <c r="F12" s="17"/>
      <c r="G12" s="17"/>
      <c r="H12" s="17">
        <f t="shared" si="2"/>
        <v>588.38</v>
      </c>
      <c r="I12" s="19">
        <f t="shared" si="3"/>
        <v>0.4351923077</v>
      </c>
    </row>
    <row r="13">
      <c r="A13" s="17" t="s">
        <v>33</v>
      </c>
      <c r="B13" s="18">
        <v>2363.0</v>
      </c>
      <c r="C13" s="18">
        <v>127.17</v>
      </c>
      <c r="D13" s="19">
        <f t="shared" si="1"/>
        <v>18.58142644</v>
      </c>
      <c r="E13" s="20">
        <v>483.38</v>
      </c>
      <c r="F13" s="17"/>
      <c r="G13" s="17"/>
      <c r="H13" s="19">
        <f t="shared" si="2"/>
        <v>483.38</v>
      </c>
      <c r="I13" s="19">
        <f t="shared" si="3"/>
        <v>0.2045619975</v>
      </c>
    </row>
    <row r="14">
      <c r="A14" s="17" t="s">
        <v>34</v>
      </c>
      <c r="B14" s="18">
        <v>1732.0</v>
      </c>
      <c r="C14" s="18">
        <v>113.84</v>
      </c>
      <c r="D14" s="19">
        <f t="shared" si="1"/>
        <v>15.21433591</v>
      </c>
      <c r="E14" s="20">
        <v>538.96</v>
      </c>
      <c r="F14" s="17"/>
      <c r="G14" s="17"/>
      <c r="H14" s="19">
        <f t="shared" si="2"/>
        <v>538.96</v>
      </c>
      <c r="I14" s="19">
        <f t="shared" si="3"/>
        <v>0.3111778291</v>
      </c>
    </row>
    <row r="15">
      <c r="A15" s="17" t="s">
        <v>35</v>
      </c>
      <c r="B15" s="18">
        <v>1975.0</v>
      </c>
      <c r="C15" s="18">
        <v>215.15</v>
      </c>
      <c r="D15" s="19">
        <f t="shared" si="1"/>
        <v>9.17964211</v>
      </c>
      <c r="E15" s="20">
        <v>790.6</v>
      </c>
      <c r="F15" s="17"/>
      <c r="G15" s="17"/>
      <c r="H15" s="19">
        <f t="shared" si="2"/>
        <v>790.6</v>
      </c>
      <c r="I15" s="19">
        <f t="shared" si="3"/>
        <v>0.4003037975</v>
      </c>
    </row>
    <row r="16">
      <c r="A16" s="17" t="s">
        <v>36</v>
      </c>
      <c r="B16" s="18">
        <v>884.0</v>
      </c>
      <c r="C16" s="18">
        <v>66.34</v>
      </c>
      <c r="D16" s="19">
        <f t="shared" si="1"/>
        <v>13.32529394</v>
      </c>
      <c r="E16" s="18">
        <v>251.39</v>
      </c>
      <c r="F16" s="18">
        <v>430.64</v>
      </c>
      <c r="G16" s="20">
        <v>123.0</v>
      </c>
      <c r="H16" s="17">
        <f t="shared" si="2"/>
        <v>805.03</v>
      </c>
      <c r="I16" s="19">
        <f t="shared" si="3"/>
        <v>0.9106674208</v>
      </c>
    </row>
    <row r="17">
      <c r="A17" s="17" t="s">
        <v>37</v>
      </c>
      <c r="B17" s="18">
        <v>1235.0</v>
      </c>
      <c r="C17" s="18">
        <v>173.67</v>
      </c>
      <c r="D17" s="19">
        <f t="shared" si="1"/>
        <v>7.111187885</v>
      </c>
      <c r="E17" s="18">
        <v>649.08</v>
      </c>
      <c r="F17" s="17"/>
      <c r="G17" s="17"/>
      <c r="H17" s="17">
        <f t="shared" si="2"/>
        <v>649.08</v>
      </c>
      <c r="I17" s="19">
        <f t="shared" si="3"/>
        <v>0.5255708502</v>
      </c>
    </row>
    <row r="18">
      <c r="A18" s="17" t="s">
        <v>38</v>
      </c>
      <c r="B18" s="18">
        <v>2001.0</v>
      </c>
      <c r="C18" s="18">
        <v>217.42</v>
      </c>
      <c r="D18" s="19">
        <f t="shared" si="1"/>
        <v>9.203385153</v>
      </c>
      <c r="E18" s="18">
        <v>837.42</v>
      </c>
      <c r="F18" s="17"/>
      <c r="G18" s="17"/>
      <c r="H18" s="17">
        <f t="shared" si="2"/>
        <v>837.42</v>
      </c>
      <c r="I18" s="19">
        <f t="shared" si="3"/>
        <v>0.4185007496</v>
      </c>
    </row>
    <row r="19">
      <c r="A19" s="17" t="s">
        <v>39</v>
      </c>
      <c r="B19" s="18">
        <v>2880.0</v>
      </c>
      <c r="C19" s="20">
        <v>324.7</v>
      </c>
      <c r="D19" s="19">
        <f t="shared" si="1"/>
        <v>8.869725901</v>
      </c>
      <c r="E19" s="18">
        <v>1310.88</v>
      </c>
      <c r="F19" s="17"/>
      <c r="G19" s="17"/>
      <c r="H19" s="17">
        <f t="shared" si="2"/>
        <v>1310.88</v>
      </c>
      <c r="I19" s="19">
        <f t="shared" si="3"/>
        <v>0.4551666667</v>
      </c>
    </row>
    <row r="20">
      <c r="A20" s="17" t="s">
        <v>40</v>
      </c>
      <c r="B20" s="17"/>
      <c r="C20" s="17"/>
      <c r="D20" s="19"/>
      <c r="E20" s="17"/>
      <c r="F20" s="17"/>
      <c r="G20" s="17"/>
      <c r="H20" s="17"/>
      <c r="I20" s="19"/>
    </row>
    <row r="21">
      <c r="A21" s="17" t="s">
        <v>41</v>
      </c>
      <c r="B21" s="18">
        <v>881.0</v>
      </c>
      <c r="C21" s="18">
        <v>101.15</v>
      </c>
      <c r="D21" s="19">
        <f t="shared" ref="D21:D22" si="5">B21/C21</f>
        <v>8.709836876</v>
      </c>
      <c r="E21" s="20">
        <v>400.8</v>
      </c>
      <c r="F21" s="17"/>
      <c r="G21" s="17"/>
      <c r="H21" s="19">
        <f>SUM(E21:G21)</f>
        <v>400.8</v>
      </c>
      <c r="I21" s="19">
        <f>H21/B21</f>
        <v>0.4549375709</v>
      </c>
    </row>
    <row r="22" ht="42.75" customHeight="1">
      <c r="A22" s="17" t="s">
        <v>42</v>
      </c>
      <c r="B22" s="17">
        <f t="shared" ref="B22:C22" si="4">SUM(B10:B21)</f>
        <v>18345</v>
      </c>
      <c r="C22" s="17">
        <f t="shared" si="4"/>
        <v>1844.35</v>
      </c>
      <c r="D22" s="19">
        <f t="shared" si="5"/>
        <v>9.946593651</v>
      </c>
      <c r="E22" s="19">
        <f t="shared" ref="E22:H22" si="6">SUM(E10:E21)</f>
        <v>7087.27</v>
      </c>
      <c r="F22" s="19">
        <f t="shared" si="6"/>
        <v>847.64</v>
      </c>
      <c r="G22" s="19">
        <f t="shared" si="6"/>
        <v>516</v>
      </c>
      <c r="H22" s="19">
        <f t="shared" si="6"/>
        <v>8450.91</v>
      </c>
      <c r="I22" s="19">
        <f>AVERAGE(I10:I21)</f>
        <v>0.5040938683</v>
      </c>
    </row>
    <row r="23" ht="121.5" customHeight="1">
      <c r="A23" s="9" t="s">
        <v>43</v>
      </c>
      <c r="B23" s="2"/>
      <c r="C23" s="2"/>
      <c r="D23" s="2"/>
      <c r="E23" s="2"/>
      <c r="F23" s="2"/>
      <c r="G23" s="2"/>
      <c r="H23" s="2"/>
      <c r="I23" s="3"/>
    </row>
    <row r="24" ht="195.75" customHeight="1">
      <c r="A24" s="21" t="s">
        <v>44</v>
      </c>
      <c r="B24" s="2"/>
      <c r="C24" s="2"/>
      <c r="D24" s="2"/>
      <c r="E24" s="2"/>
      <c r="F24" s="2"/>
      <c r="G24" s="2"/>
      <c r="H24" s="2"/>
      <c r="I24" s="3"/>
    </row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25">
    <mergeCell ref="D4:G4"/>
    <mergeCell ref="H4:I4"/>
    <mergeCell ref="A1:I1"/>
    <mergeCell ref="A2:C2"/>
    <mergeCell ref="D2:H2"/>
    <mergeCell ref="A3:E3"/>
    <mergeCell ref="F3:G3"/>
    <mergeCell ref="H3:I3"/>
    <mergeCell ref="A4:C4"/>
    <mergeCell ref="A5:B5"/>
    <mergeCell ref="D5:H5"/>
    <mergeCell ref="A6:B6"/>
    <mergeCell ref="D6:H6"/>
    <mergeCell ref="A7:C7"/>
    <mergeCell ref="E7:G7"/>
    <mergeCell ref="H7:I7"/>
    <mergeCell ref="A23:I23"/>
    <mergeCell ref="A24:I24"/>
    <mergeCell ref="A8:A9"/>
    <mergeCell ref="B8:B9"/>
    <mergeCell ref="C8:C9"/>
    <mergeCell ref="D8:D9"/>
    <mergeCell ref="E8:G8"/>
    <mergeCell ref="H8:H9"/>
    <mergeCell ref="I8:I9"/>
  </mergeCells>
  <printOptions/>
  <pageMargins bottom="0.787401575" footer="0.0" header="0.0" left="0.11765185238003079" right="0.06417373766183497" top="0.43852054068920565"/>
  <pageSetup paperSize="9" orientation="portrait"/>
  <colBreaks count="2" manualBreakCount="2">
    <brk man="1"/>
    <brk id="9" man="1"/>
  </colBreaks>
  <drawing r:id="rId1"/>
</worksheet>
</file>