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ALOGO" sheetId="1" r:id="rId4"/>
  </sheets>
  <definedNames/>
  <calcPr/>
  <extLst>
    <ext uri="GoogleSheetsCustomDataVersion2">
      <go:sheetsCustomData xmlns:go="http://customooxmlschemas.google.com/" r:id="rId5" roundtripDataChecksum="BpDSk3XNi0mP52QkZtott9hqqfEya9DgB0ZT1rPXjXc="/>
    </ext>
  </extLst>
</workbook>
</file>

<file path=xl/sharedStrings.xml><?xml version="1.0" encoding="utf-8"?>
<sst xmlns="http://schemas.openxmlformats.org/spreadsheetml/2006/main" count="588" uniqueCount="233">
  <si>
    <t>마감</t>
  </si>
  <si>
    <t>합계</t>
  </si>
  <si>
    <t>조건</t>
  </si>
  <si>
    <t>주문접수url</t>
  </si>
  <si>
    <t>https://docs.google.com/forms/d/e/1FAIpQLScmAhAOhyOZR32K-RPYbJdcJyLV2Kby3FQDPH9vUjxcnDz75Q/viewform</t>
  </si>
  <si>
    <t xml:space="preserve"> </t>
  </si>
  <si>
    <t>A2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</si>
  <si>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</si>
  <si>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</si>
  <si>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</si>
  <si>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</si>
  <si>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</si>
  <si>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</si>
  <si>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</si>
  <si>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</si>
  <si>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</si>
  <si>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</si>
  <si>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 xml:space="preserve">◆ 상품유형: 부티크 재고
◆ 관부가세 포함: 관부가세 및 배송비 별도
◆ 인도예정일: 컴펌 후  한달이내
◆ 오더룰
1) 등급순/주문순으로 마감
2) &lt;등급별 오더조건&gt; 라이트(무료) : 800만원 이상
베이직 : 500만원 이상
프리미엄 : 300만원 이상
vip : 120만원 이상                                 </t>
  </si>
  <si>
    <t>F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</si>
  <si>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</si>
  <si>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</si>
  <si>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</si>
  <si>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</si>
  <si>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</si>
  <si>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</si>
  <si>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</si>
  <si>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</si>
  <si>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</si>
  <si>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</si>
  <si>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</si>
  <si>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</si>
  <si>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</si>
  <si>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</si>
  <si>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</si>
  <si>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</si>
  <si>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</si>
  <si>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FF</t>
  </si>
  <si>
    <t>34½</t>
  </si>
  <si>
    <t>35½</t>
  </si>
  <si>
    <t>36½</t>
  </si>
  <si>
    <t>37½</t>
  </si>
  <si>
    <t>38½</t>
  </si>
  <si>
    <t>39½</t>
  </si>
  <si>
    <t>40½</t>
  </si>
  <si>
    <t>41</t>
  </si>
  <si>
    <t>41½</t>
  </si>
  <si>
    <t>42</t>
  </si>
  <si>
    <t>FR</t>
  </si>
  <si>
    <t>44</t>
  </si>
  <si>
    <t>46</t>
  </si>
  <si>
    <t>48</t>
  </si>
  <si>
    <t>50</t>
  </si>
  <si>
    <t>52</t>
  </si>
  <si>
    <t>54</t>
  </si>
  <si>
    <t>Q</t>
  </si>
  <si>
    <t>43</t>
  </si>
  <si>
    <t>45</t>
  </si>
  <si>
    <t>47</t>
  </si>
  <si>
    <t>49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</si>
  <si>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</si>
  <si>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</si>
  <si>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</si>
  <si>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</si>
  <si>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</si>
  <si>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</si>
  <si>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</si>
  <si>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</si>
  <si>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</si>
  <si>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T</t>
  </si>
  <si>
    <t>TU</t>
  </si>
  <si>
    <t>관부가세 비포함, 배송비별도, 수수료 포함</t>
  </si>
  <si>
    <t>이용사 입력
----
주문수량</t>
  </si>
  <si>
    <t>옵션별개수</t>
  </si>
  <si>
    <t>주문합계</t>
  </si>
  <si>
    <t>공급가
(A열 클릭시 가격분석)</t>
  </si>
  <si>
    <t>상품분석
(B열 클릭시 상품분석)</t>
  </si>
  <si>
    <t>총수량입력
(예: 5)</t>
  </si>
  <si>
    <t xml:space="preserve">예: s사이즈 3개, L사이즈2개 </t>
  </si>
  <si>
    <t>Costo</t>
  </si>
  <si>
    <t>Retail</t>
  </si>
  <si>
    <t>Linea</t>
  </si>
  <si>
    <t>Descrizione</t>
  </si>
  <si>
    <t>Modello</t>
  </si>
  <si>
    <t>Variante</t>
  </si>
  <si>
    <t>Sesso</t>
  </si>
  <si>
    <t>Scalarino</t>
  </si>
  <si>
    <t>Totale</t>
  </si>
  <si>
    <t>TotalePrz</t>
  </si>
  <si>
    <t>GIVENCHYDonnaABITI</t>
  </si>
  <si>
    <t>589</t>
  </si>
  <si>
    <t>1590</t>
  </si>
  <si>
    <t>GIVENCHY</t>
  </si>
  <si>
    <t>ABITI</t>
  </si>
  <si>
    <t>BW216A4ZA1 001</t>
  </si>
  <si>
    <t>Nero</t>
  </si>
  <si>
    <t>Donna</t>
  </si>
  <si>
    <t>GIVENCHYDonnaBALLERINE</t>
  </si>
  <si>
    <t>242</t>
  </si>
  <si>
    <t>575</t>
  </si>
  <si>
    <t>MULES</t>
  </si>
  <si>
    <t>BE200YE0Z0 001</t>
  </si>
  <si>
    <t>BLACK</t>
  </si>
  <si>
    <t>GIVENCHYDonnaBORSE A MANO</t>
  </si>
  <si>
    <t>476</t>
  </si>
  <si>
    <t>990</t>
  </si>
  <si>
    <t>BORSE A TRACOLLA</t>
  </si>
  <si>
    <t>BB50HBB13M 001</t>
  </si>
  <si>
    <t>GIVENCHYDonnaCAMICIE</t>
  </si>
  <si>
    <t>515</t>
  </si>
  <si>
    <t>1390</t>
  </si>
  <si>
    <t>CAMICIE</t>
  </si>
  <si>
    <t>BW60W112EH 001</t>
  </si>
  <si>
    <t>001</t>
  </si>
  <si>
    <t>GIVENCHYDonnaFELPE</t>
  </si>
  <si>
    <t>256</t>
  </si>
  <si>
    <t>690</t>
  </si>
  <si>
    <t>FELPE</t>
  </si>
  <si>
    <t>BWJ0213Z7A 001</t>
  </si>
  <si>
    <t>GIVENCHYDonnaGIACCHE &amp; GILET</t>
  </si>
  <si>
    <t>441</t>
  </si>
  <si>
    <t>1318</t>
  </si>
  <si>
    <t>GIACCHE &amp; GILET</t>
  </si>
  <si>
    <t>BW00D14ZC3 403</t>
  </si>
  <si>
    <t>403</t>
  </si>
  <si>
    <t>GIVENCHYDonnaGIUBBINI</t>
  </si>
  <si>
    <t>1190</t>
  </si>
  <si>
    <t>GIUBBINI</t>
  </si>
  <si>
    <t>BW00E250PQ 001</t>
  </si>
  <si>
    <t>GIVENCHYDonnaJEANS</t>
  </si>
  <si>
    <t>JEANS</t>
  </si>
  <si>
    <t>BW50Q550N5 420</t>
  </si>
  <si>
    <t>MEDIUM BLUE</t>
  </si>
  <si>
    <t>167</t>
  </si>
  <si>
    <t>450</t>
  </si>
  <si>
    <t>BW50QH50MQ 001</t>
  </si>
  <si>
    <t>GIVENCHYDonnaMOCASSINI</t>
  </si>
  <si>
    <t>293</t>
  </si>
  <si>
    <t>825</t>
  </si>
  <si>
    <t>MOCASSINI</t>
  </si>
  <si>
    <t>BE2011E12Q 001</t>
  </si>
  <si>
    <t>GIVENCHYDonnaMULES</t>
  </si>
  <si>
    <t>305</t>
  </si>
  <si>
    <t>725</t>
  </si>
  <si>
    <t>SANDALI</t>
  </si>
  <si>
    <t>BE305PE00H 001</t>
  </si>
  <si>
    <t>GIVENCHYDonnaPORTAFOGLI</t>
  </si>
  <si>
    <t>133</t>
  </si>
  <si>
    <t>275</t>
  </si>
  <si>
    <t>PORTAFOGLI</t>
  </si>
  <si>
    <t>BB60GWB15S 001</t>
  </si>
  <si>
    <t>217</t>
  </si>
  <si>
    <t>BB60GZB15S 001</t>
  </si>
  <si>
    <t>GIVENCHYDonnaSANDALI</t>
  </si>
  <si>
    <t>124</t>
  </si>
  <si>
    <t>295</t>
  </si>
  <si>
    <t>BE305AE0Y9 001</t>
  </si>
  <si>
    <t>695</t>
  </si>
  <si>
    <t>BE305AE13Z 001</t>
  </si>
  <si>
    <t>232</t>
  </si>
  <si>
    <t>550</t>
  </si>
  <si>
    <t>BE305DE0ZG 001</t>
  </si>
  <si>
    <t>200</t>
  </si>
  <si>
    <t>475</t>
  </si>
  <si>
    <t>BE305EE0ZC 001</t>
  </si>
  <si>
    <t>BE305SE14B 001</t>
  </si>
  <si>
    <t>BE3068E0ZC 001</t>
  </si>
  <si>
    <t>97</t>
  </si>
  <si>
    <t>230</t>
  </si>
  <si>
    <t>BE3004EOUL 001</t>
  </si>
  <si>
    <t>GIVENCHYDonnaSNEAKERS</t>
  </si>
  <si>
    <t>274</t>
  </si>
  <si>
    <t>650</t>
  </si>
  <si>
    <t>SNEAKERS</t>
  </si>
  <si>
    <t>BE001TE11P 001</t>
  </si>
  <si>
    <t>GIVENCHYDonnaSTIVALI</t>
  </si>
  <si>
    <t>419</t>
  </si>
  <si>
    <t>995</t>
  </si>
  <si>
    <t>STIVALI</t>
  </si>
  <si>
    <t>BE603PE1AH 001</t>
  </si>
  <si>
    <t>GIVENCHYDonnaTOP</t>
  </si>
  <si>
    <t>219</t>
  </si>
  <si>
    <t>590</t>
  </si>
  <si>
    <t>T-SHIRT</t>
  </si>
  <si>
    <t>BW60U610F4 129</t>
  </si>
  <si>
    <t>DUSTY GREY</t>
  </si>
  <si>
    <t>GIVENCHYUomoBORSE A MANO</t>
  </si>
  <si>
    <t>413</t>
  </si>
  <si>
    <t>890</t>
  </si>
  <si>
    <t>BORSE A MANO</t>
  </si>
  <si>
    <t>BK508MK17N 001</t>
  </si>
  <si>
    <t>Uomo</t>
  </si>
  <si>
    <t>GIVENCHYUomoCAMICIE</t>
  </si>
  <si>
    <t>190</t>
  </si>
  <si>
    <t>BM60QH109F 100</t>
  </si>
  <si>
    <t>WHITE</t>
  </si>
  <si>
    <t>GIVENCHYUomoEXTRA-ACCESSORI</t>
  </si>
  <si>
    <t>301</t>
  </si>
  <si>
    <t>605</t>
  </si>
  <si>
    <t>BK60APK17R 001</t>
  </si>
  <si>
    <t>GIVENCHYUomoFELPE</t>
  </si>
  <si>
    <t>400</t>
  </si>
  <si>
    <t>950</t>
  </si>
  <si>
    <t>BMJ0CQ3Y6V 403</t>
  </si>
  <si>
    <t>GIVENCHYUomoGIUBBINI</t>
  </si>
  <si>
    <t>585</t>
  </si>
  <si>
    <t>BM00V34Y9M 001</t>
  </si>
  <si>
    <t>GIVENCHYUomoJEANS</t>
  </si>
  <si>
    <t>248</t>
  </si>
  <si>
    <t>BM50UY5Y1C 420</t>
  </si>
  <si>
    <t>GIVENCHYUomoMARSUPI</t>
  </si>
  <si>
    <t>459</t>
  </si>
  <si>
    <t>MARSUPI</t>
  </si>
  <si>
    <t>BKU022K17S 001</t>
  </si>
  <si>
    <t>GIVENCHYUomoSANDALI</t>
  </si>
  <si>
    <t>BH301AH0UX 001</t>
  </si>
  <si>
    <t>GIVENCHYUomoSNEAKERS</t>
  </si>
  <si>
    <t>377</t>
  </si>
  <si>
    <t>895</t>
  </si>
  <si>
    <t>BH004WH13B 116</t>
  </si>
  <si>
    <t>116</t>
  </si>
  <si>
    <t>GIVENCHYUomoSTIVALI</t>
  </si>
  <si>
    <t>BH603FH14A 001</t>
  </si>
  <si>
    <t>GIVENCHYUomoSTRINGATE</t>
  </si>
  <si>
    <t>335</t>
  </si>
  <si>
    <t>795</t>
  </si>
  <si>
    <t>STRINGATE</t>
  </si>
  <si>
    <t>BH103BH135 001</t>
  </si>
  <si>
    <t>GIVENCHYUomoZAINI</t>
  </si>
  <si>
    <t>579</t>
  </si>
  <si>
    <t>1250</t>
  </si>
  <si>
    <t>ZAINI</t>
  </si>
  <si>
    <t>BK508JK17R 001</t>
  </si>
  <si>
    <t>BKU02CK17R 001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</si>
</sst>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[$₩-412]* #,##0_-;\-[$₩-412]* #,##0_-;_-[$₩-412]* &quot;-&quot;??_-;_-@"/>
    <numFmt numFmtId="165" formatCode="yyyy-mm-dd h:mm"/>
  </numFmts>
  <fonts count="14">
    <font>
      <sz val="11.0"/>
      <color theme="1"/>
      <name val="Calibri"/>
      <scheme val="minor"/>
    </font>
    <font>
      <sz val="11.0"/>
      <color rgb="FFFFFFFF"/>
      <name val="Calibri"/>
    </font>
    <font>
      <sz val="11.0"/>
      <color rgb="FFE7E6E6"/>
      <name val="Calibri"/>
    </font>
    <font>
      <sz val="11.0"/>
      <color theme="1"/>
      <name val="Calibri"/>
    </font>
    <font>
      <sz val="10.0"/>
      <color theme="1"/>
      <name val="Calibri"/>
    </font>
    <font>
      <b/>
      <sz val="11.0"/>
      <color theme="1"/>
      <name val="Calibri"/>
    </font>
    <font>
      <b/>
      <sz val="9.0"/>
      <color theme="1"/>
      <name val="Cambria"/>
    </font>
    <font>
      <u/>
      <sz val="11.0"/>
      <color rgb="FF1155CC"/>
      <name val="Arial"/>
    </font>
    <font>
      <sz val="11.0"/>
      <color rgb="FFFFFFFF"/>
      <name val="Arial"/>
    </font>
    <font/>
    <font>
      <b/>
      <sz val="11.0"/>
      <color theme="1"/>
      <name val="Arial"/>
    </font>
    <font>
      <b/>
      <sz val="10.0"/>
      <color theme="1"/>
      <name val="Calibri"/>
    </font>
    <font>
      <u/>
      <sz val="11.0"/>
      <color rgb="FF0563C1"/>
      <name val="Calibri"/>
    </font>
    <font>
      <u/>
      <sz val="11.0"/>
      <color rgb="FF0563C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E7E6E6"/>
        <bgColor rgb="FFE7E6E6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vertical="bottom"/>
    </xf>
    <xf borderId="1" fillId="0" fontId="2" numFmtId="10" xfId="0" applyAlignment="1" applyBorder="1" applyFont="1" applyNumberFormat="1">
      <alignment horizontal="right" readingOrder="0" vertical="bottom"/>
    </xf>
    <xf borderId="1" fillId="0" fontId="2" numFmtId="10" xfId="0" applyAlignment="1" applyBorder="1" applyFont="1" applyNumberFormat="1">
      <alignment horizontal="right" readingOrder="0" shrinkToFit="0" vertical="bottom" wrapText="1"/>
    </xf>
    <xf borderId="1" fillId="0" fontId="3" numFmtId="10" xfId="0" applyAlignment="1" applyBorder="1" applyFont="1" applyNumberFormat="1">
      <alignment vertical="bottom"/>
    </xf>
    <xf borderId="1" fillId="0" fontId="3" numFmtId="164" xfId="0" applyAlignment="1" applyBorder="1" applyFont="1" applyNumberFormat="1">
      <alignment vertical="bottom"/>
    </xf>
    <xf borderId="0" fillId="0" fontId="4" numFmtId="0" xfId="0" applyFont="1"/>
    <xf borderId="1" fillId="2" fontId="5" numFmtId="0" xfId="0" applyAlignment="1" applyBorder="1" applyFill="1" applyFont="1">
      <alignment shrinkToFit="0" vertical="bottom" wrapText="1"/>
    </xf>
    <xf borderId="1" fillId="0" fontId="6" numFmtId="0" xfId="0" applyAlignment="1" applyBorder="1" applyFont="1">
      <alignment horizontal="center" vertical="bottom"/>
    </xf>
    <xf borderId="1" fillId="0" fontId="3" numFmtId="1" xfId="0" applyAlignment="1" applyBorder="1" applyFont="1" applyNumberFormat="1">
      <alignment horizontal="right" vertical="bottom"/>
    </xf>
    <xf borderId="1" fillId="0" fontId="3" numFmtId="0" xfId="0" applyAlignment="1" applyBorder="1" applyFont="1">
      <alignment vertical="bottom"/>
    </xf>
    <xf borderId="1" fillId="0" fontId="3" numFmtId="164" xfId="0" applyAlignment="1" applyBorder="1" applyFont="1" applyNumberFormat="1">
      <alignment horizontal="right" vertical="bottom"/>
    </xf>
    <xf borderId="1" fillId="2" fontId="5" numFmtId="165" xfId="0" applyAlignment="1" applyBorder="1" applyFont="1" applyNumberFormat="1">
      <alignment horizontal="right" shrinkToFit="0" vertical="bottom" wrapText="1"/>
    </xf>
    <xf borderId="1" fillId="2" fontId="3" numFmtId="0" xfId="0" applyAlignment="1" applyBorder="1" applyFont="1">
      <alignment vertical="bottom"/>
    </xf>
    <xf borderId="1" fillId="2" fontId="7" numFmtId="0" xfId="0" applyAlignment="1" applyBorder="1" applyFont="1">
      <alignment vertical="bottom"/>
    </xf>
    <xf borderId="0" fillId="0" fontId="3" numFmtId="0" xfId="0" applyAlignment="1" applyFont="1">
      <alignment readingOrder="0" vertical="bottom"/>
    </xf>
    <xf borderId="2" fillId="3" fontId="8" numFmtId="164" xfId="0" applyAlignment="1" applyBorder="1" applyFill="1" applyFont="1" applyNumberFormat="1">
      <alignment shrinkToFit="0" vertical="bottom" wrapText="1"/>
    </xf>
    <xf borderId="3" fillId="0" fontId="9" numFmtId="0" xfId="0" applyBorder="1" applyFont="1"/>
    <xf borderId="1" fillId="4" fontId="10" numFmtId="0" xfId="0" applyAlignment="1" applyBorder="1" applyFill="1" applyFont="1">
      <alignment horizontal="center" shrinkToFit="0" vertical="bottom" wrapText="1"/>
    </xf>
    <xf borderId="1" fillId="4" fontId="10" numFmtId="164" xfId="0" applyAlignment="1" applyBorder="1" applyFont="1" applyNumberFormat="1">
      <alignment horizontal="center" shrinkToFit="0" vertical="bottom" wrapText="1"/>
    </xf>
    <xf borderId="1" fillId="5" fontId="10" numFmtId="164" xfId="0" applyAlignment="1" applyBorder="1" applyFill="1" applyFont="1" applyNumberFormat="1">
      <alignment horizontal="center" shrinkToFit="0" vertical="bottom" wrapText="1"/>
    </xf>
    <xf borderId="1" fillId="5" fontId="10" numFmtId="1" xfId="0" applyAlignment="1" applyBorder="1" applyFont="1" applyNumberFormat="1">
      <alignment horizontal="center" shrinkToFit="0" vertical="bottom" wrapText="1"/>
    </xf>
    <xf borderId="1" fillId="4" fontId="10" numFmtId="1" xfId="0" applyAlignment="1" applyBorder="1" applyFont="1" applyNumberFormat="1">
      <alignment horizontal="center" shrinkToFit="0" vertical="bottom" wrapText="1"/>
    </xf>
    <xf borderId="1" fillId="4" fontId="3" numFmtId="164" xfId="0" applyAlignment="1" applyBorder="1" applyFont="1" applyNumberFormat="1">
      <alignment vertical="bottom"/>
    </xf>
    <xf borderId="4" fillId="4" fontId="11" numFmtId="0" xfId="0" applyBorder="1" applyFont="1"/>
    <xf borderId="0" fillId="0" fontId="11" numFmtId="0" xfId="0" applyFont="1"/>
    <xf borderId="1" fillId="2" fontId="12" numFmtId="164" xfId="0" applyAlignment="1" applyBorder="1" applyFont="1" applyNumberFormat="1">
      <alignment horizontal="right" vertical="bottom"/>
    </xf>
    <xf borderId="1" fillId="2" fontId="13" numFmtId="1" xfId="0" applyAlignment="1" applyBorder="1" applyFont="1" applyNumberFormat="1">
      <alignment shrinkToFit="0" vertical="bottom" wrapText="1"/>
    </xf>
    <xf borderId="1" fillId="4" fontId="3" numFmtId="1" xfId="0" applyAlignment="1" applyBorder="1" applyFont="1" applyNumberFormat="1">
      <alignment vertical="bottom"/>
    </xf>
    <xf borderId="1" fillId="4" fontId="3" numFmtId="164" xfId="0" applyAlignment="1" applyBorder="1" applyFont="1" applyNumberFormat="1">
      <alignment horizontal="right" vertical="bottom"/>
    </xf>
    <xf borderId="4" fillId="6" fontId="4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40" Type="http://schemas.openxmlformats.org/officeDocument/2006/relationships/image" Target="../media/image47.jpg"/><Relationship Id="rId42" Type="http://schemas.openxmlformats.org/officeDocument/2006/relationships/image" Target="../media/image36.jpg"/><Relationship Id="rId41" Type="http://schemas.openxmlformats.org/officeDocument/2006/relationships/image" Target="../media/image40.jpg"/><Relationship Id="rId44" Type="http://schemas.openxmlformats.org/officeDocument/2006/relationships/image" Target="../media/image31.jpg"/><Relationship Id="rId43" Type="http://schemas.openxmlformats.org/officeDocument/2006/relationships/image" Target="../media/image45.jpg"/><Relationship Id="rId46" Type="http://schemas.openxmlformats.org/officeDocument/2006/relationships/image" Target="../media/image44.jpg"/><Relationship Id="rId45" Type="http://schemas.openxmlformats.org/officeDocument/2006/relationships/image" Target="../media/image48.jpg"/><Relationship Id="rId1" Type="http://schemas.openxmlformats.org/officeDocument/2006/relationships/image" Target="../media/image4.jpg"/><Relationship Id="rId2" Type="http://schemas.openxmlformats.org/officeDocument/2006/relationships/image" Target="../media/image18.jpg"/><Relationship Id="rId3" Type="http://schemas.openxmlformats.org/officeDocument/2006/relationships/image" Target="../media/image23.jpg"/><Relationship Id="rId4" Type="http://schemas.openxmlformats.org/officeDocument/2006/relationships/image" Target="../media/image17.jpg"/><Relationship Id="rId9" Type="http://schemas.openxmlformats.org/officeDocument/2006/relationships/image" Target="../media/image3.jpg"/><Relationship Id="rId48" Type="http://schemas.openxmlformats.org/officeDocument/2006/relationships/image" Target="../media/image57.jpg"/><Relationship Id="rId47" Type="http://schemas.openxmlformats.org/officeDocument/2006/relationships/image" Target="../media/image46.jpg"/><Relationship Id="rId49" Type="http://schemas.openxmlformats.org/officeDocument/2006/relationships/image" Target="../media/image53.jpg"/><Relationship Id="rId5" Type="http://schemas.openxmlformats.org/officeDocument/2006/relationships/image" Target="../media/image2.jpg"/><Relationship Id="rId6" Type="http://schemas.openxmlformats.org/officeDocument/2006/relationships/image" Target="../media/image34.jpg"/><Relationship Id="rId7" Type="http://schemas.openxmlformats.org/officeDocument/2006/relationships/image" Target="../media/image10.jpg"/><Relationship Id="rId8" Type="http://schemas.openxmlformats.org/officeDocument/2006/relationships/image" Target="../media/image13.jpg"/><Relationship Id="rId31" Type="http://schemas.openxmlformats.org/officeDocument/2006/relationships/image" Target="../media/image41.jpg"/><Relationship Id="rId30" Type="http://schemas.openxmlformats.org/officeDocument/2006/relationships/image" Target="../media/image29.jpg"/><Relationship Id="rId33" Type="http://schemas.openxmlformats.org/officeDocument/2006/relationships/image" Target="../media/image22.jpg"/><Relationship Id="rId32" Type="http://schemas.openxmlformats.org/officeDocument/2006/relationships/image" Target="../media/image30.jpg"/><Relationship Id="rId35" Type="http://schemas.openxmlformats.org/officeDocument/2006/relationships/image" Target="../media/image28.jpg"/><Relationship Id="rId34" Type="http://schemas.openxmlformats.org/officeDocument/2006/relationships/image" Target="../media/image37.jpg"/><Relationship Id="rId37" Type="http://schemas.openxmlformats.org/officeDocument/2006/relationships/image" Target="../media/image32.jpg"/><Relationship Id="rId36" Type="http://schemas.openxmlformats.org/officeDocument/2006/relationships/image" Target="../media/image59.jpg"/><Relationship Id="rId39" Type="http://schemas.openxmlformats.org/officeDocument/2006/relationships/image" Target="../media/image42.jpg"/><Relationship Id="rId38" Type="http://schemas.openxmlformats.org/officeDocument/2006/relationships/image" Target="../media/image35.jpg"/><Relationship Id="rId62" Type="http://schemas.openxmlformats.org/officeDocument/2006/relationships/image" Target="../media/image39.jpg"/><Relationship Id="rId61" Type="http://schemas.openxmlformats.org/officeDocument/2006/relationships/image" Target="../media/image61.jpg"/><Relationship Id="rId20" Type="http://schemas.openxmlformats.org/officeDocument/2006/relationships/image" Target="../media/image9.jpg"/><Relationship Id="rId64" Type="http://schemas.openxmlformats.org/officeDocument/2006/relationships/image" Target="../media/image64.jpg"/><Relationship Id="rId63" Type="http://schemas.openxmlformats.org/officeDocument/2006/relationships/image" Target="../media/image55.jpg"/><Relationship Id="rId22" Type="http://schemas.openxmlformats.org/officeDocument/2006/relationships/image" Target="../media/image21.jpg"/><Relationship Id="rId21" Type="http://schemas.openxmlformats.org/officeDocument/2006/relationships/image" Target="../media/image5.jpg"/><Relationship Id="rId24" Type="http://schemas.openxmlformats.org/officeDocument/2006/relationships/image" Target="../media/image26.jpg"/><Relationship Id="rId23" Type="http://schemas.openxmlformats.org/officeDocument/2006/relationships/image" Target="../media/image6.jpg"/><Relationship Id="rId60" Type="http://schemas.openxmlformats.org/officeDocument/2006/relationships/image" Target="../media/image52.jpg"/><Relationship Id="rId26" Type="http://schemas.openxmlformats.org/officeDocument/2006/relationships/image" Target="../media/image33.jpg"/><Relationship Id="rId25" Type="http://schemas.openxmlformats.org/officeDocument/2006/relationships/image" Target="../media/image19.jpg"/><Relationship Id="rId28" Type="http://schemas.openxmlformats.org/officeDocument/2006/relationships/image" Target="../media/image25.jpg"/><Relationship Id="rId27" Type="http://schemas.openxmlformats.org/officeDocument/2006/relationships/image" Target="../media/image16.jpg"/><Relationship Id="rId29" Type="http://schemas.openxmlformats.org/officeDocument/2006/relationships/image" Target="../media/image51.jpg"/><Relationship Id="rId51" Type="http://schemas.openxmlformats.org/officeDocument/2006/relationships/image" Target="../media/image38.jpg"/><Relationship Id="rId50" Type="http://schemas.openxmlformats.org/officeDocument/2006/relationships/image" Target="../media/image58.jpg"/><Relationship Id="rId53" Type="http://schemas.openxmlformats.org/officeDocument/2006/relationships/image" Target="../media/image63.jpg"/><Relationship Id="rId52" Type="http://schemas.openxmlformats.org/officeDocument/2006/relationships/image" Target="../media/image43.jpg"/><Relationship Id="rId11" Type="http://schemas.openxmlformats.org/officeDocument/2006/relationships/image" Target="../media/image7.jpg"/><Relationship Id="rId55" Type="http://schemas.openxmlformats.org/officeDocument/2006/relationships/image" Target="../media/image56.jpg"/><Relationship Id="rId10" Type="http://schemas.openxmlformats.org/officeDocument/2006/relationships/image" Target="../media/image12.jpg"/><Relationship Id="rId54" Type="http://schemas.openxmlformats.org/officeDocument/2006/relationships/image" Target="../media/image54.jpg"/><Relationship Id="rId13" Type="http://schemas.openxmlformats.org/officeDocument/2006/relationships/image" Target="../media/image11.jpg"/><Relationship Id="rId57" Type="http://schemas.openxmlformats.org/officeDocument/2006/relationships/image" Target="../media/image62.jpg"/><Relationship Id="rId12" Type="http://schemas.openxmlformats.org/officeDocument/2006/relationships/image" Target="../media/image14.jpg"/><Relationship Id="rId56" Type="http://schemas.openxmlformats.org/officeDocument/2006/relationships/image" Target="../media/image49.jpg"/><Relationship Id="rId15" Type="http://schemas.openxmlformats.org/officeDocument/2006/relationships/image" Target="../media/image27.jpg"/><Relationship Id="rId59" Type="http://schemas.openxmlformats.org/officeDocument/2006/relationships/image" Target="../media/image50.jpg"/><Relationship Id="rId14" Type="http://schemas.openxmlformats.org/officeDocument/2006/relationships/image" Target="../media/image24.jpg"/><Relationship Id="rId58" Type="http://schemas.openxmlformats.org/officeDocument/2006/relationships/image" Target="../media/image60.jpg"/><Relationship Id="rId17" Type="http://schemas.openxmlformats.org/officeDocument/2006/relationships/image" Target="../media/image8.jpg"/><Relationship Id="rId16" Type="http://schemas.openxmlformats.org/officeDocument/2006/relationships/image" Target="../media/image1.jpg"/><Relationship Id="rId19" Type="http://schemas.openxmlformats.org/officeDocument/2006/relationships/image" Target="../media/image20.jpg"/><Relationship Id="rId18" Type="http://schemas.openxmlformats.org/officeDocument/2006/relationships/image" Target="../media/image15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13</xdr:row>
      <xdr:rowOff>0</xdr:rowOff>
    </xdr:from>
    <xdr:ext cx="1819275" cy="1009650"/>
    <xdr:pic>
      <xdr:nvPicPr>
        <xdr:cNvPr id="0" name="image4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</xdr:row>
      <xdr:rowOff>0</xdr:rowOff>
    </xdr:from>
    <xdr:ext cx="1819275" cy="1009650"/>
    <xdr:pic>
      <xdr:nvPicPr>
        <xdr:cNvPr id="0" name="image18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</xdr:row>
      <xdr:rowOff>0</xdr:rowOff>
    </xdr:from>
    <xdr:ext cx="1819275" cy="1009650"/>
    <xdr:pic>
      <xdr:nvPicPr>
        <xdr:cNvPr id="0" name="image23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1819275" cy="1009650"/>
    <xdr:pic>
      <xdr:nvPicPr>
        <xdr:cNvPr id="0" name="image17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</xdr:row>
      <xdr:rowOff>0</xdr:rowOff>
    </xdr:from>
    <xdr:ext cx="1819275" cy="1009650"/>
    <xdr:pic>
      <xdr:nvPicPr>
        <xdr:cNvPr id="0" name="image2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1819275" cy="1009650"/>
    <xdr:pic>
      <xdr:nvPicPr>
        <xdr:cNvPr id="0" name="image34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</xdr:row>
      <xdr:rowOff>0</xdr:rowOff>
    </xdr:from>
    <xdr:ext cx="1819275" cy="1009650"/>
    <xdr:pic>
      <xdr:nvPicPr>
        <xdr:cNvPr id="0" name="image10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1819275" cy="1009650"/>
    <xdr:pic>
      <xdr:nvPicPr>
        <xdr:cNvPr id="0" name="image13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1819275" cy="1009650"/>
    <xdr:pic>
      <xdr:nvPicPr>
        <xdr:cNvPr id="0" name="image3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</xdr:row>
      <xdr:rowOff>0</xdr:rowOff>
    </xdr:from>
    <xdr:ext cx="1819275" cy="1009650"/>
    <xdr:pic>
      <xdr:nvPicPr>
        <xdr:cNvPr id="0" name="image12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</xdr:row>
      <xdr:rowOff>0</xdr:rowOff>
    </xdr:from>
    <xdr:ext cx="1819275" cy="1009650"/>
    <xdr:pic>
      <xdr:nvPicPr>
        <xdr:cNvPr id="0" name="image7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</xdr:row>
      <xdr:rowOff>0</xdr:rowOff>
    </xdr:from>
    <xdr:ext cx="1819275" cy="1009650"/>
    <xdr:pic>
      <xdr:nvPicPr>
        <xdr:cNvPr id="0" name="image14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1819275" cy="1009650"/>
    <xdr:pic>
      <xdr:nvPicPr>
        <xdr:cNvPr id="0" name="image11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</xdr:row>
      <xdr:rowOff>0</xdr:rowOff>
    </xdr:from>
    <xdr:ext cx="1819275" cy="1009650"/>
    <xdr:pic>
      <xdr:nvPicPr>
        <xdr:cNvPr id="0" name="image24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1819275" cy="1009650"/>
    <xdr:pic>
      <xdr:nvPicPr>
        <xdr:cNvPr id="0" name="image27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</xdr:row>
      <xdr:rowOff>0</xdr:rowOff>
    </xdr:from>
    <xdr:ext cx="1819275" cy="1009650"/>
    <xdr:pic>
      <xdr:nvPicPr>
        <xdr:cNvPr id="0" name="image1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1819275" cy="1009650"/>
    <xdr:pic>
      <xdr:nvPicPr>
        <xdr:cNvPr id="0" name="image8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</xdr:row>
      <xdr:rowOff>0</xdr:rowOff>
    </xdr:from>
    <xdr:ext cx="1819275" cy="1009650"/>
    <xdr:pic>
      <xdr:nvPicPr>
        <xdr:cNvPr id="0" name="image15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</xdr:row>
      <xdr:rowOff>0</xdr:rowOff>
    </xdr:from>
    <xdr:ext cx="1819275" cy="1009650"/>
    <xdr:pic>
      <xdr:nvPicPr>
        <xdr:cNvPr id="0" name="image20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</xdr:row>
      <xdr:rowOff>0</xdr:rowOff>
    </xdr:from>
    <xdr:ext cx="1819275" cy="1009650"/>
    <xdr:pic>
      <xdr:nvPicPr>
        <xdr:cNvPr id="0" name="image9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</xdr:row>
      <xdr:rowOff>0</xdr:rowOff>
    </xdr:from>
    <xdr:ext cx="1819275" cy="1009650"/>
    <xdr:pic>
      <xdr:nvPicPr>
        <xdr:cNvPr id="0" name="image5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</xdr:row>
      <xdr:rowOff>0</xdr:rowOff>
    </xdr:from>
    <xdr:ext cx="1819275" cy="1009650"/>
    <xdr:pic>
      <xdr:nvPicPr>
        <xdr:cNvPr id="0" name="image21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1819275" cy="1009650"/>
    <xdr:pic>
      <xdr:nvPicPr>
        <xdr:cNvPr id="0" name="image6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</xdr:row>
      <xdr:rowOff>0</xdr:rowOff>
    </xdr:from>
    <xdr:ext cx="1819275" cy="1009650"/>
    <xdr:pic>
      <xdr:nvPicPr>
        <xdr:cNvPr id="0" name="image26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1819275" cy="1009650"/>
    <xdr:pic>
      <xdr:nvPicPr>
        <xdr:cNvPr id="0" name="image19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41</xdr:row>
      <xdr:rowOff>0</xdr:rowOff>
    </xdr:from>
    <xdr:ext cx="1819275" cy="1009650"/>
    <xdr:pic>
      <xdr:nvPicPr>
        <xdr:cNvPr id="0" name="image33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42</xdr:row>
      <xdr:rowOff>0</xdr:rowOff>
    </xdr:from>
    <xdr:ext cx="1819275" cy="1009650"/>
    <xdr:pic>
      <xdr:nvPicPr>
        <xdr:cNvPr id="0" name="image16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43</xdr:row>
      <xdr:rowOff>0</xdr:rowOff>
    </xdr:from>
    <xdr:ext cx="1819275" cy="1009650"/>
    <xdr:pic>
      <xdr:nvPicPr>
        <xdr:cNvPr id="0" name="image25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45</xdr:row>
      <xdr:rowOff>0</xdr:rowOff>
    </xdr:from>
    <xdr:ext cx="1819275" cy="1009650"/>
    <xdr:pic>
      <xdr:nvPicPr>
        <xdr:cNvPr id="0" name="image51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46</xdr:row>
      <xdr:rowOff>0</xdr:rowOff>
    </xdr:from>
    <xdr:ext cx="1819275" cy="1009650"/>
    <xdr:pic>
      <xdr:nvPicPr>
        <xdr:cNvPr id="0" name="image29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47</xdr:row>
      <xdr:rowOff>0</xdr:rowOff>
    </xdr:from>
    <xdr:ext cx="1819275" cy="1009650"/>
    <xdr:pic>
      <xdr:nvPicPr>
        <xdr:cNvPr id="0" name="image41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48</xdr:row>
      <xdr:rowOff>0</xdr:rowOff>
    </xdr:from>
    <xdr:ext cx="1819275" cy="1009650"/>
    <xdr:pic>
      <xdr:nvPicPr>
        <xdr:cNvPr id="0" name="image30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</xdr:row>
      <xdr:rowOff>0</xdr:rowOff>
    </xdr:from>
    <xdr:ext cx="714375" cy="1076325"/>
    <xdr:pic>
      <xdr:nvPicPr>
        <xdr:cNvPr id="0" name="image22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</xdr:row>
      <xdr:rowOff>0</xdr:rowOff>
    </xdr:from>
    <xdr:ext cx="714375" cy="1076325"/>
    <xdr:pic>
      <xdr:nvPicPr>
        <xdr:cNvPr id="0" name="image37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</xdr:row>
      <xdr:rowOff>0</xdr:rowOff>
    </xdr:from>
    <xdr:ext cx="714375" cy="1076325"/>
    <xdr:pic>
      <xdr:nvPicPr>
        <xdr:cNvPr id="0" name="image28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714375" cy="1076325"/>
    <xdr:pic>
      <xdr:nvPicPr>
        <xdr:cNvPr id="0" name="image59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</xdr:row>
      <xdr:rowOff>0</xdr:rowOff>
    </xdr:from>
    <xdr:ext cx="714375" cy="1076325"/>
    <xdr:pic>
      <xdr:nvPicPr>
        <xdr:cNvPr id="0" name="image32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714375" cy="1076325"/>
    <xdr:pic>
      <xdr:nvPicPr>
        <xdr:cNvPr id="0" name="image35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</xdr:row>
      <xdr:rowOff>0</xdr:rowOff>
    </xdr:from>
    <xdr:ext cx="714375" cy="1076325"/>
    <xdr:pic>
      <xdr:nvPicPr>
        <xdr:cNvPr id="0" name="image42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714375" cy="1076325"/>
    <xdr:pic>
      <xdr:nvPicPr>
        <xdr:cNvPr id="0" name="image47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</xdr:row>
      <xdr:rowOff>0</xdr:rowOff>
    </xdr:from>
    <xdr:ext cx="714375" cy="1076325"/>
    <xdr:pic>
      <xdr:nvPicPr>
        <xdr:cNvPr id="0" name="image40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</xdr:row>
      <xdr:rowOff>0</xdr:rowOff>
    </xdr:from>
    <xdr:ext cx="714375" cy="1076325"/>
    <xdr:pic>
      <xdr:nvPicPr>
        <xdr:cNvPr id="0" name="image36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</xdr:row>
      <xdr:rowOff>0</xdr:rowOff>
    </xdr:from>
    <xdr:ext cx="714375" cy="1076325"/>
    <xdr:pic>
      <xdr:nvPicPr>
        <xdr:cNvPr id="0" name="image45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</xdr:row>
      <xdr:rowOff>0</xdr:rowOff>
    </xdr:from>
    <xdr:ext cx="714375" cy="1076325"/>
    <xdr:pic>
      <xdr:nvPicPr>
        <xdr:cNvPr id="0" name="image31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714375" cy="1076325"/>
    <xdr:pic>
      <xdr:nvPicPr>
        <xdr:cNvPr id="0" name="image48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</xdr:row>
      <xdr:rowOff>0</xdr:rowOff>
    </xdr:from>
    <xdr:ext cx="714375" cy="1076325"/>
    <xdr:pic>
      <xdr:nvPicPr>
        <xdr:cNvPr id="0" name="image44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714375" cy="1076325"/>
    <xdr:pic>
      <xdr:nvPicPr>
        <xdr:cNvPr id="0" name="image46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</xdr:row>
      <xdr:rowOff>0</xdr:rowOff>
    </xdr:from>
    <xdr:ext cx="714375" cy="1076325"/>
    <xdr:pic>
      <xdr:nvPicPr>
        <xdr:cNvPr id="0" name="image57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714375" cy="1076325"/>
    <xdr:pic>
      <xdr:nvPicPr>
        <xdr:cNvPr id="0" name="image53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</xdr:row>
      <xdr:rowOff>0</xdr:rowOff>
    </xdr:from>
    <xdr:ext cx="714375" cy="1076325"/>
    <xdr:pic>
      <xdr:nvPicPr>
        <xdr:cNvPr id="0" name="image58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</xdr:row>
      <xdr:rowOff>0</xdr:rowOff>
    </xdr:from>
    <xdr:ext cx="714375" cy="1076325"/>
    <xdr:pic>
      <xdr:nvPicPr>
        <xdr:cNvPr id="0" name="image38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</xdr:row>
      <xdr:rowOff>0</xdr:rowOff>
    </xdr:from>
    <xdr:ext cx="714375" cy="1076325"/>
    <xdr:pic>
      <xdr:nvPicPr>
        <xdr:cNvPr id="0" name="image43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</xdr:row>
      <xdr:rowOff>0</xdr:rowOff>
    </xdr:from>
    <xdr:ext cx="714375" cy="1076325"/>
    <xdr:pic>
      <xdr:nvPicPr>
        <xdr:cNvPr id="0" name="image63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</xdr:row>
      <xdr:rowOff>0</xdr:rowOff>
    </xdr:from>
    <xdr:ext cx="714375" cy="1076325"/>
    <xdr:pic>
      <xdr:nvPicPr>
        <xdr:cNvPr id="0" name="image54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714375" cy="1076325"/>
    <xdr:pic>
      <xdr:nvPicPr>
        <xdr:cNvPr id="0" name="image56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</xdr:row>
      <xdr:rowOff>0</xdr:rowOff>
    </xdr:from>
    <xdr:ext cx="714375" cy="1076325"/>
    <xdr:pic>
      <xdr:nvPicPr>
        <xdr:cNvPr id="0" name="image49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714375" cy="1076325"/>
    <xdr:pic>
      <xdr:nvPicPr>
        <xdr:cNvPr id="0" name="image62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41</xdr:row>
      <xdr:rowOff>0</xdr:rowOff>
    </xdr:from>
    <xdr:ext cx="714375" cy="1076325"/>
    <xdr:pic>
      <xdr:nvPicPr>
        <xdr:cNvPr id="0" name="image60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42</xdr:row>
      <xdr:rowOff>0</xdr:rowOff>
    </xdr:from>
    <xdr:ext cx="714375" cy="1076325"/>
    <xdr:pic>
      <xdr:nvPicPr>
        <xdr:cNvPr id="0" name="image50.jp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43</xdr:row>
      <xdr:rowOff>0</xdr:rowOff>
    </xdr:from>
    <xdr:ext cx="714375" cy="1076325"/>
    <xdr:pic>
      <xdr:nvPicPr>
        <xdr:cNvPr id="0" name="image52.jp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45</xdr:row>
      <xdr:rowOff>0</xdr:rowOff>
    </xdr:from>
    <xdr:ext cx="714375" cy="1076325"/>
    <xdr:pic>
      <xdr:nvPicPr>
        <xdr:cNvPr id="0" name="image61.jp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46</xdr:row>
      <xdr:rowOff>0</xdr:rowOff>
    </xdr:from>
    <xdr:ext cx="714375" cy="1076325"/>
    <xdr:pic>
      <xdr:nvPicPr>
        <xdr:cNvPr id="0" name="image39.jp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47</xdr:row>
      <xdr:rowOff>0</xdr:rowOff>
    </xdr:from>
    <xdr:ext cx="714375" cy="1076325"/>
    <xdr:pic>
      <xdr:nvPicPr>
        <xdr:cNvPr id="0" name="image55.jp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48</xdr:row>
      <xdr:rowOff>0</xdr:rowOff>
    </xdr:from>
    <xdr:ext cx="714375" cy="1076325"/>
    <xdr:pic>
      <xdr:nvPicPr>
        <xdr:cNvPr id="0" name="image64.jp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e/1FAIpQLScmAhAOhyOZR32K-RPYbJdcJyLV2Kby3FQDPH9vUjxcnDz75Q/viewfor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5" width="13.86"/>
    <col customWidth="1" min="6" max="6" width="31.14"/>
    <col customWidth="1" min="7" max="8" width="5.71"/>
    <col customWidth="1" min="9" max="10" width="12.71"/>
    <col customWidth="1" min="11" max="13" width="5.71"/>
    <col customWidth="1" min="14" max="15" width="10.71"/>
    <col customWidth="1" min="16" max="16" width="20.71"/>
    <col customWidth="1" min="17" max="17" width="10.71"/>
    <col customWidth="1" min="18" max="20" width="20.71"/>
    <col customWidth="1" min="21" max="34" width="5.71"/>
    <col customWidth="1" hidden="1" min="35" max="50" width="5.71"/>
    <col customWidth="1" min="51" max="53" width="5.71"/>
    <col customWidth="1" hidden="1" min="54" max="54" width="5.71"/>
  </cols>
  <sheetData>
    <row r="1" ht="13.5" customHeight="1">
      <c r="A1" s="1">
        <v>1380.0</v>
      </c>
      <c r="B1" s="2">
        <v>0.21</v>
      </c>
      <c r="C1" s="3">
        <v>0.24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ht="13.5" customHeight="1">
      <c r="A2" s="7" t="s">
        <v>0</v>
      </c>
      <c r="B2" s="8" t="s">
        <v>1</v>
      </c>
      <c r="C2" s="9">
        <f>sum(C13:C1003)</f>
        <v>0</v>
      </c>
      <c r="D2" s="10"/>
      <c r="E2" s="11">
        <f>sum(E13:E1003)</f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ht="13.5" customHeight="1">
      <c r="A3" s="12">
        <v>44687.75</v>
      </c>
      <c r="B3" s="13"/>
      <c r="C3" s="13"/>
      <c r="D3" s="13"/>
      <c r="E3" s="1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ht="13.5" customHeight="1">
      <c r="A4" s="10" t="s">
        <v>2</v>
      </c>
      <c r="B4" s="8" t="s">
        <v>3</v>
      </c>
      <c r="C4" s="14" t="s">
        <v>4</v>
      </c>
      <c r="D4" s="10"/>
      <c r="E4" s="10"/>
      <c r="F4" s="6"/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12</v>
      </c>
      <c r="AB4" s="6" t="s">
        <v>13</v>
      </c>
      <c r="AC4" s="6" t="s">
        <v>14</v>
      </c>
      <c r="AD4" s="6" t="s">
        <v>15</v>
      </c>
      <c r="AE4" s="6" t="s">
        <v>16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 t="s">
        <v>5</v>
      </c>
      <c r="BA4" s="6" t="s">
        <v>5</v>
      </c>
      <c r="BB4" s="6">
        <v>131.0</v>
      </c>
    </row>
    <row r="5" ht="13.5" customHeight="1">
      <c r="A5" s="15" t="s">
        <v>17</v>
      </c>
      <c r="F5" s="6"/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  <c r="N5" s="6" t="s">
        <v>5</v>
      </c>
      <c r="O5" s="6" t="s">
        <v>5</v>
      </c>
      <c r="P5" s="6" t="s">
        <v>5</v>
      </c>
      <c r="Q5" s="6" t="s">
        <v>5</v>
      </c>
      <c r="R5" s="6" t="s">
        <v>5</v>
      </c>
      <c r="S5" s="6" t="s">
        <v>5</v>
      </c>
      <c r="T5" s="6" t="s">
        <v>5</v>
      </c>
      <c r="U5" s="6" t="s">
        <v>18</v>
      </c>
      <c r="V5" s="6" t="s">
        <v>19</v>
      </c>
      <c r="W5" s="6" t="s">
        <v>20</v>
      </c>
      <c r="X5" s="6" t="s">
        <v>21</v>
      </c>
      <c r="Y5" s="6" t="s">
        <v>22</v>
      </c>
      <c r="Z5" s="6" t="s">
        <v>23</v>
      </c>
      <c r="AA5" s="6" t="s">
        <v>24</v>
      </c>
      <c r="AB5" s="6" t="s">
        <v>25</v>
      </c>
      <c r="AC5" s="6" t="s">
        <v>26</v>
      </c>
      <c r="AD5" s="6" t="s">
        <v>27</v>
      </c>
      <c r="AE5" s="6" t="s">
        <v>28</v>
      </c>
      <c r="AF5" s="6" t="s">
        <v>29</v>
      </c>
      <c r="AG5" s="6" t="s">
        <v>30</v>
      </c>
      <c r="AH5" s="6" t="s">
        <v>31</v>
      </c>
      <c r="AI5" s="6" t="s">
        <v>32</v>
      </c>
      <c r="AJ5" s="6" t="s">
        <v>33</v>
      </c>
      <c r="AK5" s="6" t="s">
        <v>34</v>
      </c>
      <c r="AL5" s="6" t="s">
        <v>35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 t="s">
        <v>5</v>
      </c>
      <c r="BA5" s="6" t="s">
        <v>5</v>
      </c>
      <c r="BB5" s="6">
        <v>131.0</v>
      </c>
    </row>
    <row r="6" ht="13.5" customHeight="1">
      <c r="F6" s="6"/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36</v>
      </c>
      <c r="V6" s="6" t="s">
        <v>29</v>
      </c>
      <c r="W6" s="6" t="s">
        <v>37</v>
      </c>
      <c r="X6" s="6" t="s">
        <v>30</v>
      </c>
      <c r="Y6" s="6" t="s">
        <v>38</v>
      </c>
      <c r="Z6" s="6" t="s">
        <v>31</v>
      </c>
      <c r="AA6" s="6" t="s">
        <v>39</v>
      </c>
      <c r="AB6" s="6" t="s">
        <v>32</v>
      </c>
      <c r="AC6" s="6" t="s">
        <v>40</v>
      </c>
      <c r="AD6" s="6" t="s">
        <v>33</v>
      </c>
      <c r="AE6" s="6" t="s">
        <v>41</v>
      </c>
      <c r="AF6" s="6" t="s">
        <v>34</v>
      </c>
      <c r="AG6" s="6" t="s">
        <v>42</v>
      </c>
      <c r="AH6" s="6" t="s">
        <v>35</v>
      </c>
      <c r="AI6" s="6" t="s">
        <v>43</v>
      </c>
      <c r="AJ6" s="6" t="s">
        <v>44</v>
      </c>
      <c r="AK6" s="6" t="s">
        <v>45</v>
      </c>
      <c r="AL6" s="6" t="s">
        <v>46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 t="s">
        <v>5</v>
      </c>
      <c r="BA6" s="6" t="s">
        <v>5</v>
      </c>
      <c r="BB6" s="6">
        <v>131.0</v>
      </c>
    </row>
    <row r="7" ht="13.5" customHeight="1">
      <c r="F7" s="6"/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  <c r="R7" s="6" t="s">
        <v>5</v>
      </c>
      <c r="S7" s="6" t="s">
        <v>5</v>
      </c>
      <c r="T7" s="6" t="s">
        <v>5</v>
      </c>
      <c r="U7" s="6" t="s">
        <v>47</v>
      </c>
      <c r="V7" s="6" t="s">
        <v>27</v>
      </c>
      <c r="W7" s="6" t="s">
        <v>29</v>
      </c>
      <c r="X7" s="6" t="s">
        <v>31</v>
      </c>
      <c r="Y7" s="6" t="s">
        <v>33</v>
      </c>
      <c r="Z7" s="6" t="s">
        <v>35</v>
      </c>
      <c r="AA7" s="6" t="s">
        <v>46</v>
      </c>
      <c r="AB7" s="6" t="s">
        <v>48</v>
      </c>
      <c r="AC7" s="6" t="s">
        <v>49</v>
      </c>
      <c r="AD7" s="6" t="s">
        <v>50</v>
      </c>
      <c r="AE7" s="6" t="s">
        <v>51</v>
      </c>
      <c r="AF7" s="6" t="s">
        <v>52</v>
      </c>
      <c r="AG7" s="6" t="s">
        <v>53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 t="s">
        <v>5</v>
      </c>
      <c r="BA7" s="6" t="s">
        <v>5</v>
      </c>
      <c r="BB7" s="6">
        <v>131.0</v>
      </c>
    </row>
    <row r="8" ht="13.5" customHeight="1">
      <c r="F8" s="6"/>
      <c r="G8" s="6" t="s">
        <v>5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6" t="s">
        <v>5</v>
      </c>
      <c r="N8" s="6" t="s">
        <v>5</v>
      </c>
      <c r="O8" s="6" t="s">
        <v>5</v>
      </c>
      <c r="P8" s="6" t="s">
        <v>5</v>
      </c>
      <c r="Q8" s="6" t="s">
        <v>5</v>
      </c>
      <c r="R8" s="6" t="s">
        <v>5</v>
      </c>
      <c r="S8" s="6" t="s">
        <v>5</v>
      </c>
      <c r="T8" s="6" t="s">
        <v>5</v>
      </c>
      <c r="U8" s="6" t="s">
        <v>54</v>
      </c>
      <c r="V8" s="6" t="s">
        <v>32</v>
      </c>
      <c r="W8" s="6" t="s">
        <v>33</v>
      </c>
      <c r="X8" s="6" t="s">
        <v>34</v>
      </c>
      <c r="Y8" s="6" t="s">
        <v>35</v>
      </c>
      <c r="Z8" s="6" t="s">
        <v>44</v>
      </c>
      <c r="AA8" s="6" t="s">
        <v>46</v>
      </c>
      <c r="AB8" s="6" t="s">
        <v>55</v>
      </c>
      <c r="AC8" s="6" t="s">
        <v>48</v>
      </c>
      <c r="AD8" s="6" t="s">
        <v>56</v>
      </c>
      <c r="AE8" s="6" t="s">
        <v>49</v>
      </c>
      <c r="AF8" s="6" t="s">
        <v>57</v>
      </c>
      <c r="AG8" s="6" t="s">
        <v>50</v>
      </c>
      <c r="AH8" s="6" t="s">
        <v>58</v>
      </c>
      <c r="AI8" s="6" t="s">
        <v>51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 t="s">
        <v>5</v>
      </c>
      <c r="BA8" s="6" t="s">
        <v>5</v>
      </c>
      <c r="BB8" s="6">
        <v>131.0</v>
      </c>
    </row>
    <row r="9" ht="13.5" customHeight="1">
      <c r="F9" s="6"/>
      <c r="G9" s="6" t="s">
        <v>5</v>
      </c>
      <c r="H9" s="6" t="s">
        <v>5</v>
      </c>
      <c r="I9" s="6" t="s">
        <v>5</v>
      </c>
      <c r="J9" s="6" t="s">
        <v>5</v>
      </c>
      <c r="K9" s="6" t="s">
        <v>5</v>
      </c>
      <c r="L9" s="6" t="s">
        <v>5</v>
      </c>
      <c r="M9" s="6" t="s">
        <v>5</v>
      </c>
      <c r="N9" s="6" t="s">
        <v>5</v>
      </c>
      <c r="O9" s="6" t="s">
        <v>5</v>
      </c>
      <c r="P9" s="6" t="s">
        <v>5</v>
      </c>
      <c r="Q9" s="6" t="s">
        <v>5</v>
      </c>
      <c r="R9" s="6" t="s">
        <v>5</v>
      </c>
      <c r="S9" s="6" t="s">
        <v>5</v>
      </c>
      <c r="T9" s="6" t="s">
        <v>5</v>
      </c>
      <c r="U9" s="6" t="s">
        <v>10</v>
      </c>
      <c r="V9" s="6" t="s">
        <v>33</v>
      </c>
      <c r="W9" s="6" t="s">
        <v>59</v>
      </c>
      <c r="X9" s="6" t="s">
        <v>34</v>
      </c>
      <c r="Y9" s="6" t="s">
        <v>60</v>
      </c>
      <c r="Z9" s="6" t="s">
        <v>35</v>
      </c>
      <c r="AA9" s="6" t="s">
        <v>61</v>
      </c>
      <c r="AB9" s="6" t="s">
        <v>44</v>
      </c>
      <c r="AC9" s="6" t="s">
        <v>62</v>
      </c>
      <c r="AD9" s="6" t="s">
        <v>46</v>
      </c>
      <c r="AE9" s="6" t="s">
        <v>63</v>
      </c>
      <c r="AF9" s="6" t="s">
        <v>55</v>
      </c>
      <c r="AG9" s="6" t="s">
        <v>64</v>
      </c>
      <c r="AH9" s="6" t="s">
        <v>48</v>
      </c>
      <c r="AI9" s="6" t="s">
        <v>65</v>
      </c>
      <c r="AJ9" s="6" t="s">
        <v>56</v>
      </c>
      <c r="AK9" s="6" t="s">
        <v>66</v>
      </c>
      <c r="AL9" s="6" t="s">
        <v>49</v>
      </c>
      <c r="AM9" s="6" t="s">
        <v>67</v>
      </c>
      <c r="AN9" s="6" t="s">
        <v>57</v>
      </c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 t="s">
        <v>5</v>
      </c>
      <c r="BA9" s="6" t="s">
        <v>5</v>
      </c>
      <c r="BB9" s="6">
        <v>131.0</v>
      </c>
    </row>
    <row r="10" ht="13.5" customHeight="1">
      <c r="F10" s="6"/>
      <c r="G10" s="6" t="s">
        <v>5</v>
      </c>
      <c r="H10" s="6" t="s">
        <v>5</v>
      </c>
      <c r="I10" s="6" t="s">
        <v>5</v>
      </c>
      <c r="J10" s="6" t="s">
        <v>5</v>
      </c>
      <c r="K10" s="6" t="s">
        <v>5</v>
      </c>
      <c r="L10" s="6" t="s">
        <v>5</v>
      </c>
      <c r="M10" s="6" t="s">
        <v>5</v>
      </c>
      <c r="N10" s="6" t="s">
        <v>5</v>
      </c>
      <c r="O10" s="6" t="s">
        <v>5</v>
      </c>
      <c r="P10" s="6" t="s">
        <v>5</v>
      </c>
      <c r="Q10" s="6" t="s">
        <v>5</v>
      </c>
      <c r="R10" s="6" t="s">
        <v>5</v>
      </c>
      <c r="S10" s="6" t="s">
        <v>5</v>
      </c>
      <c r="T10" s="6" t="s">
        <v>5</v>
      </c>
      <c r="U10" s="6" t="s">
        <v>68</v>
      </c>
      <c r="V10" s="6" t="s">
        <v>29</v>
      </c>
      <c r="W10" s="6" t="s">
        <v>30</v>
      </c>
      <c r="X10" s="6" t="s">
        <v>31</v>
      </c>
      <c r="Y10" s="6" t="s">
        <v>32</v>
      </c>
      <c r="Z10" s="6" t="s">
        <v>33</v>
      </c>
      <c r="AA10" s="6" t="s">
        <v>34</v>
      </c>
      <c r="AB10" s="6" t="s">
        <v>35</v>
      </c>
      <c r="AC10" s="6" t="s">
        <v>44</v>
      </c>
      <c r="AD10" s="6" t="s">
        <v>46</v>
      </c>
      <c r="AE10" s="6" t="s">
        <v>55</v>
      </c>
      <c r="AF10" s="6" t="s">
        <v>48</v>
      </c>
      <c r="AG10" s="6" t="s">
        <v>56</v>
      </c>
      <c r="AH10" s="6" t="s">
        <v>49</v>
      </c>
      <c r="AI10" s="6" t="s">
        <v>57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 t="s">
        <v>5</v>
      </c>
      <c r="BA10" s="6" t="s">
        <v>5</v>
      </c>
      <c r="BB10" s="6">
        <v>131.0</v>
      </c>
    </row>
    <row r="11" ht="42.0" customHeight="1">
      <c r="F11" s="6"/>
      <c r="G11" s="6" t="s">
        <v>5</v>
      </c>
      <c r="H11" s="6" t="s">
        <v>5</v>
      </c>
      <c r="I11" s="6" t="s">
        <v>5</v>
      </c>
      <c r="J11" s="6" t="s">
        <v>5</v>
      </c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  <c r="R11" s="6" t="s">
        <v>5</v>
      </c>
      <c r="S11" s="6" t="s">
        <v>5</v>
      </c>
      <c r="T11" s="6" t="s">
        <v>5</v>
      </c>
      <c r="U11" s="6" t="s">
        <v>69</v>
      </c>
      <c r="V11" s="6" t="s">
        <v>69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 t="s">
        <v>5</v>
      </c>
      <c r="BA11" s="6" t="s">
        <v>5</v>
      </c>
      <c r="BB11" s="6">
        <v>131.0</v>
      </c>
    </row>
    <row r="12" ht="13.5" customHeight="1">
      <c r="A12" s="16" t="s">
        <v>70</v>
      </c>
      <c r="B12" s="17"/>
      <c r="C12" s="18" t="s">
        <v>71</v>
      </c>
      <c r="D12" s="19" t="s">
        <v>72</v>
      </c>
      <c r="E12" s="19" t="s">
        <v>73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>
        <v>131.0</v>
      </c>
    </row>
    <row r="13" ht="13.5" customHeight="1">
      <c r="A13" s="20" t="s">
        <v>74</v>
      </c>
      <c r="B13" s="21" t="s">
        <v>75</v>
      </c>
      <c r="C13" s="22" t="s">
        <v>76</v>
      </c>
      <c r="D13" s="19" t="s">
        <v>77</v>
      </c>
      <c r="E13" s="23"/>
      <c r="F13" s="24">
        <v>1.0</v>
      </c>
      <c r="G13" s="24"/>
      <c r="H13" s="24"/>
      <c r="I13" s="24"/>
      <c r="J13" s="24"/>
      <c r="K13" s="24"/>
      <c r="L13" s="24"/>
      <c r="M13" s="24"/>
      <c r="N13" s="24" t="s">
        <v>78</v>
      </c>
      <c r="O13" s="24" t="s">
        <v>79</v>
      </c>
      <c r="P13" s="24" t="s">
        <v>80</v>
      </c>
      <c r="Q13" s="24" t="s">
        <v>81</v>
      </c>
      <c r="R13" s="24" t="s">
        <v>82</v>
      </c>
      <c r="S13" s="24" t="s">
        <v>83</v>
      </c>
      <c r="T13" s="24" t="s">
        <v>84</v>
      </c>
      <c r="U13" s="24" t="s">
        <v>85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5" t="s">
        <v>86</v>
      </c>
      <c r="BA13" s="25" t="s">
        <v>87</v>
      </c>
      <c r="BB13" s="25">
        <v>131.0</v>
      </c>
    </row>
    <row r="14" ht="84.75" customHeight="1">
      <c r="A14" s="26">
        <f>HYPERLINK("https://mustit.co.kr/product/search?search_action=search&amp;event=0&amp;event_no=1004&amp;keyword="&amp;iferror(left(R14,FIND(" ",R14)),""),N14*$A$1*(1+$B$1))</f>
        <v>983512.2</v>
      </c>
      <c r="B14" s="27" t="str">
        <f t="shared" ref="B14:B49" si="1">HYPERLINK("http://helpstore.shop/keyword/"&amp;iferror(left(U14,FIND(" ",U14)),""))</f>
        <v>http://helpstore.shop/keyword/</v>
      </c>
      <c r="C14" s="28"/>
      <c r="D14" s="23"/>
      <c r="E14" s="29">
        <f t="shared" ref="E14:E49" si="2">iferror((A14*C14),"")</f>
        <v>0</v>
      </c>
      <c r="F14" s="6">
        <v>2.0</v>
      </c>
      <c r="G14" s="6" t="s">
        <v>88</v>
      </c>
      <c r="H14" s="6"/>
      <c r="I14" s="6"/>
      <c r="J14" s="6"/>
      <c r="K14" s="6"/>
      <c r="L14" s="6"/>
      <c r="M14" s="6"/>
      <c r="N14" s="6" t="s">
        <v>89</v>
      </c>
      <c r="O14" s="6" t="s">
        <v>90</v>
      </c>
      <c r="P14" s="6" t="s">
        <v>91</v>
      </c>
      <c r="Q14" s="6" t="s">
        <v>92</v>
      </c>
      <c r="R14" s="6" t="s">
        <v>93</v>
      </c>
      <c r="S14" s="6" t="s">
        <v>94</v>
      </c>
      <c r="T14" s="6" t="s">
        <v>95</v>
      </c>
      <c r="U14" s="6" t="s">
        <v>6</v>
      </c>
      <c r="V14" s="30"/>
      <c r="W14" s="30"/>
      <c r="X14" s="30"/>
      <c r="Y14" s="6">
        <v>1.0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6"/>
      <c r="AZ14" s="6">
        <f t="shared" ref="AZ14:AZ49" si="3">SUM(V14:AY14)</f>
        <v>1</v>
      </c>
      <c r="BA14" s="6">
        <f t="shared" ref="BA14:BA49" si="4"> AZ14 * SUBSTITUTE(N14,".",",")</f>
        <v>589</v>
      </c>
      <c r="BB14" s="6">
        <v>131.0</v>
      </c>
    </row>
    <row r="15" ht="84.75" customHeight="1">
      <c r="A15" s="26">
        <f t="shared" ref="A15:A16" si="5">HYPERLINK("https://mustit.co.kr/product/search?search_action=search&amp;event=0&amp;event_no=1004&amp;keyword="&amp;iferror(left(R15,FIND(" ",R15)),""),N15*$A$1*(1+$C$1))</f>
        <v>414110.4</v>
      </c>
      <c r="B15" s="27" t="str">
        <f t="shared" si="1"/>
        <v>http://helpstore.shop/keyword/</v>
      </c>
      <c r="C15" s="28"/>
      <c r="D15" s="23"/>
      <c r="E15" s="29">
        <f t="shared" si="2"/>
        <v>0</v>
      </c>
      <c r="F15" s="6">
        <v>2.0</v>
      </c>
      <c r="G15" s="6" t="s">
        <v>96</v>
      </c>
      <c r="H15" s="6"/>
      <c r="I15" s="6"/>
      <c r="J15" s="6"/>
      <c r="K15" s="6"/>
      <c r="L15" s="6"/>
      <c r="M15" s="6"/>
      <c r="N15" s="6" t="s">
        <v>97</v>
      </c>
      <c r="O15" s="6" t="s">
        <v>98</v>
      </c>
      <c r="P15" s="6" t="s">
        <v>91</v>
      </c>
      <c r="Q15" s="6" t="s">
        <v>99</v>
      </c>
      <c r="R15" s="6" t="s">
        <v>100</v>
      </c>
      <c r="S15" s="6" t="s">
        <v>101</v>
      </c>
      <c r="T15" s="6" t="s">
        <v>95</v>
      </c>
      <c r="U15" s="6" t="s">
        <v>36</v>
      </c>
      <c r="V15" s="30"/>
      <c r="W15" s="30"/>
      <c r="X15" s="6">
        <v>1.0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6"/>
      <c r="AZ15" s="6">
        <f t="shared" si="3"/>
        <v>1</v>
      </c>
      <c r="BA15" s="6">
        <f t="shared" si="4"/>
        <v>242</v>
      </c>
      <c r="BB15" s="6">
        <v>131.0</v>
      </c>
    </row>
    <row r="16" ht="84.75" customHeight="1">
      <c r="A16" s="26">
        <f t="shared" si="5"/>
        <v>814531.2</v>
      </c>
      <c r="B16" s="27" t="str">
        <f t="shared" si="1"/>
        <v>http://helpstore.shop/keyword/</v>
      </c>
      <c r="C16" s="28"/>
      <c r="D16" s="23"/>
      <c r="E16" s="29">
        <f t="shared" si="2"/>
        <v>0</v>
      </c>
      <c r="F16" s="6">
        <v>2.0</v>
      </c>
      <c r="G16" s="6" t="s">
        <v>102</v>
      </c>
      <c r="H16" s="6"/>
      <c r="I16" s="6"/>
      <c r="J16" s="6"/>
      <c r="K16" s="6"/>
      <c r="L16" s="6"/>
      <c r="M16" s="6"/>
      <c r="N16" s="6" t="s">
        <v>103</v>
      </c>
      <c r="O16" s="6" t="s">
        <v>104</v>
      </c>
      <c r="P16" s="6" t="s">
        <v>91</v>
      </c>
      <c r="Q16" s="6" t="s">
        <v>105</v>
      </c>
      <c r="R16" s="6" t="s">
        <v>106</v>
      </c>
      <c r="S16" s="6" t="s">
        <v>101</v>
      </c>
      <c r="T16" s="6" t="s">
        <v>95</v>
      </c>
      <c r="U16" s="6" t="s">
        <v>69</v>
      </c>
      <c r="V16" s="6">
        <v>1.0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"/>
      <c r="AZ16" s="6">
        <f t="shared" si="3"/>
        <v>1</v>
      </c>
      <c r="BA16" s="6">
        <f t="shared" si="4"/>
        <v>476</v>
      </c>
      <c r="BB16" s="6">
        <v>131.0</v>
      </c>
    </row>
    <row r="17" ht="84.75" customHeight="1">
      <c r="A17" s="26">
        <f t="shared" ref="A17:A22" si="6">HYPERLINK("https://mustit.co.kr/product/search?search_action=search&amp;event=0&amp;event_no=1004&amp;keyword="&amp;iferror(left(R17,FIND(" ",R17)),""),N17*$A$1*(1+$B$1))</f>
        <v>859947</v>
      </c>
      <c r="B17" s="27" t="str">
        <f t="shared" si="1"/>
        <v>http://helpstore.shop/keyword/</v>
      </c>
      <c r="C17" s="28"/>
      <c r="D17" s="23"/>
      <c r="E17" s="29">
        <f t="shared" si="2"/>
        <v>0</v>
      </c>
      <c r="F17" s="6">
        <v>2.0</v>
      </c>
      <c r="G17" s="6" t="s">
        <v>107</v>
      </c>
      <c r="H17" s="6"/>
      <c r="I17" s="6"/>
      <c r="J17" s="6"/>
      <c r="K17" s="6"/>
      <c r="L17" s="6"/>
      <c r="M17" s="6"/>
      <c r="N17" s="6" t="s">
        <v>108</v>
      </c>
      <c r="O17" s="6" t="s">
        <v>109</v>
      </c>
      <c r="P17" s="6" t="s">
        <v>91</v>
      </c>
      <c r="Q17" s="6" t="s">
        <v>110</v>
      </c>
      <c r="R17" s="6" t="s">
        <v>111</v>
      </c>
      <c r="S17" s="6" t="s">
        <v>112</v>
      </c>
      <c r="T17" s="6" t="s">
        <v>95</v>
      </c>
      <c r="U17" s="6" t="s">
        <v>47</v>
      </c>
      <c r="V17" s="30"/>
      <c r="W17" s="30"/>
      <c r="X17" s="6">
        <v>1.0</v>
      </c>
      <c r="Y17" s="6">
        <v>1.0</v>
      </c>
      <c r="Z17" s="6">
        <v>1.0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"/>
      <c r="AZ17" s="6">
        <f t="shared" si="3"/>
        <v>3</v>
      </c>
      <c r="BA17" s="6">
        <f t="shared" si="4"/>
        <v>1545</v>
      </c>
      <c r="BB17" s="6">
        <v>131.0</v>
      </c>
    </row>
    <row r="18" ht="84.75" customHeight="1">
      <c r="A18" s="26">
        <f t="shared" si="6"/>
        <v>427468.8</v>
      </c>
      <c r="B18" s="27" t="str">
        <f t="shared" si="1"/>
        <v>http://helpstore.shop/keyword/</v>
      </c>
      <c r="C18" s="28"/>
      <c r="D18" s="23"/>
      <c r="E18" s="29">
        <f t="shared" si="2"/>
        <v>0</v>
      </c>
      <c r="F18" s="6">
        <v>2.0</v>
      </c>
      <c r="G18" s="6" t="s">
        <v>113</v>
      </c>
      <c r="H18" s="6"/>
      <c r="I18" s="6"/>
      <c r="J18" s="6"/>
      <c r="K18" s="6"/>
      <c r="L18" s="6"/>
      <c r="M18" s="6"/>
      <c r="N18" s="6" t="s">
        <v>114</v>
      </c>
      <c r="O18" s="6" t="s">
        <v>115</v>
      </c>
      <c r="P18" s="6" t="s">
        <v>91</v>
      </c>
      <c r="Q18" s="6" t="s">
        <v>116</v>
      </c>
      <c r="R18" s="6" t="s">
        <v>117</v>
      </c>
      <c r="S18" s="6" t="s">
        <v>112</v>
      </c>
      <c r="T18" s="6" t="s">
        <v>95</v>
      </c>
      <c r="U18" s="6" t="s">
        <v>6</v>
      </c>
      <c r="V18" s="30"/>
      <c r="W18" s="30"/>
      <c r="X18" s="6">
        <v>1.0</v>
      </c>
      <c r="Y18" s="30"/>
      <c r="Z18" s="30"/>
      <c r="AA18" s="6">
        <v>1.0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6"/>
      <c r="AZ18" s="6">
        <f t="shared" si="3"/>
        <v>2</v>
      </c>
      <c r="BA18" s="6">
        <f t="shared" si="4"/>
        <v>512</v>
      </c>
      <c r="BB18" s="6">
        <v>131.0</v>
      </c>
    </row>
    <row r="19" ht="84.75" customHeight="1">
      <c r="A19" s="26">
        <f t="shared" si="6"/>
        <v>736381.8</v>
      </c>
      <c r="B19" s="27" t="str">
        <f t="shared" si="1"/>
        <v>http://helpstore.shop/keyword/</v>
      </c>
      <c r="C19" s="28"/>
      <c r="D19" s="23"/>
      <c r="E19" s="29">
        <f t="shared" si="2"/>
        <v>0</v>
      </c>
      <c r="F19" s="6">
        <v>2.0</v>
      </c>
      <c r="G19" s="6" t="s">
        <v>118</v>
      </c>
      <c r="H19" s="6"/>
      <c r="I19" s="6"/>
      <c r="J19" s="6"/>
      <c r="K19" s="6"/>
      <c r="L19" s="6"/>
      <c r="M19" s="6"/>
      <c r="N19" s="6" t="s">
        <v>119</v>
      </c>
      <c r="O19" s="6" t="s">
        <v>120</v>
      </c>
      <c r="P19" s="6" t="s">
        <v>91</v>
      </c>
      <c r="Q19" s="6" t="s">
        <v>121</v>
      </c>
      <c r="R19" s="6" t="s">
        <v>122</v>
      </c>
      <c r="S19" s="6" t="s">
        <v>123</v>
      </c>
      <c r="T19" s="6" t="s">
        <v>95</v>
      </c>
      <c r="U19" s="6" t="s">
        <v>6</v>
      </c>
      <c r="V19" s="30"/>
      <c r="W19" s="30"/>
      <c r="X19" s="30"/>
      <c r="Y19" s="30"/>
      <c r="Z19" s="6">
        <v>1.0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6"/>
      <c r="AZ19" s="6">
        <f t="shared" si="3"/>
        <v>1</v>
      </c>
      <c r="BA19" s="6">
        <f t="shared" si="4"/>
        <v>441</v>
      </c>
      <c r="BB19" s="6">
        <v>131.0</v>
      </c>
    </row>
    <row r="20" ht="84.75" customHeight="1">
      <c r="A20" s="26">
        <f t="shared" si="6"/>
        <v>736381.8</v>
      </c>
      <c r="B20" s="27" t="str">
        <f t="shared" si="1"/>
        <v>http://helpstore.shop/keyword/</v>
      </c>
      <c r="C20" s="28"/>
      <c r="D20" s="23"/>
      <c r="E20" s="29">
        <f t="shared" si="2"/>
        <v>0</v>
      </c>
      <c r="F20" s="6">
        <v>2.0</v>
      </c>
      <c r="G20" s="6" t="s">
        <v>124</v>
      </c>
      <c r="H20" s="6"/>
      <c r="I20" s="6"/>
      <c r="J20" s="6"/>
      <c r="K20" s="6"/>
      <c r="L20" s="6"/>
      <c r="M20" s="6"/>
      <c r="N20" s="6" t="s">
        <v>119</v>
      </c>
      <c r="O20" s="6" t="s">
        <v>125</v>
      </c>
      <c r="P20" s="6" t="s">
        <v>91</v>
      </c>
      <c r="Q20" s="6" t="s">
        <v>126</v>
      </c>
      <c r="R20" s="6" t="s">
        <v>127</v>
      </c>
      <c r="S20" s="6" t="s">
        <v>112</v>
      </c>
      <c r="T20" s="6" t="s">
        <v>95</v>
      </c>
      <c r="U20" s="6" t="s">
        <v>6</v>
      </c>
      <c r="V20" s="30"/>
      <c r="W20" s="30"/>
      <c r="X20" s="30"/>
      <c r="Y20" s="30"/>
      <c r="Z20" s="6">
        <v>1.0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6"/>
      <c r="AZ20" s="6">
        <f t="shared" si="3"/>
        <v>1</v>
      </c>
      <c r="BA20" s="6">
        <f t="shared" si="4"/>
        <v>441</v>
      </c>
      <c r="BB20" s="6">
        <v>131.0</v>
      </c>
    </row>
    <row r="21" ht="84.75" customHeight="1">
      <c r="A21" s="26">
        <f t="shared" si="6"/>
        <v>736381.8</v>
      </c>
      <c r="B21" s="27" t="str">
        <f t="shared" si="1"/>
        <v>http://helpstore.shop/keyword/</v>
      </c>
      <c r="C21" s="28"/>
      <c r="D21" s="23"/>
      <c r="E21" s="29">
        <f t="shared" si="2"/>
        <v>0</v>
      </c>
      <c r="F21" s="6">
        <v>2.0</v>
      </c>
      <c r="G21" s="6" t="s">
        <v>128</v>
      </c>
      <c r="H21" s="6"/>
      <c r="I21" s="6"/>
      <c r="J21" s="6"/>
      <c r="K21" s="6"/>
      <c r="L21" s="6"/>
      <c r="M21" s="6"/>
      <c r="N21" s="6" t="s">
        <v>119</v>
      </c>
      <c r="O21" s="6" t="s">
        <v>125</v>
      </c>
      <c r="P21" s="6" t="s">
        <v>91</v>
      </c>
      <c r="Q21" s="6" t="s">
        <v>129</v>
      </c>
      <c r="R21" s="6" t="s">
        <v>130</v>
      </c>
      <c r="S21" s="6" t="s">
        <v>131</v>
      </c>
      <c r="T21" s="6" t="s">
        <v>95</v>
      </c>
      <c r="U21" s="6" t="s">
        <v>18</v>
      </c>
      <c r="V21" s="30"/>
      <c r="W21" s="30"/>
      <c r="X21" s="6">
        <v>1.0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6"/>
      <c r="AZ21" s="6">
        <f t="shared" si="3"/>
        <v>1</v>
      </c>
      <c r="BA21" s="6">
        <f t="shared" si="4"/>
        <v>441</v>
      </c>
      <c r="BB21" s="6">
        <v>131.0</v>
      </c>
    </row>
    <row r="22" ht="84.75" customHeight="1">
      <c r="A22" s="26">
        <f t="shared" si="6"/>
        <v>278856.6</v>
      </c>
      <c r="B22" s="27" t="str">
        <f t="shared" si="1"/>
        <v>http://helpstore.shop/keyword/</v>
      </c>
      <c r="C22" s="28"/>
      <c r="D22" s="23"/>
      <c r="E22" s="29">
        <f t="shared" si="2"/>
        <v>0</v>
      </c>
      <c r="F22" s="6">
        <v>2.0</v>
      </c>
      <c r="G22" s="6" t="s">
        <v>128</v>
      </c>
      <c r="H22" s="6"/>
      <c r="I22" s="6"/>
      <c r="J22" s="6"/>
      <c r="K22" s="6"/>
      <c r="L22" s="6"/>
      <c r="M22" s="6"/>
      <c r="N22" s="6" t="s">
        <v>132</v>
      </c>
      <c r="O22" s="6" t="s">
        <v>133</v>
      </c>
      <c r="P22" s="6" t="s">
        <v>91</v>
      </c>
      <c r="Q22" s="6" t="s">
        <v>129</v>
      </c>
      <c r="R22" s="6" t="s">
        <v>134</v>
      </c>
      <c r="S22" s="6" t="s">
        <v>101</v>
      </c>
      <c r="T22" s="6" t="s">
        <v>95</v>
      </c>
      <c r="U22" s="6" t="s">
        <v>18</v>
      </c>
      <c r="V22" s="6">
        <v>1.0</v>
      </c>
      <c r="W22" s="6">
        <v>1.0</v>
      </c>
      <c r="X22" s="6">
        <v>1.0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6"/>
      <c r="AZ22" s="6">
        <f t="shared" si="3"/>
        <v>3</v>
      </c>
      <c r="BA22" s="6">
        <f t="shared" si="4"/>
        <v>501</v>
      </c>
      <c r="BB22" s="6">
        <v>131.0</v>
      </c>
    </row>
    <row r="23" ht="84.75" customHeight="1">
      <c r="A23" s="26">
        <f t="shared" ref="A23:A35" si="7">HYPERLINK("https://mustit.co.kr/product/search?search_action=search&amp;event=0&amp;event_no=1004&amp;keyword="&amp;iferror(left(R23,FIND(" ",R23)),""),N23*$A$1*(1+$C$1))</f>
        <v>501381.6</v>
      </c>
      <c r="B23" s="27" t="str">
        <f t="shared" si="1"/>
        <v>http://helpstore.shop/keyword/</v>
      </c>
      <c r="C23" s="28"/>
      <c r="D23" s="23"/>
      <c r="E23" s="29">
        <f t="shared" si="2"/>
        <v>0</v>
      </c>
      <c r="F23" s="6">
        <v>2.0</v>
      </c>
      <c r="G23" s="6" t="s">
        <v>135</v>
      </c>
      <c r="H23" s="6"/>
      <c r="I23" s="6"/>
      <c r="J23" s="6"/>
      <c r="K23" s="6"/>
      <c r="L23" s="6"/>
      <c r="M23" s="6"/>
      <c r="N23" s="6" t="s">
        <v>136</v>
      </c>
      <c r="O23" s="6" t="s">
        <v>137</v>
      </c>
      <c r="P23" s="6" t="s">
        <v>91</v>
      </c>
      <c r="Q23" s="6" t="s">
        <v>138</v>
      </c>
      <c r="R23" s="6" t="s">
        <v>139</v>
      </c>
      <c r="S23" s="6" t="s">
        <v>101</v>
      </c>
      <c r="T23" s="6" t="s">
        <v>95</v>
      </c>
      <c r="U23" s="6" t="s">
        <v>36</v>
      </c>
      <c r="V23" s="30"/>
      <c r="W23" s="30"/>
      <c r="X23" s="30"/>
      <c r="Y23" s="30"/>
      <c r="Z23" s="6">
        <v>1.0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6"/>
      <c r="AZ23" s="6">
        <f t="shared" si="3"/>
        <v>1</v>
      </c>
      <c r="BA23" s="6">
        <f t="shared" si="4"/>
        <v>293</v>
      </c>
      <c r="BB23" s="6">
        <v>131.0</v>
      </c>
    </row>
    <row r="24" ht="84.75" customHeight="1">
      <c r="A24" s="26">
        <f t="shared" si="7"/>
        <v>521916</v>
      </c>
      <c r="B24" s="27" t="str">
        <f t="shared" si="1"/>
        <v>http://helpstore.shop/keyword/</v>
      </c>
      <c r="C24" s="28"/>
      <c r="D24" s="23"/>
      <c r="E24" s="29">
        <f t="shared" si="2"/>
        <v>0</v>
      </c>
      <c r="F24" s="6">
        <v>2.0</v>
      </c>
      <c r="G24" s="6" t="s">
        <v>140</v>
      </c>
      <c r="H24" s="6"/>
      <c r="I24" s="6"/>
      <c r="J24" s="6"/>
      <c r="K24" s="6"/>
      <c r="L24" s="6"/>
      <c r="M24" s="6"/>
      <c r="N24" s="6" t="s">
        <v>141</v>
      </c>
      <c r="O24" s="6" t="s">
        <v>142</v>
      </c>
      <c r="P24" s="6" t="s">
        <v>91</v>
      </c>
      <c r="Q24" s="6" t="s">
        <v>143</v>
      </c>
      <c r="R24" s="6" t="s">
        <v>144</v>
      </c>
      <c r="S24" s="6" t="s">
        <v>101</v>
      </c>
      <c r="T24" s="6" t="s">
        <v>95</v>
      </c>
      <c r="U24" s="6" t="s">
        <v>36</v>
      </c>
      <c r="V24" s="30"/>
      <c r="W24" s="30"/>
      <c r="X24" s="6">
        <v>1.0</v>
      </c>
      <c r="Y24" s="30"/>
      <c r="Z24" s="30"/>
      <c r="AA24" s="30"/>
      <c r="AB24" s="6">
        <v>1.0</v>
      </c>
      <c r="AC24" s="30"/>
      <c r="AD24" s="6">
        <v>1.0</v>
      </c>
      <c r="AE24" s="30"/>
      <c r="AF24" s="30"/>
      <c r="AG24" s="30"/>
      <c r="AH24" s="6">
        <v>1.0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6"/>
      <c r="AZ24" s="6">
        <f t="shared" si="3"/>
        <v>4</v>
      </c>
      <c r="BA24" s="6">
        <f t="shared" si="4"/>
        <v>1220</v>
      </c>
      <c r="BB24" s="6">
        <v>131.0</v>
      </c>
    </row>
    <row r="25" ht="84.75" customHeight="1">
      <c r="A25" s="26">
        <f t="shared" si="7"/>
        <v>227589.6</v>
      </c>
      <c r="B25" s="27" t="str">
        <f t="shared" si="1"/>
        <v>http://helpstore.shop/keyword/</v>
      </c>
      <c r="C25" s="28"/>
      <c r="D25" s="23"/>
      <c r="E25" s="29">
        <f t="shared" si="2"/>
        <v>0</v>
      </c>
      <c r="F25" s="6">
        <v>2.0</v>
      </c>
      <c r="G25" s="6" t="s">
        <v>145</v>
      </c>
      <c r="H25" s="6"/>
      <c r="I25" s="6"/>
      <c r="J25" s="6"/>
      <c r="K25" s="6"/>
      <c r="L25" s="6"/>
      <c r="M25" s="6"/>
      <c r="N25" s="6" t="s">
        <v>146</v>
      </c>
      <c r="O25" s="6" t="s">
        <v>147</v>
      </c>
      <c r="P25" s="6" t="s">
        <v>91</v>
      </c>
      <c r="Q25" s="6" t="s">
        <v>148</v>
      </c>
      <c r="R25" s="6" t="s">
        <v>149</v>
      </c>
      <c r="S25" s="6" t="s">
        <v>112</v>
      </c>
      <c r="T25" s="6" t="s">
        <v>95</v>
      </c>
      <c r="U25" s="6" t="s">
        <v>69</v>
      </c>
      <c r="V25" s="6">
        <v>1.0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6"/>
      <c r="AZ25" s="6">
        <f t="shared" si="3"/>
        <v>1</v>
      </c>
      <c r="BA25" s="6">
        <f t="shared" si="4"/>
        <v>133</v>
      </c>
      <c r="BB25" s="6">
        <v>131.0</v>
      </c>
    </row>
    <row r="26" ht="84.75" customHeight="1">
      <c r="A26" s="26">
        <f t="shared" si="7"/>
        <v>371330.4</v>
      </c>
      <c r="B26" s="27" t="str">
        <f t="shared" si="1"/>
        <v>http://helpstore.shop/keyword/</v>
      </c>
      <c r="C26" s="28"/>
      <c r="D26" s="23"/>
      <c r="E26" s="29">
        <f t="shared" si="2"/>
        <v>0</v>
      </c>
      <c r="F26" s="6">
        <v>2.0</v>
      </c>
      <c r="G26" s="6" t="s">
        <v>145</v>
      </c>
      <c r="H26" s="6"/>
      <c r="I26" s="6"/>
      <c r="J26" s="6"/>
      <c r="K26" s="6"/>
      <c r="L26" s="6"/>
      <c r="M26" s="6"/>
      <c r="N26" s="6" t="s">
        <v>150</v>
      </c>
      <c r="O26" s="6" t="s">
        <v>133</v>
      </c>
      <c r="P26" s="6" t="s">
        <v>91</v>
      </c>
      <c r="Q26" s="6" t="s">
        <v>148</v>
      </c>
      <c r="R26" s="6" t="s">
        <v>151</v>
      </c>
      <c r="S26" s="6" t="s">
        <v>112</v>
      </c>
      <c r="T26" s="6" t="s">
        <v>95</v>
      </c>
      <c r="U26" s="6" t="s">
        <v>69</v>
      </c>
      <c r="V26" s="6">
        <v>1.0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6"/>
      <c r="AZ26" s="6">
        <f t="shared" si="3"/>
        <v>1</v>
      </c>
      <c r="BA26" s="6">
        <f t="shared" si="4"/>
        <v>217</v>
      </c>
      <c r="BB26" s="6">
        <v>131.0</v>
      </c>
    </row>
    <row r="27" ht="84.75" customHeight="1">
      <c r="A27" s="26">
        <f t="shared" si="7"/>
        <v>212188.8</v>
      </c>
      <c r="B27" s="27" t="str">
        <f t="shared" si="1"/>
        <v>http://helpstore.shop/keyword/</v>
      </c>
      <c r="C27" s="28"/>
      <c r="D27" s="23"/>
      <c r="E27" s="29">
        <f t="shared" si="2"/>
        <v>0</v>
      </c>
      <c r="F27" s="6">
        <v>2.0</v>
      </c>
      <c r="G27" s="6" t="s">
        <v>152</v>
      </c>
      <c r="H27" s="6"/>
      <c r="I27" s="6"/>
      <c r="J27" s="6"/>
      <c r="K27" s="6"/>
      <c r="L27" s="6"/>
      <c r="M27" s="6"/>
      <c r="N27" s="6" t="s">
        <v>153</v>
      </c>
      <c r="O27" s="6" t="s">
        <v>154</v>
      </c>
      <c r="P27" s="6" t="s">
        <v>91</v>
      </c>
      <c r="Q27" s="6" t="s">
        <v>143</v>
      </c>
      <c r="R27" s="6" t="s">
        <v>155</v>
      </c>
      <c r="S27" s="6" t="s">
        <v>101</v>
      </c>
      <c r="T27" s="6" t="s">
        <v>95</v>
      </c>
      <c r="U27" s="6" t="s">
        <v>36</v>
      </c>
      <c r="V27" s="30"/>
      <c r="W27" s="30"/>
      <c r="X27" s="30"/>
      <c r="Y27" s="30"/>
      <c r="Z27" s="6">
        <v>2.0</v>
      </c>
      <c r="AA27" s="30"/>
      <c r="AB27" s="6">
        <v>1.0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6"/>
      <c r="AZ27" s="6">
        <f t="shared" si="3"/>
        <v>3</v>
      </c>
      <c r="BA27" s="6">
        <f t="shared" si="4"/>
        <v>372</v>
      </c>
      <c r="BB27" s="6">
        <v>131.0</v>
      </c>
    </row>
    <row r="28" ht="84.75" customHeight="1">
      <c r="A28" s="26">
        <f t="shared" si="7"/>
        <v>501381.6</v>
      </c>
      <c r="B28" s="27" t="str">
        <f t="shared" si="1"/>
        <v>http://helpstore.shop/keyword/</v>
      </c>
      <c r="C28" s="28"/>
      <c r="D28" s="23"/>
      <c r="E28" s="29">
        <f t="shared" si="2"/>
        <v>0</v>
      </c>
      <c r="F28" s="6">
        <v>2.0</v>
      </c>
      <c r="G28" s="6" t="s">
        <v>152</v>
      </c>
      <c r="H28" s="6"/>
      <c r="I28" s="6"/>
      <c r="J28" s="6"/>
      <c r="K28" s="6"/>
      <c r="L28" s="6"/>
      <c r="M28" s="6"/>
      <c r="N28" s="6" t="s">
        <v>136</v>
      </c>
      <c r="O28" s="6" t="s">
        <v>156</v>
      </c>
      <c r="P28" s="6" t="s">
        <v>91</v>
      </c>
      <c r="Q28" s="6" t="s">
        <v>143</v>
      </c>
      <c r="R28" s="6" t="s">
        <v>157</v>
      </c>
      <c r="S28" s="6" t="s">
        <v>101</v>
      </c>
      <c r="T28" s="6" t="s">
        <v>95</v>
      </c>
      <c r="U28" s="6" t="s">
        <v>36</v>
      </c>
      <c r="V28" s="30"/>
      <c r="W28" s="30"/>
      <c r="X28" s="30"/>
      <c r="Y28" s="30"/>
      <c r="Z28" s="6">
        <v>2.0</v>
      </c>
      <c r="AA28" s="30"/>
      <c r="AB28" s="6">
        <v>1.0</v>
      </c>
      <c r="AC28" s="30"/>
      <c r="AD28" s="6">
        <v>1.0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6"/>
      <c r="AZ28" s="6">
        <f t="shared" si="3"/>
        <v>4</v>
      </c>
      <c r="BA28" s="6">
        <f t="shared" si="4"/>
        <v>1172</v>
      </c>
      <c r="BB28" s="6">
        <v>131.0</v>
      </c>
    </row>
    <row r="29" ht="84.75" customHeight="1">
      <c r="A29" s="26">
        <f t="shared" si="7"/>
        <v>396998.4</v>
      </c>
      <c r="B29" s="27" t="str">
        <f t="shared" si="1"/>
        <v>http://helpstore.shop/keyword/</v>
      </c>
      <c r="C29" s="28"/>
      <c r="D29" s="23"/>
      <c r="E29" s="29">
        <f t="shared" si="2"/>
        <v>0</v>
      </c>
      <c r="F29" s="6">
        <v>2.0</v>
      </c>
      <c r="G29" s="6" t="s">
        <v>152</v>
      </c>
      <c r="H29" s="6"/>
      <c r="I29" s="6"/>
      <c r="J29" s="6"/>
      <c r="K29" s="6"/>
      <c r="L29" s="6"/>
      <c r="M29" s="6"/>
      <c r="N29" s="6" t="s">
        <v>158</v>
      </c>
      <c r="O29" s="6" t="s">
        <v>159</v>
      </c>
      <c r="P29" s="6" t="s">
        <v>91</v>
      </c>
      <c r="Q29" s="6" t="s">
        <v>143</v>
      </c>
      <c r="R29" s="6" t="s">
        <v>160</v>
      </c>
      <c r="S29" s="6" t="s">
        <v>94</v>
      </c>
      <c r="T29" s="6" t="s">
        <v>95</v>
      </c>
      <c r="U29" s="6" t="s">
        <v>36</v>
      </c>
      <c r="V29" s="30"/>
      <c r="W29" s="30"/>
      <c r="X29" s="30"/>
      <c r="Y29" s="30"/>
      <c r="Z29" s="6">
        <v>1.0</v>
      </c>
      <c r="AA29" s="30"/>
      <c r="AB29" s="6">
        <v>1.0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6"/>
      <c r="AZ29" s="6">
        <f t="shared" si="3"/>
        <v>2</v>
      </c>
      <c r="BA29" s="6">
        <f t="shared" si="4"/>
        <v>464</v>
      </c>
      <c r="BB29" s="6">
        <v>131.0</v>
      </c>
    </row>
    <row r="30" ht="84.75" customHeight="1">
      <c r="A30" s="26">
        <f t="shared" si="7"/>
        <v>342240</v>
      </c>
      <c r="B30" s="27" t="str">
        <f t="shared" si="1"/>
        <v>http://helpstore.shop/keyword/</v>
      </c>
      <c r="C30" s="28"/>
      <c r="D30" s="23"/>
      <c r="E30" s="29">
        <f t="shared" si="2"/>
        <v>0</v>
      </c>
      <c r="F30" s="6">
        <v>2.0</v>
      </c>
      <c r="G30" s="6" t="s">
        <v>152</v>
      </c>
      <c r="H30" s="6"/>
      <c r="I30" s="6"/>
      <c r="J30" s="6"/>
      <c r="K30" s="6"/>
      <c r="L30" s="6"/>
      <c r="M30" s="6"/>
      <c r="N30" s="6" t="s">
        <v>161</v>
      </c>
      <c r="O30" s="6" t="s">
        <v>162</v>
      </c>
      <c r="P30" s="6" t="s">
        <v>91</v>
      </c>
      <c r="Q30" s="6" t="s">
        <v>143</v>
      </c>
      <c r="R30" s="6" t="s">
        <v>163</v>
      </c>
      <c r="S30" s="6" t="s">
        <v>101</v>
      </c>
      <c r="T30" s="6" t="s">
        <v>95</v>
      </c>
      <c r="U30" s="6" t="s">
        <v>36</v>
      </c>
      <c r="V30" s="30"/>
      <c r="W30" s="30"/>
      <c r="X30" s="6">
        <v>1.0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6"/>
      <c r="AZ30" s="6">
        <f t="shared" si="3"/>
        <v>1</v>
      </c>
      <c r="BA30" s="6">
        <f t="shared" si="4"/>
        <v>200</v>
      </c>
      <c r="BB30" s="6">
        <v>131.0</v>
      </c>
    </row>
    <row r="31" ht="84.75" customHeight="1">
      <c r="A31" s="26">
        <f t="shared" si="7"/>
        <v>501381.6</v>
      </c>
      <c r="B31" s="27" t="str">
        <f t="shared" si="1"/>
        <v>http://helpstore.shop/keyword/</v>
      </c>
      <c r="C31" s="28"/>
      <c r="D31" s="23"/>
      <c r="E31" s="29">
        <f t="shared" si="2"/>
        <v>0</v>
      </c>
      <c r="F31" s="6">
        <v>2.0</v>
      </c>
      <c r="G31" s="6" t="s">
        <v>152</v>
      </c>
      <c r="H31" s="6"/>
      <c r="I31" s="6"/>
      <c r="J31" s="6"/>
      <c r="K31" s="6"/>
      <c r="L31" s="6"/>
      <c r="M31" s="6"/>
      <c r="N31" s="6" t="s">
        <v>136</v>
      </c>
      <c r="O31" s="6" t="s">
        <v>156</v>
      </c>
      <c r="P31" s="6" t="s">
        <v>91</v>
      </c>
      <c r="Q31" s="6" t="s">
        <v>143</v>
      </c>
      <c r="R31" s="6" t="s">
        <v>164</v>
      </c>
      <c r="S31" s="6" t="s">
        <v>101</v>
      </c>
      <c r="T31" s="6" t="s">
        <v>95</v>
      </c>
      <c r="U31" s="6" t="s">
        <v>36</v>
      </c>
      <c r="V31" s="30"/>
      <c r="W31" s="30"/>
      <c r="X31" s="30"/>
      <c r="Y31" s="30"/>
      <c r="Z31" s="6">
        <v>2.0</v>
      </c>
      <c r="AA31" s="30"/>
      <c r="AB31" s="6">
        <v>1.0</v>
      </c>
      <c r="AC31" s="30"/>
      <c r="AD31" s="6">
        <v>1.0</v>
      </c>
      <c r="AE31" s="30"/>
      <c r="AF31" s="6">
        <v>1.0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6"/>
      <c r="AZ31" s="6">
        <f t="shared" si="3"/>
        <v>5</v>
      </c>
      <c r="BA31" s="6">
        <f t="shared" si="4"/>
        <v>1465</v>
      </c>
      <c r="BB31" s="6">
        <v>131.0</v>
      </c>
    </row>
    <row r="32" ht="84.75" customHeight="1">
      <c r="A32" s="26">
        <f t="shared" si="7"/>
        <v>342240</v>
      </c>
      <c r="B32" s="27" t="str">
        <f t="shared" si="1"/>
        <v>http://helpstore.shop/keyword/</v>
      </c>
      <c r="C32" s="28"/>
      <c r="D32" s="23"/>
      <c r="E32" s="29">
        <f t="shared" si="2"/>
        <v>0</v>
      </c>
      <c r="F32" s="6">
        <v>2.0</v>
      </c>
      <c r="G32" s="6" t="s">
        <v>152</v>
      </c>
      <c r="H32" s="6"/>
      <c r="I32" s="6"/>
      <c r="J32" s="6"/>
      <c r="K32" s="6"/>
      <c r="L32" s="6"/>
      <c r="M32" s="6"/>
      <c r="N32" s="6" t="s">
        <v>161</v>
      </c>
      <c r="O32" s="6" t="s">
        <v>162</v>
      </c>
      <c r="P32" s="6" t="s">
        <v>91</v>
      </c>
      <c r="Q32" s="6" t="s">
        <v>143</v>
      </c>
      <c r="R32" s="6" t="s">
        <v>165</v>
      </c>
      <c r="S32" s="6" t="s">
        <v>112</v>
      </c>
      <c r="T32" s="6" t="s">
        <v>95</v>
      </c>
      <c r="U32" s="6" t="s">
        <v>36</v>
      </c>
      <c r="V32" s="30"/>
      <c r="W32" s="30"/>
      <c r="X32" s="30"/>
      <c r="Y32" s="30"/>
      <c r="Z32" s="6">
        <v>1.0</v>
      </c>
      <c r="AA32" s="30"/>
      <c r="AB32" s="6">
        <v>1.0</v>
      </c>
      <c r="AC32" s="30"/>
      <c r="AD32" s="6">
        <v>1.0</v>
      </c>
      <c r="AE32" s="6">
        <v>1.0</v>
      </c>
      <c r="AF32" s="6">
        <v>1.0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6"/>
      <c r="AZ32" s="6">
        <f t="shared" si="3"/>
        <v>5</v>
      </c>
      <c r="BA32" s="6">
        <f t="shared" si="4"/>
        <v>1000</v>
      </c>
      <c r="BB32" s="6">
        <v>131.0</v>
      </c>
    </row>
    <row r="33" ht="84.75" customHeight="1">
      <c r="A33" s="26">
        <f t="shared" si="7"/>
        <v>165986.4</v>
      </c>
      <c r="B33" s="27" t="str">
        <f t="shared" si="1"/>
        <v>http://helpstore.shop/keyword/</v>
      </c>
      <c r="C33" s="28"/>
      <c r="D33" s="23"/>
      <c r="E33" s="29">
        <f t="shared" si="2"/>
        <v>0</v>
      </c>
      <c r="F33" s="6">
        <v>2.0</v>
      </c>
      <c r="G33" s="6" t="s">
        <v>152</v>
      </c>
      <c r="H33" s="6"/>
      <c r="I33" s="6"/>
      <c r="J33" s="6"/>
      <c r="K33" s="6"/>
      <c r="L33" s="6"/>
      <c r="M33" s="6"/>
      <c r="N33" s="6" t="s">
        <v>166</v>
      </c>
      <c r="O33" s="6" t="s">
        <v>167</v>
      </c>
      <c r="P33" s="6" t="s">
        <v>91</v>
      </c>
      <c r="Q33" s="6" t="s">
        <v>143</v>
      </c>
      <c r="R33" s="6" t="s">
        <v>168</v>
      </c>
      <c r="S33" s="6" t="s">
        <v>112</v>
      </c>
      <c r="T33" s="6" t="s">
        <v>95</v>
      </c>
      <c r="U33" s="6" t="s">
        <v>68</v>
      </c>
      <c r="V33" s="30"/>
      <c r="W33" s="6">
        <v>2.0</v>
      </c>
      <c r="X33" s="6">
        <v>2.0</v>
      </c>
      <c r="Y33" s="6">
        <v>2.0</v>
      </c>
      <c r="Z33" s="6">
        <v>1.0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6"/>
      <c r="AZ33" s="6">
        <f t="shared" si="3"/>
        <v>7</v>
      </c>
      <c r="BA33" s="6">
        <f t="shared" si="4"/>
        <v>679</v>
      </c>
      <c r="BB33" s="6">
        <v>131.0</v>
      </c>
    </row>
    <row r="34" ht="84.75" customHeight="1">
      <c r="A34" s="26">
        <f t="shared" si="7"/>
        <v>468868.8</v>
      </c>
      <c r="B34" s="27" t="str">
        <f t="shared" si="1"/>
        <v>http://helpstore.shop/keyword/</v>
      </c>
      <c r="C34" s="28"/>
      <c r="D34" s="23"/>
      <c r="E34" s="29">
        <f t="shared" si="2"/>
        <v>0</v>
      </c>
      <c r="F34" s="6">
        <v>2.0</v>
      </c>
      <c r="G34" s="6" t="s">
        <v>169</v>
      </c>
      <c r="H34" s="6"/>
      <c r="I34" s="6"/>
      <c r="J34" s="6"/>
      <c r="K34" s="6"/>
      <c r="L34" s="6"/>
      <c r="M34" s="6"/>
      <c r="N34" s="6" t="s">
        <v>170</v>
      </c>
      <c r="O34" s="6" t="s">
        <v>171</v>
      </c>
      <c r="P34" s="6" t="s">
        <v>91</v>
      </c>
      <c r="Q34" s="6" t="s">
        <v>172</v>
      </c>
      <c r="R34" s="6" t="s">
        <v>173</v>
      </c>
      <c r="S34" s="6" t="s">
        <v>101</v>
      </c>
      <c r="T34" s="6" t="s">
        <v>95</v>
      </c>
      <c r="U34" s="6" t="s">
        <v>36</v>
      </c>
      <c r="V34" s="30"/>
      <c r="W34" s="30"/>
      <c r="X34" s="30"/>
      <c r="Y34" s="30"/>
      <c r="Z34" s="30"/>
      <c r="AA34" s="6">
        <v>1.0</v>
      </c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6"/>
      <c r="AZ34" s="6">
        <f t="shared" si="3"/>
        <v>1</v>
      </c>
      <c r="BA34" s="6">
        <f t="shared" si="4"/>
        <v>274</v>
      </c>
      <c r="BB34" s="6">
        <v>131.0</v>
      </c>
    </row>
    <row r="35" ht="84.75" customHeight="1">
      <c r="A35" s="26">
        <f t="shared" si="7"/>
        <v>716992.8</v>
      </c>
      <c r="B35" s="27" t="str">
        <f t="shared" si="1"/>
        <v>http://helpstore.shop/keyword/</v>
      </c>
      <c r="C35" s="28"/>
      <c r="D35" s="23"/>
      <c r="E35" s="29">
        <f t="shared" si="2"/>
        <v>0</v>
      </c>
      <c r="F35" s="6">
        <v>2.0</v>
      </c>
      <c r="G35" s="6" t="s">
        <v>174</v>
      </c>
      <c r="H35" s="6"/>
      <c r="I35" s="6"/>
      <c r="J35" s="6"/>
      <c r="K35" s="6"/>
      <c r="L35" s="6"/>
      <c r="M35" s="6"/>
      <c r="N35" s="6" t="s">
        <v>175</v>
      </c>
      <c r="O35" s="6" t="s">
        <v>176</v>
      </c>
      <c r="P35" s="6" t="s">
        <v>91</v>
      </c>
      <c r="Q35" s="6" t="s">
        <v>177</v>
      </c>
      <c r="R35" s="6" t="s">
        <v>178</v>
      </c>
      <c r="S35" s="6" t="s">
        <v>112</v>
      </c>
      <c r="T35" s="6" t="s">
        <v>95</v>
      </c>
      <c r="U35" s="6" t="s">
        <v>36</v>
      </c>
      <c r="V35" s="30"/>
      <c r="W35" s="30"/>
      <c r="X35" s="30"/>
      <c r="Y35" s="30"/>
      <c r="Z35" s="6">
        <v>1.0</v>
      </c>
      <c r="AA35" s="6">
        <v>1.0</v>
      </c>
      <c r="AB35" s="30"/>
      <c r="AC35" s="6">
        <v>1.0</v>
      </c>
      <c r="AD35" s="6">
        <v>1.0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6"/>
      <c r="AZ35" s="6">
        <f t="shared" si="3"/>
        <v>4</v>
      </c>
      <c r="BA35" s="6">
        <f t="shared" si="4"/>
        <v>1676</v>
      </c>
      <c r="BB35" s="6">
        <v>131.0</v>
      </c>
    </row>
    <row r="36" ht="84.75" customHeight="1">
      <c r="A36" s="26">
        <f>HYPERLINK("https://mustit.co.kr/product/search?search_action=search&amp;event=0&amp;event_no=1004&amp;keyword="&amp;iferror(left(R36,FIND(" ",R36)),""),N36*$A$1*(1+$B$1))</f>
        <v>365686.2</v>
      </c>
      <c r="B36" s="27" t="str">
        <f t="shared" si="1"/>
        <v>http://helpstore.shop/keyword/</v>
      </c>
      <c r="C36" s="28"/>
      <c r="D36" s="23"/>
      <c r="E36" s="29">
        <f t="shared" si="2"/>
        <v>0</v>
      </c>
      <c r="F36" s="6">
        <v>2.0</v>
      </c>
      <c r="G36" s="6" t="s">
        <v>179</v>
      </c>
      <c r="H36" s="6"/>
      <c r="I36" s="6"/>
      <c r="J36" s="6"/>
      <c r="K36" s="6"/>
      <c r="L36" s="6"/>
      <c r="M36" s="6"/>
      <c r="N36" s="6" t="s">
        <v>180</v>
      </c>
      <c r="O36" s="6" t="s">
        <v>181</v>
      </c>
      <c r="P36" s="6" t="s">
        <v>91</v>
      </c>
      <c r="Q36" s="6" t="s">
        <v>182</v>
      </c>
      <c r="R36" s="6" t="s">
        <v>183</v>
      </c>
      <c r="S36" s="6" t="s">
        <v>184</v>
      </c>
      <c r="T36" s="6" t="s">
        <v>95</v>
      </c>
      <c r="U36" s="6" t="s">
        <v>47</v>
      </c>
      <c r="V36" s="30"/>
      <c r="W36" s="6">
        <v>1.0</v>
      </c>
      <c r="X36" s="6">
        <v>1.0</v>
      </c>
      <c r="Y36" s="6">
        <v>1.0</v>
      </c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6"/>
      <c r="AZ36" s="6">
        <f t="shared" si="3"/>
        <v>3</v>
      </c>
      <c r="BA36" s="6">
        <f t="shared" si="4"/>
        <v>657</v>
      </c>
      <c r="BB36" s="6">
        <v>131.0</v>
      </c>
    </row>
    <row r="37" ht="84.75" customHeight="1">
      <c r="A37" s="26">
        <f>HYPERLINK("https://mustit.co.kr/product/search?search_action=search&amp;event=0&amp;event_no=1004&amp;keyword="&amp;iferror(left(R37,FIND(" ",R37)),""),N37*$A$1*(1+$C$1))</f>
        <v>706725.6</v>
      </c>
      <c r="B37" s="27" t="str">
        <f t="shared" si="1"/>
        <v>http://helpstore.shop/keyword/</v>
      </c>
      <c r="C37" s="28"/>
      <c r="D37" s="23"/>
      <c r="E37" s="29">
        <f t="shared" si="2"/>
        <v>0</v>
      </c>
      <c r="F37" s="6">
        <v>2.0</v>
      </c>
      <c r="G37" s="6" t="s">
        <v>185</v>
      </c>
      <c r="H37" s="6"/>
      <c r="I37" s="6"/>
      <c r="J37" s="6"/>
      <c r="K37" s="6"/>
      <c r="L37" s="6"/>
      <c r="M37" s="6"/>
      <c r="N37" s="6" t="s">
        <v>186</v>
      </c>
      <c r="O37" s="6" t="s">
        <v>187</v>
      </c>
      <c r="P37" s="6" t="s">
        <v>91</v>
      </c>
      <c r="Q37" s="6" t="s">
        <v>188</v>
      </c>
      <c r="R37" s="6" t="s">
        <v>189</v>
      </c>
      <c r="S37" s="6" t="s">
        <v>101</v>
      </c>
      <c r="T37" s="6" t="s">
        <v>190</v>
      </c>
      <c r="U37" s="6" t="s">
        <v>69</v>
      </c>
      <c r="V37" s="6">
        <v>1.0</v>
      </c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6"/>
      <c r="AZ37" s="6">
        <f t="shared" si="3"/>
        <v>1</v>
      </c>
      <c r="BA37" s="6">
        <f t="shared" si="4"/>
        <v>413</v>
      </c>
      <c r="BB37" s="6">
        <v>131.0</v>
      </c>
    </row>
    <row r="38" ht="84.75" customHeight="1">
      <c r="A38" s="26">
        <f>HYPERLINK("https://mustit.co.kr/product/search?search_action=search&amp;event=0&amp;event_no=1004&amp;keyword="&amp;iferror(left(R38,FIND(" ",R38)),""),N38*$A$1*(1+$B$1))</f>
        <v>317262</v>
      </c>
      <c r="B38" s="27" t="str">
        <f t="shared" si="1"/>
        <v>http://helpstore.shop/keyword/</v>
      </c>
      <c r="C38" s="28"/>
      <c r="D38" s="23"/>
      <c r="E38" s="29">
        <f t="shared" si="2"/>
        <v>0</v>
      </c>
      <c r="F38" s="6">
        <v>2.0</v>
      </c>
      <c r="G38" s="6" t="s">
        <v>191</v>
      </c>
      <c r="H38" s="6"/>
      <c r="I38" s="6"/>
      <c r="J38" s="6"/>
      <c r="K38" s="6"/>
      <c r="L38" s="6"/>
      <c r="M38" s="6"/>
      <c r="N38" s="6" t="s">
        <v>192</v>
      </c>
      <c r="O38" s="6" t="s">
        <v>133</v>
      </c>
      <c r="P38" s="6" t="s">
        <v>91</v>
      </c>
      <c r="Q38" s="6" t="s">
        <v>110</v>
      </c>
      <c r="R38" s="6" t="s">
        <v>193</v>
      </c>
      <c r="S38" s="6" t="s">
        <v>194</v>
      </c>
      <c r="T38" s="6" t="s">
        <v>190</v>
      </c>
      <c r="U38" s="6" t="s">
        <v>54</v>
      </c>
      <c r="V38" s="30"/>
      <c r="W38" s="30"/>
      <c r="X38" s="30"/>
      <c r="Y38" s="6">
        <v>1.0</v>
      </c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6"/>
      <c r="AZ38" s="6">
        <f t="shared" si="3"/>
        <v>1</v>
      </c>
      <c r="BA38" s="6">
        <f t="shared" si="4"/>
        <v>190</v>
      </c>
      <c r="BB38" s="6">
        <v>131.0</v>
      </c>
    </row>
    <row r="39" ht="84.75" customHeight="1">
      <c r="A39" s="26">
        <f>HYPERLINK("https://mustit.co.kr/product/search?search_action=search&amp;event=0&amp;event_no=1004&amp;keyword="&amp;iferror(left(R39,FIND(" ",R39)),""),N39*$A$1*(1+$C$1))</f>
        <v>515071.2</v>
      </c>
      <c r="B39" s="27" t="str">
        <f t="shared" si="1"/>
        <v>http://helpstore.shop/keyword/</v>
      </c>
      <c r="C39" s="28"/>
      <c r="D39" s="23"/>
      <c r="E39" s="29">
        <f t="shared" si="2"/>
        <v>0</v>
      </c>
      <c r="F39" s="6">
        <v>2.0</v>
      </c>
      <c r="G39" s="6" t="s">
        <v>195</v>
      </c>
      <c r="H39" s="6"/>
      <c r="I39" s="6"/>
      <c r="J39" s="6"/>
      <c r="K39" s="6"/>
      <c r="L39" s="6"/>
      <c r="M39" s="6"/>
      <c r="N39" s="6" t="s">
        <v>196</v>
      </c>
      <c r="O39" s="6" t="s">
        <v>197</v>
      </c>
      <c r="P39" s="6" t="s">
        <v>91</v>
      </c>
      <c r="Q39" s="6" t="s">
        <v>105</v>
      </c>
      <c r="R39" s="6" t="s">
        <v>198</v>
      </c>
      <c r="S39" s="6" t="s">
        <v>112</v>
      </c>
      <c r="T39" s="6" t="s">
        <v>190</v>
      </c>
      <c r="U39" s="6" t="s">
        <v>69</v>
      </c>
      <c r="V39" s="6">
        <v>2.0</v>
      </c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"/>
      <c r="AZ39" s="6">
        <f t="shared" si="3"/>
        <v>2</v>
      </c>
      <c r="BA39" s="6">
        <f t="shared" si="4"/>
        <v>602</v>
      </c>
      <c r="BB39" s="6">
        <v>131.0</v>
      </c>
    </row>
    <row r="40" ht="84.75" customHeight="1">
      <c r="A40" s="26">
        <f t="shared" ref="A40:A42" si="8">HYPERLINK("https://mustit.co.kr/product/search?search_action=search&amp;event=0&amp;event_no=1004&amp;keyword="&amp;iferror(left(R40,FIND(" ",R40)),""),N40*$A$1*(1+$B$1))</f>
        <v>667920</v>
      </c>
      <c r="B40" s="27" t="str">
        <f t="shared" si="1"/>
        <v>http://helpstore.shop/keyword/</v>
      </c>
      <c r="C40" s="28"/>
      <c r="D40" s="23"/>
      <c r="E40" s="29">
        <f t="shared" si="2"/>
        <v>0</v>
      </c>
      <c r="F40" s="6">
        <v>2.0</v>
      </c>
      <c r="G40" s="6" t="s">
        <v>199</v>
      </c>
      <c r="H40" s="6"/>
      <c r="I40" s="6"/>
      <c r="J40" s="6"/>
      <c r="K40" s="6"/>
      <c r="L40" s="6"/>
      <c r="M40" s="6"/>
      <c r="N40" s="6" t="s">
        <v>200</v>
      </c>
      <c r="O40" s="6" t="s">
        <v>201</v>
      </c>
      <c r="P40" s="6" t="s">
        <v>91</v>
      </c>
      <c r="Q40" s="6" t="s">
        <v>116</v>
      </c>
      <c r="R40" s="6" t="s">
        <v>202</v>
      </c>
      <c r="S40" s="6" t="s">
        <v>123</v>
      </c>
      <c r="T40" s="6" t="s">
        <v>190</v>
      </c>
      <c r="U40" s="6" t="s">
        <v>6</v>
      </c>
      <c r="V40" s="30"/>
      <c r="W40" s="30"/>
      <c r="X40" s="30"/>
      <c r="Y40" s="30"/>
      <c r="Z40" s="30"/>
      <c r="AA40" s="6">
        <v>1.0</v>
      </c>
      <c r="AB40" s="6">
        <v>1.0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6"/>
      <c r="AZ40" s="6">
        <f t="shared" si="3"/>
        <v>2</v>
      </c>
      <c r="BA40" s="6">
        <f t="shared" si="4"/>
        <v>800</v>
      </c>
      <c r="BB40" s="6">
        <v>131.0</v>
      </c>
    </row>
    <row r="41" ht="84.75" customHeight="1">
      <c r="A41" s="26">
        <f t="shared" si="8"/>
        <v>976833</v>
      </c>
      <c r="B41" s="27" t="str">
        <f t="shared" si="1"/>
        <v>http://helpstore.shop/keyword/</v>
      </c>
      <c r="C41" s="28"/>
      <c r="D41" s="23"/>
      <c r="E41" s="29">
        <f t="shared" si="2"/>
        <v>0</v>
      </c>
      <c r="F41" s="6">
        <v>2.0</v>
      </c>
      <c r="G41" s="6" t="s">
        <v>203</v>
      </c>
      <c r="H41" s="6"/>
      <c r="I41" s="6"/>
      <c r="J41" s="6"/>
      <c r="K41" s="6"/>
      <c r="L41" s="6"/>
      <c r="M41" s="6"/>
      <c r="N41" s="6" t="s">
        <v>204</v>
      </c>
      <c r="O41" s="6" t="s">
        <v>109</v>
      </c>
      <c r="P41" s="6" t="s">
        <v>91</v>
      </c>
      <c r="Q41" s="6" t="s">
        <v>126</v>
      </c>
      <c r="R41" s="6" t="s">
        <v>205</v>
      </c>
      <c r="S41" s="6" t="s">
        <v>112</v>
      </c>
      <c r="T41" s="6" t="s">
        <v>190</v>
      </c>
      <c r="U41" s="6" t="s">
        <v>6</v>
      </c>
      <c r="V41" s="30"/>
      <c r="W41" s="30"/>
      <c r="X41" s="30"/>
      <c r="Y41" s="6">
        <v>1.0</v>
      </c>
      <c r="Z41" s="6">
        <v>1.0</v>
      </c>
      <c r="AA41" s="6">
        <v>1.0</v>
      </c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6"/>
      <c r="AZ41" s="6">
        <f t="shared" si="3"/>
        <v>3</v>
      </c>
      <c r="BA41" s="6">
        <f t="shared" si="4"/>
        <v>1755</v>
      </c>
      <c r="BB41" s="6">
        <v>131.0</v>
      </c>
    </row>
    <row r="42" ht="84.75" customHeight="1">
      <c r="A42" s="26">
        <f t="shared" si="8"/>
        <v>414110.4</v>
      </c>
      <c r="B42" s="27" t="str">
        <f t="shared" si="1"/>
        <v>http://helpstore.shop/keyword/</v>
      </c>
      <c r="C42" s="28"/>
      <c r="D42" s="23"/>
      <c r="E42" s="29">
        <f t="shared" si="2"/>
        <v>0</v>
      </c>
      <c r="F42" s="6">
        <v>2.0</v>
      </c>
      <c r="G42" s="6" t="s">
        <v>206</v>
      </c>
      <c r="H42" s="6"/>
      <c r="I42" s="6"/>
      <c r="J42" s="6"/>
      <c r="K42" s="6"/>
      <c r="L42" s="6"/>
      <c r="M42" s="6"/>
      <c r="N42" s="6" t="s">
        <v>207</v>
      </c>
      <c r="O42" s="6" t="s">
        <v>181</v>
      </c>
      <c r="P42" s="6" t="s">
        <v>91</v>
      </c>
      <c r="Q42" s="6" t="s">
        <v>129</v>
      </c>
      <c r="R42" s="6" t="s">
        <v>208</v>
      </c>
      <c r="S42" s="6" t="s">
        <v>131</v>
      </c>
      <c r="T42" s="6" t="s">
        <v>190</v>
      </c>
      <c r="U42" s="6" t="s">
        <v>18</v>
      </c>
      <c r="V42" s="30"/>
      <c r="W42" s="30"/>
      <c r="X42" s="30"/>
      <c r="Y42" s="30"/>
      <c r="Z42" s="30"/>
      <c r="AA42" s="6">
        <v>1.0</v>
      </c>
      <c r="AB42" s="6">
        <v>1.0</v>
      </c>
      <c r="AC42" s="6">
        <v>1.0</v>
      </c>
      <c r="AD42" s="6">
        <v>1.0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6"/>
      <c r="AZ42" s="6">
        <f t="shared" si="3"/>
        <v>4</v>
      </c>
      <c r="BA42" s="6">
        <f t="shared" si="4"/>
        <v>992</v>
      </c>
      <c r="BB42" s="6">
        <v>131.0</v>
      </c>
    </row>
    <row r="43" ht="84.75" customHeight="1">
      <c r="A43" s="26">
        <f t="shared" ref="A43:A49" si="9">HYPERLINK("https://mustit.co.kr/product/search?search_action=search&amp;event=0&amp;event_no=1004&amp;keyword="&amp;iferror(left(R43,FIND(" ",R43)),""),N43*$A$1*(1+$C$1))</f>
        <v>785440.8</v>
      </c>
      <c r="B43" s="27" t="str">
        <f t="shared" si="1"/>
        <v>http://helpstore.shop/keyword/</v>
      </c>
      <c r="C43" s="28"/>
      <c r="D43" s="23"/>
      <c r="E43" s="29">
        <f t="shared" si="2"/>
        <v>0</v>
      </c>
      <c r="F43" s="6">
        <v>2.0</v>
      </c>
      <c r="G43" s="6" t="s">
        <v>209</v>
      </c>
      <c r="H43" s="6"/>
      <c r="I43" s="6"/>
      <c r="J43" s="6"/>
      <c r="K43" s="6"/>
      <c r="L43" s="6"/>
      <c r="M43" s="6"/>
      <c r="N43" s="6" t="s">
        <v>210</v>
      </c>
      <c r="O43" s="6" t="s">
        <v>104</v>
      </c>
      <c r="P43" s="6" t="s">
        <v>91</v>
      </c>
      <c r="Q43" s="6" t="s">
        <v>211</v>
      </c>
      <c r="R43" s="6" t="s">
        <v>212</v>
      </c>
      <c r="S43" s="6" t="s">
        <v>101</v>
      </c>
      <c r="T43" s="6" t="s">
        <v>190</v>
      </c>
      <c r="U43" s="6" t="s">
        <v>69</v>
      </c>
      <c r="V43" s="6">
        <v>1.0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6"/>
      <c r="AZ43" s="6">
        <f t="shared" si="3"/>
        <v>1</v>
      </c>
      <c r="BA43" s="6">
        <f t="shared" si="4"/>
        <v>459</v>
      </c>
      <c r="BB43" s="6">
        <v>131.0</v>
      </c>
    </row>
    <row r="44" ht="84.75" customHeight="1">
      <c r="A44" s="26">
        <f t="shared" si="9"/>
        <v>212188.8</v>
      </c>
      <c r="B44" s="27" t="str">
        <f t="shared" si="1"/>
        <v>http://helpstore.shop/keyword/</v>
      </c>
      <c r="C44" s="28"/>
      <c r="D44" s="23"/>
      <c r="E44" s="29">
        <f t="shared" si="2"/>
        <v>0</v>
      </c>
      <c r="F44" s="6">
        <v>2.0</v>
      </c>
      <c r="G44" s="6" t="s">
        <v>213</v>
      </c>
      <c r="H44" s="6"/>
      <c r="I44" s="6"/>
      <c r="J44" s="6"/>
      <c r="K44" s="6"/>
      <c r="L44" s="6"/>
      <c r="M44" s="6"/>
      <c r="N44" s="6" t="s">
        <v>153</v>
      </c>
      <c r="O44" s="6" t="s">
        <v>154</v>
      </c>
      <c r="P44" s="6" t="s">
        <v>91</v>
      </c>
      <c r="Q44" s="6" t="s">
        <v>143</v>
      </c>
      <c r="R44" s="6" t="s">
        <v>214</v>
      </c>
      <c r="S44" s="6" t="s">
        <v>112</v>
      </c>
      <c r="T44" s="6" t="s">
        <v>190</v>
      </c>
      <c r="U44" s="6" t="s">
        <v>10</v>
      </c>
      <c r="V44" s="30"/>
      <c r="W44" s="30"/>
      <c r="X44" s="30"/>
      <c r="Y44" s="30"/>
      <c r="Z44" s="6">
        <v>1.0</v>
      </c>
      <c r="AA44" s="30"/>
      <c r="AB44" s="6">
        <v>1.0</v>
      </c>
      <c r="AC44" s="30"/>
      <c r="AD44" s="6">
        <v>1.0</v>
      </c>
      <c r="AE44" s="30"/>
      <c r="AF44" s="6">
        <v>1.0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6"/>
      <c r="AZ44" s="6">
        <f t="shared" si="3"/>
        <v>4</v>
      </c>
      <c r="BA44" s="6">
        <f t="shared" si="4"/>
        <v>496</v>
      </c>
      <c r="BB44" s="6">
        <v>131.0</v>
      </c>
    </row>
    <row r="45" ht="84.75" customHeight="1">
      <c r="A45" s="26">
        <f t="shared" si="9"/>
        <v>645122.4</v>
      </c>
      <c r="B45" s="27" t="str">
        <f t="shared" si="1"/>
        <v>http://helpstore.shop/keyword/</v>
      </c>
      <c r="C45" s="28"/>
      <c r="D45" s="23"/>
      <c r="E45" s="29">
        <f t="shared" si="2"/>
        <v>0</v>
      </c>
      <c r="F45" s="6">
        <v>2.0</v>
      </c>
      <c r="G45" s="6" t="s">
        <v>215</v>
      </c>
      <c r="H45" s="6"/>
      <c r="I45" s="6"/>
      <c r="J45" s="6"/>
      <c r="K45" s="6"/>
      <c r="L45" s="6"/>
      <c r="M45" s="6"/>
      <c r="N45" s="6" t="s">
        <v>216</v>
      </c>
      <c r="O45" s="6" t="s">
        <v>217</v>
      </c>
      <c r="P45" s="6" t="s">
        <v>91</v>
      </c>
      <c r="Q45" s="6" t="s">
        <v>172</v>
      </c>
      <c r="R45" s="6" t="s">
        <v>218</v>
      </c>
      <c r="S45" s="6" t="s">
        <v>219</v>
      </c>
      <c r="T45" s="6" t="s">
        <v>190</v>
      </c>
      <c r="U45" s="6" t="s">
        <v>10</v>
      </c>
      <c r="V45" s="30"/>
      <c r="W45" s="30"/>
      <c r="X45" s="30"/>
      <c r="Y45" s="6">
        <v>1.0</v>
      </c>
      <c r="Z45" s="30"/>
      <c r="AA45" s="30"/>
      <c r="AB45" s="30"/>
      <c r="AC45" s="6">
        <v>1.0</v>
      </c>
      <c r="AD45" s="6">
        <v>1.0</v>
      </c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6"/>
      <c r="AZ45" s="6">
        <f t="shared" si="3"/>
        <v>3</v>
      </c>
      <c r="BA45" s="6">
        <f t="shared" si="4"/>
        <v>1131</v>
      </c>
      <c r="BB45" s="6">
        <v>131.0</v>
      </c>
    </row>
    <row r="46" ht="84.75" customHeight="1">
      <c r="A46" s="26">
        <f t="shared" si="9"/>
        <v>716992.8</v>
      </c>
      <c r="B46" s="27" t="str">
        <f t="shared" si="1"/>
        <v>http://helpstore.shop/keyword/</v>
      </c>
      <c r="C46" s="28"/>
      <c r="D46" s="23"/>
      <c r="E46" s="29">
        <f t="shared" si="2"/>
        <v>0</v>
      </c>
      <c r="F46" s="6">
        <v>2.0</v>
      </c>
      <c r="G46" s="6" t="s">
        <v>220</v>
      </c>
      <c r="H46" s="6"/>
      <c r="I46" s="6"/>
      <c r="J46" s="6"/>
      <c r="K46" s="6"/>
      <c r="L46" s="6"/>
      <c r="M46" s="6"/>
      <c r="N46" s="6" t="s">
        <v>175</v>
      </c>
      <c r="O46" s="6" t="s">
        <v>176</v>
      </c>
      <c r="P46" s="6" t="s">
        <v>91</v>
      </c>
      <c r="Q46" s="6" t="s">
        <v>177</v>
      </c>
      <c r="R46" s="6" t="s">
        <v>221</v>
      </c>
      <c r="S46" s="6" t="s">
        <v>112</v>
      </c>
      <c r="T46" s="6" t="s">
        <v>190</v>
      </c>
      <c r="U46" s="6" t="s">
        <v>10</v>
      </c>
      <c r="V46" s="30"/>
      <c r="W46" s="30"/>
      <c r="X46" s="30"/>
      <c r="Y46" s="30"/>
      <c r="Z46" s="6">
        <v>1.0</v>
      </c>
      <c r="AA46" s="30"/>
      <c r="AB46" s="6">
        <v>1.0</v>
      </c>
      <c r="AC46" s="30"/>
      <c r="AD46" s="6">
        <v>1.0</v>
      </c>
      <c r="AE46" s="30"/>
      <c r="AF46" s="6">
        <v>1.0</v>
      </c>
      <c r="AG46" s="30"/>
      <c r="AH46" s="6">
        <v>1.0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6"/>
      <c r="AZ46" s="6">
        <f t="shared" si="3"/>
        <v>5</v>
      </c>
      <c r="BA46" s="6">
        <f t="shared" si="4"/>
        <v>2095</v>
      </c>
      <c r="BB46" s="6">
        <v>131.0</v>
      </c>
    </row>
    <row r="47" ht="84.75" customHeight="1">
      <c r="A47" s="26">
        <f t="shared" si="9"/>
        <v>573252</v>
      </c>
      <c r="B47" s="27" t="str">
        <f t="shared" si="1"/>
        <v>http://helpstore.shop/keyword/</v>
      </c>
      <c r="C47" s="28"/>
      <c r="D47" s="23"/>
      <c r="E47" s="29">
        <f t="shared" si="2"/>
        <v>0</v>
      </c>
      <c r="F47" s="6">
        <v>2.0</v>
      </c>
      <c r="G47" s="6" t="s">
        <v>222</v>
      </c>
      <c r="H47" s="6"/>
      <c r="I47" s="6"/>
      <c r="J47" s="6"/>
      <c r="K47" s="6"/>
      <c r="L47" s="6"/>
      <c r="M47" s="6"/>
      <c r="N47" s="6" t="s">
        <v>223</v>
      </c>
      <c r="O47" s="6" t="s">
        <v>224</v>
      </c>
      <c r="P47" s="6" t="s">
        <v>91</v>
      </c>
      <c r="Q47" s="6" t="s">
        <v>225</v>
      </c>
      <c r="R47" s="6" t="s">
        <v>226</v>
      </c>
      <c r="S47" s="6" t="s">
        <v>112</v>
      </c>
      <c r="T47" s="6" t="s">
        <v>190</v>
      </c>
      <c r="U47" s="6" t="s">
        <v>10</v>
      </c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6">
        <v>1.0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6"/>
      <c r="AZ47" s="6">
        <f t="shared" si="3"/>
        <v>1</v>
      </c>
      <c r="BA47" s="6">
        <f t="shared" si="4"/>
        <v>335</v>
      </c>
      <c r="BB47" s="6">
        <v>131.0</v>
      </c>
    </row>
    <row r="48" ht="84.75" customHeight="1">
      <c r="A48" s="26">
        <f t="shared" si="9"/>
        <v>990784.8</v>
      </c>
      <c r="B48" s="27" t="str">
        <f t="shared" si="1"/>
        <v>http://helpstore.shop/keyword/</v>
      </c>
      <c r="C48" s="28"/>
      <c r="D48" s="23"/>
      <c r="E48" s="29">
        <f t="shared" si="2"/>
        <v>0</v>
      </c>
      <c r="F48" s="6">
        <v>2.0</v>
      </c>
      <c r="G48" s="6" t="s">
        <v>227</v>
      </c>
      <c r="H48" s="6"/>
      <c r="I48" s="6"/>
      <c r="J48" s="6"/>
      <c r="K48" s="6"/>
      <c r="L48" s="6"/>
      <c r="M48" s="6"/>
      <c r="N48" s="6" t="s">
        <v>228</v>
      </c>
      <c r="O48" s="6" t="s">
        <v>229</v>
      </c>
      <c r="P48" s="6" t="s">
        <v>91</v>
      </c>
      <c r="Q48" s="6" t="s">
        <v>230</v>
      </c>
      <c r="R48" s="6" t="s">
        <v>231</v>
      </c>
      <c r="S48" s="6" t="s">
        <v>101</v>
      </c>
      <c r="T48" s="6" t="s">
        <v>190</v>
      </c>
      <c r="U48" s="6" t="s">
        <v>69</v>
      </c>
      <c r="V48" s="6">
        <v>1.0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6"/>
      <c r="AZ48" s="6">
        <f t="shared" si="3"/>
        <v>1</v>
      </c>
      <c r="BA48" s="6">
        <f t="shared" si="4"/>
        <v>579</v>
      </c>
      <c r="BB48" s="6">
        <v>131.0</v>
      </c>
    </row>
    <row r="49" ht="84.75" customHeight="1">
      <c r="A49" s="26">
        <f t="shared" si="9"/>
        <v>706725.6</v>
      </c>
      <c r="B49" s="27" t="str">
        <f t="shared" si="1"/>
        <v>http://helpstore.shop/keyword/</v>
      </c>
      <c r="C49" s="28"/>
      <c r="D49" s="23"/>
      <c r="E49" s="29">
        <f t="shared" si="2"/>
        <v>0</v>
      </c>
      <c r="F49" s="6">
        <v>2.0</v>
      </c>
      <c r="G49" s="6" t="s">
        <v>227</v>
      </c>
      <c r="H49" s="6"/>
      <c r="I49" s="6"/>
      <c r="J49" s="6"/>
      <c r="K49" s="6"/>
      <c r="L49" s="6"/>
      <c r="M49" s="6"/>
      <c r="N49" s="6" t="s">
        <v>186</v>
      </c>
      <c r="O49" s="6" t="s">
        <v>187</v>
      </c>
      <c r="P49" s="6" t="s">
        <v>91</v>
      </c>
      <c r="Q49" s="6" t="s">
        <v>230</v>
      </c>
      <c r="R49" s="6" t="s">
        <v>232</v>
      </c>
      <c r="S49" s="6" t="s">
        <v>101</v>
      </c>
      <c r="T49" s="6" t="s">
        <v>190</v>
      </c>
      <c r="U49" s="6" t="s">
        <v>69</v>
      </c>
      <c r="V49" s="6">
        <v>4.0</v>
      </c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6"/>
      <c r="AZ49" s="6">
        <f t="shared" si="3"/>
        <v>4</v>
      </c>
      <c r="BA49" s="6">
        <f t="shared" si="4"/>
        <v>1652</v>
      </c>
      <c r="BB49" s="6">
        <v>131.0</v>
      </c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</row>
    <row r="35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</row>
    <row r="362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</row>
    <row r="527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</row>
    <row r="528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</row>
    <row r="5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</row>
    <row r="531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</row>
    <row r="532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</row>
    <row r="535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</row>
    <row r="536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</row>
    <row r="538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</row>
    <row r="53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</row>
    <row r="541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</row>
    <row r="545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</row>
    <row r="546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</row>
    <row r="548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</row>
    <row r="54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</row>
    <row r="550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</row>
    <row r="551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</row>
    <row r="55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</row>
    <row r="554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</row>
    <row r="555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</row>
    <row r="556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</row>
    <row r="557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</row>
    <row r="558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</row>
    <row r="55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</row>
    <row r="563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</row>
    <row r="564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</row>
    <row r="565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</row>
    <row r="566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</row>
    <row r="567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</row>
    <row r="570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</row>
    <row r="572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</row>
    <row r="574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</row>
    <row r="575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</row>
    <row r="576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</row>
    <row r="577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</row>
    <row r="578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</row>
    <row r="581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</row>
    <row r="582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</row>
    <row r="583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</row>
    <row r="584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</row>
    <row r="586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</row>
    <row r="588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</row>
    <row r="58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</row>
    <row r="591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</row>
    <row r="592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</row>
    <row r="593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</row>
    <row r="595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</row>
    <row r="596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</row>
    <row r="597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</row>
    <row r="59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</row>
    <row r="602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</row>
    <row r="603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</row>
    <row r="605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</row>
    <row r="606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</row>
    <row r="607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</row>
    <row r="60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</row>
    <row r="610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</row>
    <row r="611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</row>
    <row r="612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</row>
    <row r="613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</row>
    <row r="614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</row>
    <row r="615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</row>
    <row r="616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</row>
    <row r="618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</row>
    <row r="61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</row>
    <row r="620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</row>
    <row r="622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</row>
    <row r="623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</row>
    <row r="625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</row>
    <row r="627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</row>
    <row r="630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</row>
    <row r="631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</row>
    <row r="634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</row>
    <row r="635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</row>
    <row r="636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</row>
    <row r="638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</row>
    <row r="63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</row>
    <row r="640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</row>
    <row r="641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</row>
    <row r="642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</row>
    <row r="643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</row>
    <row r="644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</row>
    <row r="645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</row>
    <row r="648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</row>
    <row r="64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</row>
    <row r="650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</row>
    <row r="651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</row>
    <row r="653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</row>
    <row r="654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</row>
    <row r="658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</row>
    <row r="65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</row>
    <row r="660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</row>
    <row r="661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</row>
    <row r="662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</row>
    <row r="663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</row>
    <row r="664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</row>
    <row r="665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</row>
    <row r="666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</row>
    <row r="667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</row>
    <row r="668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</row>
    <row r="66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</row>
    <row r="670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</row>
    <row r="671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</row>
    <row r="672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</row>
    <row r="673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</row>
    <row r="674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</row>
    <row r="675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</row>
    <row r="676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</row>
    <row r="677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</row>
    <row r="678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</row>
    <row r="67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</row>
    <row r="680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</row>
    <row r="681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</row>
    <row r="682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</row>
    <row r="683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</row>
    <row r="684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</row>
    <row r="685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</row>
    <row r="686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</row>
    <row r="687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</row>
    <row r="688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</row>
    <row r="68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</row>
    <row r="690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</row>
    <row r="691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</row>
    <row r="692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</row>
    <row r="693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</row>
    <row r="694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</row>
    <row r="695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</row>
    <row r="696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</row>
    <row r="697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</row>
    <row r="698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</row>
    <row r="69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</row>
    <row r="700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</row>
    <row r="701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</row>
    <row r="702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</row>
    <row r="703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</row>
    <row r="704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</row>
    <row r="705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</row>
    <row r="706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</row>
    <row r="707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</row>
    <row r="708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</row>
    <row r="70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</row>
    <row r="710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</row>
    <row r="711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</row>
    <row r="712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</row>
    <row r="713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</row>
    <row r="714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</row>
    <row r="715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</row>
    <row r="716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</row>
    <row r="717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</row>
    <row r="718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</row>
    <row r="71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</row>
    <row r="720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</row>
    <row r="721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</row>
    <row r="722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</row>
    <row r="723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</row>
    <row r="724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</row>
    <row r="725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</row>
    <row r="726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</row>
    <row r="727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</row>
    <row r="728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</row>
    <row r="7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</row>
    <row r="730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</row>
    <row r="731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</row>
    <row r="732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</row>
    <row r="733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</row>
    <row r="734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</row>
    <row r="735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</row>
    <row r="736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</row>
    <row r="737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</row>
    <row r="738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</row>
    <row r="73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</row>
    <row r="740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</row>
    <row r="741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</row>
    <row r="742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</row>
    <row r="743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</row>
    <row r="744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</row>
    <row r="745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</row>
    <row r="746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</row>
    <row r="747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</row>
    <row r="748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</row>
    <row r="74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</row>
    <row r="750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</row>
    <row r="751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</row>
    <row r="752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</row>
    <row r="753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</row>
    <row r="754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</row>
    <row r="755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</row>
    <row r="756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</row>
    <row r="757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</row>
    <row r="758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</row>
    <row r="75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</row>
    <row r="760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</row>
    <row r="761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</row>
    <row r="762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</row>
    <row r="763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</row>
    <row r="764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</row>
    <row r="765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</row>
    <row r="766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</row>
    <row r="767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</row>
    <row r="768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</row>
    <row r="76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</row>
    <row r="770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</row>
    <row r="771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</row>
    <row r="772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</row>
    <row r="773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</row>
    <row r="774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</row>
    <row r="775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</row>
    <row r="776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</row>
    <row r="777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</row>
    <row r="778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</row>
    <row r="77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</row>
    <row r="780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</row>
    <row r="781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</row>
    <row r="782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</row>
    <row r="783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</row>
    <row r="784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</row>
    <row r="785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</row>
    <row r="786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</row>
    <row r="787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</row>
    <row r="788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</row>
    <row r="78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</row>
    <row r="790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</row>
    <row r="791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</row>
    <row r="792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</row>
    <row r="793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</row>
    <row r="794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</row>
    <row r="795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</row>
    <row r="796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</row>
    <row r="797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</row>
    <row r="798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</row>
    <row r="79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</row>
    <row r="800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</row>
    <row r="801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</row>
    <row r="802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</row>
    <row r="803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</row>
    <row r="804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</row>
    <row r="805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</row>
    <row r="806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</row>
    <row r="807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</row>
    <row r="808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</row>
    <row r="80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</row>
    <row r="810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</row>
    <row r="811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</row>
    <row r="812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</row>
    <row r="813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</row>
    <row r="814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</row>
    <row r="815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</row>
    <row r="816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</row>
    <row r="817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</row>
    <row r="818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</row>
    <row r="81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</row>
    <row r="820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</row>
    <row r="821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</row>
    <row r="822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</row>
    <row r="823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</row>
    <row r="824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</row>
    <row r="825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</row>
    <row r="826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</row>
    <row r="827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</row>
    <row r="828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</row>
    <row r="8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</row>
    <row r="830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</row>
    <row r="831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</row>
    <row r="832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</row>
    <row r="833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</row>
    <row r="834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</row>
    <row r="835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</row>
    <row r="836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</row>
    <row r="837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</row>
    <row r="838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</row>
    <row r="83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</row>
    <row r="840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</row>
    <row r="841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</row>
    <row r="842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</row>
    <row r="843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</row>
    <row r="844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</row>
    <row r="845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</row>
    <row r="846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</row>
    <row r="847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</row>
    <row r="848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</row>
    <row r="84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</row>
    <row r="850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</row>
    <row r="851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</row>
    <row r="852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</row>
    <row r="853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</row>
    <row r="854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</row>
    <row r="855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</row>
    <row r="856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</row>
    <row r="857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</row>
    <row r="858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</row>
    <row r="85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</row>
    <row r="860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</row>
    <row r="861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</row>
    <row r="862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</row>
    <row r="863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</row>
    <row r="864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</row>
    <row r="865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</row>
    <row r="866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</row>
    <row r="867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</row>
    <row r="868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</row>
    <row r="86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</row>
    <row r="870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</row>
    <row r="871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</row>
    <row r="872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</row>
    <row r="873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</row>
    <row r="874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</row>
    <row r="875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</row>
    <row r="876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</row>
    <row r="877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</row>
    <row r="878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</row>
    <row r="87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</row>
    <row r="880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</row>
    <row r="881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</row>
    <row r="882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</row>
    <row r="883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</row>
    <row r="884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</row>
    <row r="885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</row>
    <row r="886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</row>
    <row r="887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</row>
    <row r="888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</row>
    <row r="88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</row>
    <row r="890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</row>
    <row r="891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</row>
    <row r="892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</row>
    <row r="893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</row>
    <row r="894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</row>
    <row r="895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</row>
    <row r="896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</row>
    <row r="897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</row>
    <row r="898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</row>
    <row r="89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</row>
    <row r="900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</row>
    <row r="901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</row>
    <row r="902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</row>
    <row r="903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</row>
    <row r="904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</row>
    <row r="905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</row>
    <row r="906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</row>
    <row r="907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</row>
    <row r="908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</row>
    <row r="90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</row>
    <row r="910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</row>
    <row r="911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</row>
    <row r="912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</row>
    <row r="913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</row>
    <row r="914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</row>
    <row r="915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</row>
    <row r="916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</row>
    <row r="917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</row>
    <row r="918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</row>
    <row r="91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</row>
    <row r="920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</row>
    <row r="921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</row>
    <row r="922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</row>
    <row r="923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</row>
    <row r="924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</row>
    <row r="925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</row>
    <row r="926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</row>
    <row r="927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</row>
    <row r="928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</row>
    <row r="9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</row>
    <row r="930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</row>
    <row r="931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</row>
    <row r="932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</row>
    <row r="933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</row>
    <row r="934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</row>
    <row r="935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</row>
    <row r="936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</row>
    <row r="937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</row>
    <row r="938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</row>
    <row r="93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</row>
    <row r="940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</row>
    <row r="941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</row>
    <row r="942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</row>
    <row r="943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</row>
    <row r="944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</row>
    <row r="945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</row>
    <row r="946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</row>
    <row r="947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</row>
    <row r="948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</row>
    <row r="94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</row>
    <row r="950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</row>
    <row r="951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</row>
    <row r="952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</row>
    <row r="953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</row>
    <row r="954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</row>
    <row r="955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</row>
    <row r="956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</row>
    <row r="957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</row>
    <row r="958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</row>
    <row r="95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</row>
    <row r="960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</row>
    <row r="961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</row>
    <row r="962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</row>
    <row r="963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</row>
    <row r="964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</row>
    <row r="965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</row>
    <row r="966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</row>
    <row r="967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</row>
    <row r="968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</row>
    <row r="96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</row>
    <row r="970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</row>
    <row r="971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</row>
    <row r="972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</row>
    <row r="973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</row>
    <row r="974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</row>
    <row r="975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</row>
    <row r="976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</row>
    <row r="977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</row>
    <row r="978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</row>
    <row r="97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</row>
    <row r="980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</row>
    <row r="981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</row>
    <row r="982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</row>
    <row r="983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</row>
    <row r="984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</row>
    <row r="985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</row>
    <row r="986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</row>
    <row r="987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</row>
    <row r="988" ht="13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</row>
    <row r="989" ht="13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</row>
    <row r="990" ht="13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</row>
    <row r="991" ht="13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</row>
    <row r="992" ht="13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</row>
    <row r="993" ht="13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</row>
    <row r="994" ht="13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</row>
    <row r="995" ht="13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</row>
    <row r="996" ht="13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</row>
    <row r="997" ht="13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</row>
    <row r="998" ht="13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</row>
    <row r="999" ht="13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</row>
    <row r="1000" ht="13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</row>
    <row r="1001" ht="13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</row>
    <row r="1002" ht="13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</row>
    <row r="1003" ht="13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</row>
  </sheetData>
  <mergeCells count="2">
    <mergeCell ref="A5:E11"/>
    <mergeCell ref="A12:B12"/>
  </mergeCells>
  <hyperlinks>
    <hyperlink r:id="rId1" ref="C4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2017-11-12T18:13:16Z</dcterms:created>
  <dc:creator>MFASELI</dc:creator>
</cp:coreProperties>
</file>