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아미&amp;메종키츠네" sheetId="1" r:id="rId4"/>
    <sheet state="visible" name="메종마르지엘라" sheetId="2" r:id="rId5"/>
    <sheet state="visible" name="스톤아일랜드" sheetId="3" r:id="rId6"/>
    <sheet state="visible" name="톰브라운" sheetId="4" r:id="rId7"/>
    <sheet state="visible" name="마진계산기" sheetId="5" r:id="rId8"/>
  </sheets>
  <definedNames/>
  <calcPr/>
</workbook>
</file>

<file path=xl/sharedStrings.xml><?xml version="1.0" encoding="utf-8"?>
<sst xmlns="http://schemas.openxmlformats.org/spreadsheetml/2006/main" count="1448" uniqueCount="1355">
  <si>
    <t>상품유형</t>
  </si>
  <si>
    <t>부티크</t>
  </si>
  <si>
    <t>&lt;등급별 오더조건&gt;</t>
  </si>
  <si>
    <t>&lt;등급순/주문순으로 마감&gt;</t>
  </si>
  <si>
    <t>공급가</t>
  </si>
  <si>
    <t>공급가 기준 참조</t>
  </si>
  <si>
    <t>라이트(무료)</t>
  </si>
  <si>
    <t>800만원 이상</t>
  </si>
  <si>
    <t>컨펌 후 입금</t>
  </si>
  <si>
    <t>납기</t>
  </si>
  <si>
    <t>컨펌 후 4주</t>
  </si>
  <si>
    <t>베이직</t>
  </si>
  <si>
    <t>500만원 이상</t>
  </si>
  <si>
    <t>주문접수(click)</t>
  </si>
  <si>
    <t>마감</t>
  </si>
  <si>
    <t>10월 4일 AM 10 : 00</t>
  </si>
  <si>
    <t>프리미엄</t>
  </si>
  <si>
    <t>300만원 이상</t>
  </si>
  <si>
    <r>
      <rPr>
        <rFont val="Arial"/>
        <b/>
        <color rgb="FF0000FF"/>
        <sz val="12.0"/>
      </rPr>
      <t xml:space="preserve">배송비 </t>
    </r>
    <r>
      <rPr>
        <rFont val="Arial"/>
        <b/>
        <color rgb="FF0000FF"/>
        <sz val="12.0"/>
      </rPr>
      <t>확</t>
    </r>
    <r>
      <rPr>
        <rFont val="Arial"/>
        <b/>
        <color rgb="FF000000"/>
        <sz val="12.0"/>
      </rPr>
      <t>인(click)</t>
    </r>
  </si>
  <si>
    <t>기타 조건</t>
  </si>
  <si>
    <t xml:space="preserve">*믹스오더 없음
-주문업체로 사업자통관진행 예정
</t>
  </si>
  <si>
    <t>VIP</t>
  </si>
  <si>
    <t>120만원 이상</t>
  </si>
  <si>
    <r>
      <rPr>
        <rFont val="Arial"/>
        <b/>
        <color rgb="FF0000FF"/>
        <sz val="12.0"/>
      </rPr>
      <t xml:space="preserve">예치금 </t>
    </r>
    <r>
      <rPr>
        <rFont val="Arial"/>
        <b/>
        <color rgb="FF0000FF"/>
        <sz val="12.0"/>
      </rPr>
      <t>결</t>
    </r>
    <r>
      <rPr>
        <rFont val="Arial"/>
        <b/>
        <color rgb="FF000000"/>
        <sz val="12.0"/>
      </rPr>
      <t>제(click)</t>
    </r>
  </si>
  <si>
    <t>공급가 기준</t>
  </si>
  <si>
    <t>FTA가능</t>
  </si>
  <si>
    <t>부가세 비포함</t>
  </si>
  <si>
    <t>수수료포함</t>
  </si>
  <si>
    <t>배송비 비포함</t>
  </si>
  <si>
    <r>
      <rPr>
        <rFont val="Calibri"/>
        <b/>
        <color theme="1"/>
        <sz val="11.0"/>
      </rPr>
      <t>86928925 - Edward - SEPTEMBER v2</t>
    </r>
  </si>
  <si>
    <r>
      <rPr>
        <rFont val="Calibri"/>
        <b/>
        <color theme="1"/>
        <sz val="11.0"/>
      </rPr>
      <t>UK</t>
    </r>
  </si>
  <si>
    <r>
      <rPr>
        <rFont val="Calibri"/>
        <b/>
        <color theme="1"/>
        <sz val="11.0"/>
      </rPr>
      <t>NETHERLANDS</t>
    </r>
  </si>
  <si>
    <r>
      <rPr>
        <rFont val="Arial"/>
        <b/>
        <color theme="1"/>
      </rPr>
      <t xml:space="preserve">매치스럭스공급가
</t>
    </r>
    <r>
      <rPr>
        <rFont val="Arial"/>
        <b/>
        <color rgb="FFFF0000"/>
      </rPr>
      <t>(클릭 시 가격비교)</t>
    </r>
  </si>
  <si>
    <t>수량</t>
  </si>
  <si>
    <t>주문합계</t>
  </si>
  <si>
    <r>
      <rPr>
        <rFont val="Calibri"/>
        <b/>
        <color theme="1"/>
        <sz val="11.0"/>
      </rPr>
      <t>DESIGN ID</t>
    </r>
  </si>
  <si>
    <r>
      <rPr>
        <rFont val="Calibri"/>
        <b/>
        <color theme="1"/>
        <sz val="11.0"/>
      </rPr>
      <t>SKU NO.</t>
    </r>
  </si>
  <si>
    <r>
      <rPr>
        <rFont val="Calibri"/>
        <b/>
        <color theme="1"/>
        <sz val="11.0"/>
      </rPr>
      <t>BRAND</t>
    </r>
  </si>
  <si>
    <r>
      <rPr>
        <rFont val="Calibri"/>
        <b/>
        <color theme="1"/>
        <sz val="11.0"/>
      </rPr>
      <t>DESCRIPTION</t>
    </r>
  </si>
  <si>
    <r>
      <rPr>
        <rFont val="Calibri"/>
        <b/>
        <color theme="1"/>
        <sz val="11.0"/>
      </rPr>
      <t>DEPARTMENT</t>
    </r>
  </si>
  <si>
    <r>
      <rPr>
        <rFont val="Calibri"/>
        <b/>
        <color theme="1"/>
        <sz val="11.0"/>
      </rPr>
      <t>COLOUR</t>
    </r>
  </si>
  <si>
    <r>
      <rPr>
        <rFont val="Calibri"/>
        <b/>
        <color theme="1"/>
        <sz val="11.0"/>
      </rPr>
      <t>QTY</t>
    </r>
  </si>
  <si>
    <r>
      <rPr>
        <rFont val="Calibri"/>
        <b/>
        <color rgb="FF000000"/>
        <sz val="11.0"/>
      </rPr>
      <t xml:space="preserve">UK FP RRP
</t>
    </r>
    <r>
      <rPr>
        <rFont val="Calibri"/>
        <b/>
        <color rgb="FF000000"/>
        <sz val="11.0"/>
      </rPr>
      <t>(inc VAT)</t>
    </r>
  </si>
  <si>
    <r>
      <rPr>
        <rFont val="Calibri"/>
        <b/>
        <color theme="1"/>
        <sz val="11.0"/>
      </rPr>
      <t>UK Discount</t>
    </r>
  </si>
  <si>
    <r>
      <rPr>
        <rFont val="Calibri"/>
        <b/>
        <color theme="1"/>
        <sz val="11.0"/>
      </rPr>
      <t>Full Price</t>
    </r>
  </si>
  <si>
    <r>
      <rPr>
        <rFont val="Calibri"/>
        <b/>
        <color theme="1"/>
        <sz val="11.0"/>
      </rPr>
      <t>Discount %</t>
    </r>
  </si>
  <si>
    <r>
      <rPr>
        <rFont val="Calibri"/>
        <b/>
        <color theme="1"/>
        <sz val="11.0"/>
      </rPr>
      <t>IMAGE</t>
    </r>
  </si>
  <si>
    <r>
      <rPr>
        <rFont val="Calibri"/>
        <b/>
        <color theme="1"/>
        <sz val="11.0"/>
      </rPr>
      <t>USR932340610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</si>
  <si>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</si>
  <si>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HEART LOGO BEACH TOWEL BURGUNDY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</si>
  <si>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</si>
  <si>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Burgundy</t>
    </r>
  </si>
  <si>
    <r>
      <rPr>
        <rFont val="Calibri"/>
        <b/>
        <color theme="1"/>
        <sz val="11.0"/>
      </rPr>
      <t>BFUKS002018154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</si>
  <si>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</si>
  <si>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KNT SWTR CN LS LRG RED LOGO MRN WL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</si>
  <si>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</si>
  <si>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</si>
  <si>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USW202747267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</si>
  <si>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</si>
  <si>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TOP SWTSHRT HDY CN LS SML LOGO JRSY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</si>
  <si>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</si>
  <si>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Brown</t>
    </r>
  </si>
  <si>
    <r>
      <rPr>
        <rFont val="Calibri"/>
        <b/>
        <color theme="1"/>
        <sz val="11.0"/>
      </rPr>
      <t>UKC002018102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</si>
  <si>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</si>
  <si>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KNT CARDI VN LS BU LOGO FRNT MRN WL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</si>
  <si>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</si>
  <si>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</si>
  <si>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BFUSW200730001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</si>
  <si>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</si>
  <si>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TOP SWTSHRT HDY CN LS SML LOGO ORG JRSY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</si>
  <si>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</si>
  <si>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</si>
  <si>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FTS010702001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</si>
  <si>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</si>
  <si>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TOP TEE CN SS CRPPD LOGO ORG CTTN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</si>
  <si>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</si>
  <si>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</si>
  <si>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UKS004016958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</si>
  <si>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</si>
  <si>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KNT SWTR CN LS SRTPD W CNTRST LOGO INTRSA ORG CTTN MRN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</si>
  <si>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</si>
  <si>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</si>
  <si>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FSK002249012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</si>
  <si>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</si>
  <si>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SKRT MINI BCLE WL BLND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</si>
  <si>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</si>
  <si>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</si>
  <si>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UTS002726267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</si>
  <si>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</si>
  <si>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TOP TEE CN SS SML LOGO ORG JRSY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</si>
  <si>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</si>
  <si>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Brown</t>
    </r>
  </si>
  <si>
    <r>
      <rPr>
        <rFont val="Calibri"/>
        <b/>
        <color theme="1"/>
        <sz val="11.0"/>
      </rPr>
      <t>BFUTS001724100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</si>
  <si>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</si>
  <si>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DE COEUR SS TEE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</si>
  <si>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</si>
  <si>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</si>
  <si>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USW202747267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</si>
  <si>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</si>
  <si>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TNL CHST LG HD SWT BRWN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</si>
  <si>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</si>
  <si>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Brown</t>
    </r>
  </si>
  <si>
    <r>
      <rPr>
        <rFont val="Calibri"/>
        <b/>
        <color theme="1"/>
        <sz val="11.0"/>
      </rPr>
      <t>USW212740150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</si>
  <si>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</si>
  <si>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TNL CHST LG HD SWT NEUT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</si>
  <si>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</si>
  <si>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Neutrals</t>
    </r>
  </si>
  <si>
    <r>
      <rPr>
        <rFont val="Calibri"/>
        <b/>
        <color theme="1"/>
        <sz val="11.0"/>
      </rPr>
      <t>USW010747055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</si>
  <si>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</si>
  <si>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SPRT LG CRW SWT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</si>
  <si>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</si>
  <si>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</si>
  <si>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USW003731100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</si>
  <si>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</si>
  <si>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PARIS CRW SWT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</si>
  <si>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</si>
  <si>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</si>
  <si>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BFUSW001730001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</si>
  <si>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</si>
  <si>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DE COEUR CRW SWT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</si>
  <si>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</si>
  <si>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</si>
  <si>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USW203731001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</si>
  <si>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</si>
  <si>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PARIS HD SWT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</si>
  <si>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</si>
  <si>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</si>
  <si>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UTR202747055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</si>
  <si>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</si>
  <si>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TNL LRG LG TRKPNTS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</si>
  <si>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</si>
  <si>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</si>
  <si>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USW202747655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</si>
  <si>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</si>
  <si>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DE COEUR SML LG HD SWT PNK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</si>
  <si>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</si>
  <si>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Pink</t>
    </r>
  </si>
  <si>
    <r>
      <rPr>
        <rFont val="Calibri"/>
        <b/>
        <color theme="1"/>
        <sz val="11.0"/>
      </rPr>
      <t>BFUSW200730001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</si>
  <si>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</si>
  <si>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DE COEUR SML LG HD SWT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</si>
  <si>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</si>
  <si>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</si>
  <si>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HBW001395001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</si>
  <si>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</si>
  <si>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ADC SWM SHRTS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</si>
  <si>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</si>
  <si>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</si>
  <si>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HKS230030154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</si>
  <si>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</si>
  <si>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JCQ AOP V NK SWTR MLTI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</si>
  <si>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</si>
  <si>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</si>
  <si>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UTS002726267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</si>
  <si>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</si>
  <si>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TNL CHST LG SS TEE BRWN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</si>
  <si>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</si>
  <si>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Brown</t>
    </r>
  </si>
  <si>
    <r>
      <rPr>
        <rFont val="Calibri"/>
        <b/>
        <color theme="1"/>
        <sz val="11.0"/>
      </rPr>
      <t>HBW003395450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</si>
  <si>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</si>
  <si>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ADC LNG SWM SHRTS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</si>
  <si>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</si>
  <si>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</si>
  <si>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UKS004016958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</si>
  <si>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</si>
  <si>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ADC LRG HRT LG STRP CRW SWTR MLTI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</si>
  <si>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</si>
  <si>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</si>
  <si>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UTS003725100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</si>
  <si>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</si>
  <si>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PARIS SS TEE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</si>
  <si>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</si>
  <si>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</si>
  <si>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BFHPL001760001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</si>
  <si>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</si>
  <si>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DE COUER SML CHST LG SS POLO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</si>
  <si>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</si>
  <si>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</si>
  <si>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HTR103601480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</si>
  <si>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</si>
  <si>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TPRD FT JNS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</si>
  <si>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</si>
  <si>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</si>
  <si>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HPL200701658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</si>
  <si>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</si>
  <si>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SATIN STRP OS SS POLO MLTI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</si>
  <si>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</si>
  <si>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</si>
  <si>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HBW003395655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</si>
  <si>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</si>
  <si>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ADC LNG SWM SHRTS PNK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</si>
  <si>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</si>
  <si>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Pink</t>
    </r>
  </si>
  <si>
    <r>
      <rPr>
        <rFont val="Calibri"/>
        <b/>
        <color theme="1"/>
        <sz val="11.0"/>
      </rPr>
      <t>USW200730100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</si>
  <si>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</si>
  <si>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DE COEUR SML LG HD SWT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</si>
  <si>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</si>
  <si>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</si>
  <si>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HSH113471659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</si>
  <si>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</si>
  <si>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BTN DWN STRP SML CHST LG LS SHT PNK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</si>
  <si>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</si>
  <si>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Pink</t>
    </r>
  </si>
  <si>
    <r>
      <rPr>
        <rFont val="Calibri"/>
        <b/>
        <color theme="1"/>
        <sz val="11.0"/>
      </rPr>
      <t>USW002747001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</si>
  <si>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</si>
  <si>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DE COEUR CRW SWT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</si>
  <si>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</si>
  <si>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</si>
  <si>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USW001730100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</si>
  <si>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</si>
  <si>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DE COEUR CRW SWT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</si>
  <si>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</si>
  <si>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</si>
  <si>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UKS802018009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</si>
  <si>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</si>
  <si>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ADC LRG HRT LG KNT HD SWTR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</si>
  <si>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</si>
  <si>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</si>
  <si>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USW001.730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</si>
  <si>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</si>
  <si>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DE COEUR CRW SWT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</si>
  <si>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</si>
  <si>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</si>
  <si>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USW200730503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</si>
  <si>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</si>
  <si>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CHST LG HD SWT PURP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</si>
  <si>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</si>
  <si>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Purple</t>
    </r>
  </si>
  <si>
    <r>
      <rPr>
        <rFont val="Calibri"/>
        <b/>
        <color theme="1"/>
        <sz val="11.0"/>
      </rPr>
      <t>BFUTS001724055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</si>
  <si>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</si>
  <si>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CHST LG SS TEE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</si>
  <si>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</si>
  <si>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</si>
  <si>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UTS013074004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</si>
  <si>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</si>
  <si>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CHST LG STRP SS TEE MLTI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</si>
  <si>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</si>
  <si>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</si>
  <si>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BFHSH113480100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</si>
  <si>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</si>
  <si>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BTN DWN CHST LG LS SHT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</si>
  <si>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</si>
  <si>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</si>
  <si>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BFHKC001001001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</si>
  <si>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</si>
  <si>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CHST LG CARDI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</si>
  <si>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</si>
  <si>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</si>
  <si>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UTS001724503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</si>
  <si>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</si>
  <si>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CHST LG SS TEE PURP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</si>
  <si>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</si>
  <si>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Purple</t>
    </r>
  </si>
  <si>
    <r>
      <rPr>
        <rFont val="Calibri"/>
        <b/>
        <color theme="1"/>
        <sz val="11.0"/>
      </rPr>
      <t>HSO300219281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</si>
  <si>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</si>
  <si>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PLT BERM SHRTS BRWN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</si>
  <si>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</si>
  <si>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Brown</t>
    </r>
  </si>
  <si>
    <r>
      <rPr>
        <rFont val="Calibri"/>
        <b/>
        <color theme="1"/>
        <sz val="11.0"/>
      </rPr>
      <t>UKC003016009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</si>
  <si>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</si>
  <si>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ADC LRG HRT LG CARDI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</si>
  <si>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</si>
  <si>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</si>
  <si>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UTS001724302</t>
    </r>
  </si>
  <si>
    <r>
      <rPr>
        <rFont val="Calibri"/>
        <color theme="1"/>
        <sz val="11.0"/>
      </rPr>
      <t>AMI</t>
    </r>
  </si>
  <si>
    <r>
      <rPr>
        <rFont val="Calibri"/>
        <color theme="1"/>
        <sz val="11.0"/>
      </rPr>
      <t>AMI CHST LG SS TEE GRN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</si>
  <si>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</si>
  <si>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</si>
  <si>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HU06118WW0007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</si>
  <si>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</si>
  <si>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MK LARGE FOX PATCH CAP RED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</si>
  <si>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</si>
  <si>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Red</t>
    </r>
  </si>
  <si>
    <r>
      <rPr>
        <rFont val="Calibri"/>
        <b/>
        <color theme="1"/>
        <sz val="11.0"/>
      </rPr>
      <t>JM00124KJ0008P468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</si>
  <si>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</si>
  <si>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MAISON KITS DBL MONO FX HD PTCH SS TEE BURG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</si>
  <si>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</si>
  <si>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Burgundy</t>
    </r>
  </si>
  <si>
    <r>
      <rPr>
        <rFont val="Calibri"/>
        <b/>
        <color theme="1"/>
        <sz val="11.0"/>
      </rPr>
      <t>JM00124KJ0008P199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</si>
  <si>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</si>
  <si>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MAISON KITS DBL MONO FX HD PTCH SS TEE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</si>
  <si>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</si>
  <si>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</si>
  <si>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JM00124KJ0008P395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</si>
  <si>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</si>
  <si>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MAISON KITS DBL MONO FX HD PTCH SS TEE GRN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</si>
  <si>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</si>
  <si>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</si>
  <si>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JM00516KT1006P199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</si>
  <si>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</si>
  <si>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MAISON KITS GRY FX HD RLX FT CRW SWT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</si>
  <si>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</si>
  <si>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</si>
  <si>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FM00528KT1036H190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</si>
  <si>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</si>
  <si>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FOX HEAD PATCH REG CRWNCK SWTSHRT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</si>
  <si>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</si>
  <si>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</si>
  <si>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FM00528KT1036P480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</si>
  <si>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</si>
  <si>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FOX HEAD PATCH REG R-NCK CRWNCK SWTSHRT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</si>
  <si>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</si>
  <si>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</si>
  <si>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FM00352KM0001P700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</si>
  <si>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</si>
  <si>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HNDWRTNG CLN CRWNCK SWTSHRT NTRL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</si>
  <si>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</si>
  <si>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Neutrals</t>
    </r>
  </si>
  <si>
    <r>
      <rPr>
        <rFont val="Calibri"/>
        <b/>
        <color theme="1"/>
        <sz val="11.0"/>
      </rPr>
      <t>FM00528KT1036H250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</si>
  <si>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</si>
  <si>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FOX HEAD PATCH REG R-NCK CRWNCK SWTSHRT BRWN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</si>
  <si>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</si>
  <si>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Brown</t>
    </r>
  </si>
  <si>
    <r>
      <rPr>
        <rFont val="Calibri"/>
        <b/>
        <color theme="1"/>
        <sz val="11.0"/>
      </rPr>
      <t>AM00100KJ0008P480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</si>
  <si>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</si>
  <si>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PALAIS ROYAL CLSSC SS TSHRT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</si>
  <si>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</si>
  <si>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</si>
  <si>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GU00542KT1036P480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</si>
  <si>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</si>
  <si>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HEAD PTCH CLSSC CRDGN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</si>
  <si>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</si>
  <si>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</si>
  <si>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IU00355KM0001P199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</si>
  <si>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</si>
  <si>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CHILLAX FOX PATCH CLSSC HDD SWTSHRT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</si>
  <si>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</si>
  <si>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</si>
  <si>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GU00542KT1036H190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</si>
  <si>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</si>
  <si>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FOX HEAD PTCH CLSSC CRDGN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</si>
  <si>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</si>
  <si>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</si>
  <si>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GM00116KJ0008P480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</si>
  <si>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</si>
  <si>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PROFILE FOX PATCH PKT SS TSHRT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</si>
  <si>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</si>
  <si>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</si>
  <si>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AM00300KM0001P480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</si>
  <si>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</si>
  <si>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PALAIS ROYAL CLSSC CRWNCK SWTSHRT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</si>
  <si>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</si>
  <si>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</si>
  <si>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AM00303KM0001P700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</si>
  <si>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</si>
  <si>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MAISON KITS FOX HEAD PTCH CRW SWT NEUT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</si>
  <si>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</si>
  <si>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Neutrals</t>
    </r>
  </si>
  <si>
    <r>
      <rPr>
        <rFont val="Calibri"/>
        <b/>
        <color theme="1"/>
        <sz val="11.0"/>
      </rPr>
      <t>AM01300KM0001P199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</si>
  <si>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</si>
  <si>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TRICOLOR FOX PATCH CLSSC TRCK PNT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</si>
  <si>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</si>
  <si>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</si>
  <si>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GU00335KM0002P480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</si>
  <si>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</si>
  <si>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MAISON KITS GRY FOX HD PTCH HD SWT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</si>
  <si>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</si>
  <si>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</si>
  <si>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AM01300KM0001P480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</si>
  <si>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</si>
  <si>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TRICOLOR FOX PATCH CLSSC TRCK PNT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</si>
  <si>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</si>
  <si>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</si>
  <si>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HM00435WC0025P100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</si>
  <si>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</si>
  <si>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FOX HEAD EMBRDRY CLSSC SHRT WHTE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</si>
  <si>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</si>
  <si>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</si>
  <si>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IU00330KM0020P199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</si>
  <si>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</si>
  <si>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MINI HNDWRTNG RLXD HDD SWTSHRT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</si>
  <si>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</si>
  <si>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</si>
  <si>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IU00355KM0001H150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</si>
  <si>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</si>
  <si>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CHILLAX FOX PATCH CLSSC HDD SWTSHRT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</si>
  <si>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</si>
  <si>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</si>
  <si>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FU00501KT1036H150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</si>
  <si>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</si>
  <si>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TRICOLOR FOX PATCH CLSSC CRDGN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</si>
  <si>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</si>
  <si>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</si>
  <si>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AM00300KM0001P199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</si>
  <si>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</si>
  <si>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PALAIS ROYAL CLSSC CRWNCK SWTSHRT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</si>
  <si>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</si>
  <si>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</si>
  <si>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IM00130KJ0035P100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</si>
  <si>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</si>
  <si>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MINI HNDWRTNG CLSSC SS TSHRT WHTE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</si>
  <si>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</si>
  <si>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</si>
  <si>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FU00203KJ7007P480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</si>
  <si>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</si>
  <si>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FOX HEAD PATCH CLSSC CRDGN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</si>
  <si>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</si>
  <si>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</si>
  <si>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GU00335KM0002H150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</si>
  <si>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</si>
  <si>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MAISON KITS GRY FOX HD PTCH HD SWT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</si>
  <si>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</si>
  <si>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</si>
  <si>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AM00200KJ7002P480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</si>
  <si>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</si>
  <si>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TRICOLOR FOX PATCH CLSSC POLO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</si>
  <si>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</si>
  <si>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</si>
  <si>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FU00501KT1036P480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</si>
  <si>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</si>
  <si>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TRICOLOR FOX PATCH CLSSC CRDGN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</si>
  <si>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</si>
  <si>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</si>
  <si>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GM00116KJ0008P100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</si>
  <si>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</si>
  <si>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PROFILE FOX PATCH PKT SS TSHRT WHTE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</si>
  <si>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</si>
  <si>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</si>
  <si>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FM00322KM0001P480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</si>
  <si>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</si>
  <si>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TRICOLOR FOX PATCH CLN CRWNCK SWTSHRT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</si>
  <si>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</si>
  <si>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</si>
  <si>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HM00435WC0025P410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</si>
  <si>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</si>
  <si>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FOX HEAD EMBRDRY CLSSC SHRT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</si>
  <si>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</si>
  <si>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</si>
  <si>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FM00322KM0001H150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</si>
  <si>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</si>
  <si>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TRICOLOR FOX PATCH CLN CRWNCK SWTSHRT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</si>
  <si>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</si>
  <si>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</si>
  <si>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FM00120KJ0010H150</t>
    </r>
  </si>
  <si>
    <r>
      <rPr>
        <rFont val="Calibri"/>
        <color theme="1"/>
        <sz val="11.0"/>
      </rPr>
      <t>MAISON KITSUNE</t>
    </r>
  </si>
  <si>
    <r>
      <rPr>
        <rFont val="Calibri"/>
        <color theme="1"/>
        <sz val="11.0"/>
      </rPr>
      <t>KITS SS TEE FLAG FOX PTCH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</si>
  <si>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</si>
  <si>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</si>
  <si>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Arial"/>
        <b/>
        <color rgb="FF0000FF"/>
        <sz val="12.0"/>
      </rPr>
      <t xml:space="preserve">배송비 </t>
    </r>
    <r>
      <rPr>
        <rFont val="Arial"/>
        <b/>
        <color rgb="FF0000FF"/>
        <sz val="12.0"/>
      </rPr>
      <t>확</t>
    </r>
    <r>
      <rPr>
        <rFont val="Arial"/>
        <b/>
        <color rgb="FF000000"/>
        <sz val="12.0"/>
      </rPr>
      <t>인(click)</t>
    </r>
  </si>
  <si>
    <r>
      <rPr>
        <rFont val="Arial"/>
        <b/>
        <color rgb="FF0000FF"/>
        <sz val="12.0"/>
      </rPr>
      <t xml:space="preserve">예치금 </t>
    </r>
    <r>
      <rPr>
        <rFont val="Arial"/>
        <b/>
        <color rgb="FF0000FF"/>
        <sz val="12.0"/>
      </rPr>
      <t>결</t>
    </r>
    <r>
      <rPr>
        <rFont val="Arial"/>
        <b/>
        <color rgb="FF000000"/>
        <sz val="12.0"/>
      </rPr>
      <t>제(click)</t>
    </r>
  </si>
  <si>
    <r>
      <rPr>
        <rFont val="Calibri"/>
        <b/>
        <color theme="1"/>
        <sz val="11.0"/>
      </rPr>
      <t>86928925 - Edward - SEPTEMBER v2</t>
    </r>
  </si>
  <si>
    <r>
      <rPr>
        <rFont val="Calibri"/>
        <b/>
        <color theme="1"/>
        <sz val="11.0"/>
      </rPr>
      <t>UK</t>
    </r>
  </si>
  <si>
    <r>
      <rPr>
        <rFont val="Calibri"/>
        <b/>
        <color theme="1"/>
        <sz val="11.0"/>
      </rPr>
      <t>NETHERLANDS</t>
    </r>
  </si>
  <si>
    <r>
      <rPr>
        <rFont val="Arial"/>
        <b/>
        <color theme="1"/>
      </rPr>
      <t xml:space="preserve">매치스럭스공급가
</t>
    </r>
    <r>
      <rPr>
        <rFont val="Arial"/>
        <b/>
        <color rgb="FFFF0000"/>
      </rPr>
      <t>(클릭 시 가격비교)</t>
    </r>
  </si>
  <si>
    <r>
      <rPr>
        <rFont val="Calibri"/>
        <b/>
        <color theme="1"/>
        <sz val="11.0"/>
      </rPr>
      <t>DESIGN ID</t>
    </r>
  </si>
  <si>
    <r>
      <rPr>
        <rFont val="Calibri"/>
        <b/>
        <color theme="1"/>
        <sz val="11.0"/>
      </rPr>
      <t>SKU NO.</t>
    </r>
  </si>
  <si>
    <r>
      <rPr>
        <rFont val="Calibri"/>
        <b/>
        <color theme="1"/>
        <sz val="11.0"/>
      </rPr>
      <t>BRAND</t>
    </r>
  </si>
  <si>
    <r>
      <rPr>
        <rFont val="Calibri"/>
        <b/>
        <color theme="1"/>
        <sz val="11.0"/>
      </rPr>
      <t>DESCRIPTION</t>
    </r>
  </si>
  <si>
    <r>
      <rPr>
        <rFont val="Calibri"/>
        <b/>
        <color theme="1"/>
        <sz val="11.0"/>
      </rPr>
      <t>DEPARTMENT</t>
    </r>
  </si>
  <si>
    <r>
      <rPr>
        <rFont val="Calibri"/>
        <b/>
        <color theme="1"/>
        <sz val="11.0"/>
      </rPr>
      <t>COLOUR</t>
    </r>
  </si>
  <si>
    <r>
      <rPr>
        <rFont val="Calibri"/>
        <b/>
        <color theme="1"/>
        <sz val="11.0"/>
      </rPr>
      <t>QTY</t>
    </r>
  </si>
  <si>
    <r>
      <rPr>
        <rFont val="Calibri"/>
        <b/>
        <color rgb="FF000000"/>
        <sz val="11.0"/>
      </rPr>
      <t xml:space="preserve">UK FP RRP
</t>
    </r>
    <r>
      <rPr>
        <rFont val="Calibri"/>
        <b/>
        <color rgb="FF000000"/>
        <sz val="11.0"/>
      </rPr>
      <t>(inc VAT)</t>
    </r>
  </si>
  <si>
    <r>
      <rPr>
        <rFont val="Calibri"/>
        <b/>
        <color theme="1"/>
        <sz val="11.0"/>
      </rPr>
      <t>UK Discount</t>
    </r>
  </si>
  <si>
    <r>
      <rPr>
        <rFont val="Calibri"/>
        <b/>
        <color theme="1"/>
        <sz val="11.0"/>
      </rPr>
      <t>Full Price</t>
    </r>
  </si>
  <si>
    <r>
      <rPr>
        <rFont val="Calibri"/>
        <b/>
        <color theme="1"/>
        <sz val="11.0"/>
      </rPr>
      <t>Discount %</t>
    </r>
  </si>
  <si>
    <r>
      <rPr>
        <rFont val="Calibri"/>
        <b/>
        <color theme="1"/>
        <sz val="11.0"/>
      </rPr>
      <t>IMAGE</t>
    </r>
  </si>
  <si>
    <r>
      <rPr>
        <rFont val="Calibri"/>
        <b/>
        <color theme="1"/>
        <sz val="11.0"/>
      </rPr>
      <t>S56UI0140P4455T8013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</si>
  <si>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</si>
  <si>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MAISON MARGIELA BIFOLD POPPER WALLET</t>
    </r>
  </si>
  <si>
    <r>
      <rPr>
        <rFont val="Calibri"/>
        <color theme="1"/>
        <sz val="11.0"/>
      </rPr>
      <t>LADIES ACCESSORIES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</si>
  <si>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</si>
  <si>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SA1TP0003P5016T9002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</si>
  <si>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</si>
  <si>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MAISON MARGIELA 30 LEATHER BELT</t>
    </r>
  </si>
  <si>
    <r>
      <rPr>
        <rFont val="Calibri"/>
        <color theme="1"/>
        <sz val="11.0"/>
      </rPr>
      <t>LADIES ACCESSORIES</t>
    </r>
  </si>
  <si>
    <r>
      <rPr>
        <rFont val="Calibri"/>
        <color theme="1"/>
        <sz val="11.0"/>
      </rPr>
      <t>Metallic</t>
    </r>
  </si>
  <si>
    <r>
      <rPr>
        <rFont val="Calibri"/>
        <b/>
        <color theme="1"/>
        <sz val="11.0"/>
      </rPr>
      <t>S56UI0214P4986T2003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</si>
  <si>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</si>
  <si>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MAISON MARGIELA CARD HOLDER</t>
    </r>
  </si>
  <si>
    <r>
      <rPr>
        <rFont val="Calibri"/>
        <color theme="1"/>
        <sz val="11.0"/>
      </rPr>
      <t>LADIES ACCESSORIES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</si>
  <si>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</si>
  <si>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SA1TT0001P4745T2086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</si>
  <si>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</si>
  <si>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MAISON MARGIELA LARGE POUCH</t>
    </r>
  </si>
  <si>
    <r>
      <rPr>
        <rFont val="Calibri"/>
        <color theme="1"/>
        <sz val="11.0"/>
      </rPr>
      <t>LADIES ACCESSORIES</t>
    </r>
  </si>
  <si>
    <r>
      <rPr>
        <rFont val="Calibri"/>
        <color theme="1"/>
        <sz val="11.0"/>
      </rPr>
      <t>Neutrals</t>
    </r>
  </si>
  <si>
    <r>
      <rPr>
        <rFont val="Calibri"/>
        <b/>
        <color theme="1"/>
        <sz val="11.0"/>
      </rPr>
      <t>SA3UI0018P5016H8636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</si>
  <si>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</si>
  <si>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MAISON MARGIELA LARGE WALLET ON CHAIN</t>
    </r>
  </si>
  <si>
    <r>
      <rPr>
        <rFont val="Calibri"/>
        <color theme="1"/>
        <sz val="11.0"/>
      </rPr>
      <t>LADIES ACCESSORIES</t>
    </r>
  </si>
  <si>
    <r>
      <rPr>
        <rFont val="Calibri"/>
        <color theme="1"/>
        <sz val="11.0"/>
      </rPr>
      <t>Metallic</t>
    </r>
  </si>
  <si>
    <r>
      <rPr>
        <rFont val="Calibri"/>
        <b/>
        <color theme="1"/>
        <sz val="11.0"/>
      </rPr>
      <t>S61WG0035P4348H0157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</si>
  <si>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</si>
  <si>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NMBR LOGO PATCH BCKT BAG</t>
    </r>
  </si>
  <si>
    <r>
      <rPr>
        <rFont val="Calibri"/>
        <color theme="1"/>
        <sz val="11.0"/>
      </rPr>
      <t>LADIES BAGS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</si>
  <si>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</si>
  <si>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S56WG0081P4455T8013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</si>
  <si>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</si>
  <si>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5AC MICRO LTHR MINI BAG</t>
    </r>
  </si>
  <si>
    <r>
      <rPr>
        <rFont val="Calibri"/>
        <color theme="1"/>
        <sz val="11.0"/>
      </rPr>
      <t>LADIES BAGS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</si>
  <si>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</si>
  <si>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S56WG0081P4455T2086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</si>
  <si>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</si>
  <si>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5AC MICRO LTHR MINI BAG</t>
    </r>
  </si>
  <si>
    <r>
      <rPr>
        <rFont val="Calibri"/>
        <color theme="1"/>
        <sz val="11.0"/>
      </rPr>
      <t>LADIES BAGS</t>
    </r>
  </si>
  <si>
    <r>
      <rPr>
        <rFont val="Calibri"/>
        <color theme="1"/>
        <sz val="11.0"/>
      </rPr>
      <t>Neutrals</t>
    </r>
  </si>
  <si>
    <r>
      <rPr>
        <rFont val="Calibri"/>
        <b/>
        <color theme="1"/>
        <sz val="11.0"/>
      </rPr>
      <t>S56WG0081P4348T8013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</si>
  <si>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</si>
  <si>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CLF LTHR 5AC TOTE BG</t>
    </r>
  </si>
  <si>
    <r>
      <rPr>
        <rFont val="Calibri"/>
        <color theme="1"/>
        <sz val="11.0"/>
      </rPr>
      <t>LADIES BAGS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</si>
  <si>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</si>
  <si>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SB1WG0010 P4348 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</si>
  <si>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</si>
  <si>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5AC CAMERA CASE LTHR XBDY BAG</t>
    </r>
  </si>
  <si>
    <r>
      <rPr>
        <rFont val="Calibri"/>
        <color theme="1"/>
        <sz val="11.0"/>
      </rPr>
      <t>LADIES BAGS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</si>
  <si>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</si>
  <si>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S56WG0164 P4348 H0157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</si>
  <si>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</si>
  <si>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5AC MINI LTHR BUCKET BAG</t>
    </r>
  </si>
  <si>
    <r>
      <rPr>
        <rFont val="Calibri"/>
        <color theme="1"/>
        <sz val="11.0"/>
      </rPr>
      <t>LADIES BAGS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</si>
  <si>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</si>
  <si>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SI0TH0001S17802119M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</si>
  <si>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</si>
  <si>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 KNT SWTR VN SLVLSS OVRSZD ALPCA WL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</si>
  <si>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</si>
  <si>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Neutrals</t>
    </r>
  </si>
  <si>
    <r>
      <rPr>
        <rFont val="Calibri"/>
        <b/>
        <color theme="1"/>
        <sz val="11.0"/>
      </rPr>
      <t>SI0MU0002S30561975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</si>
  <si>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</si>
  <si>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 SHRT SHORTS HW RAW HEM DNM CTTN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</si>
  <si>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</si>
  <si>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</si>
  <si>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SI0MA0001S60381107F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</si>
  <si>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</si>
  <si>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 SKRT KNEE HW CHCKD WL AND SLK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</si>
  <si>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</si>
  <si>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Neutrals</t>
    </r>
  </si>
  <si>
    <r>
      <rPr>
        <rFont val="Calibri"/>
        <b/>
        <color theme="1"/>
        <sz val="11.0"/>
      </rPr>
      <t>SI0AA0002 S48109 855M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</si>
  <si>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</si>
  <si>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 CT LNG VN LS W SPLT DB BU WL AND CTTN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</si>
  <si>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</si>
  <si>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</si>
  <si>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S51LA0065S30513963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</si>
  <si>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</si>
  <si>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 JNS WDE LG HW W CUT OUT WSTBND DNM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</si>
  <si>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</si>
  <si>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</si>
  <si>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S51LA0064S30513962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</si>
  <si>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</si>
  <si>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 JNS WDE LG W HIP CUT OUT DNM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</si>
  <si>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</si>
  <si>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</si>
  <si>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SI0CT0001S49465697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</si>
  <si>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</si>
  <si>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 DRS GWN CN SLVLSS W OPEN BCK VISC AND ACTE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</si>
  <si>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</si>
  <si>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</si>
  <si>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S58WS0107P1895T1016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</si>
  <si>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</si>
  <si>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REPLICA LTHR SLIP ON SNKR</t>
    </r>
  </si>
  <si>
    <r>
      <rPr>
        <rFont val="Calibri"/>
        <color theme="1"/>
        <sz val="11.0"/>
      </rPr>
      <t>LADIES SHOES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</si>
  <si>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</si>
  <si>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S34WQ0021P4486T8013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</si>
  <si>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</si>
  <si>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TABI BRGE LCUP GRN LTHR</t>
    </r>
  </si>
  <si>
    <r>
      <rPr>
        <rFont val="Calibri"/>
        <color theme="1"/>
        <sz val="11.0"/>
      </rPr>
      <t>LADIES SHOES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</si>
  <si>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</si>
  <si>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S58WQ0125P4365T8013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</si>
  <si>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</si>
  <si>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TABI FLT LCUP BRGE LTHR</t>
    </r>
  </si>
  <si>
    <r>
      <rPr>
        <rFont val="Calibri"/>
        <color theme="1"/>
        <sz val="11.0"/>
      </rPr>
      <t>LADIES SHOES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</si>
  <si>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</si>
  <si>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S58WS0109P4306T2059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</si>
  <si>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</si>
  <si>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REPLICA LCUP LT SNKRS TNL LTHR</t>
    </r>
  </si>
  <si>
    <r>
      <rPr>
        <rFont val="Calibri"/>
        <color theme="1"/>
        <sz val="11.0"/>
      </rPr>
      <t>LADIES SHOES</t>
    </r>
  </si>
  <si>
    <r>
      <rPr>
        <rFont val="Calibri"/>
        <color theme="1"/>
        <sz val="11.0"/>
      </rPr>
      <t>Brown</t>
    </r>
  </si>
  <si>
    <r>
      <rPr>
        <rFont val="Calibri"/>
        <b/>
        <color theme="1"/>
        <sz val="11.0"/>
      </rPr>
      <t>S34WW0057P3753T8013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</si>
  <si>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</si>
  <si>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TABI 80 HH KH BT LTHR</t>
    </r>
  </si>
  <si>
    <r>
      <rPr>
        <rFont val="Calibri"/>
        <color theme="1"/>
        <sz val="11.0"/>
      </rPr>
      <t>LADIES SHOES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</si>
  <si>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</si>
  <si>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S58WU0273P3753T1003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</si>
  <si>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</si>
  <si>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TABI 30 MH ANKLE BT VNTGE LTHR</t>
    </r>
  </si>
  <si>
    <r>
      <rPr>
        <rFont val="Calibri"/>
        <color theme="1"/>
        <sz val="11.0"/>
      </rPr>
      <t>LADIES SHOES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</si>
  <si>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</si>
  <si>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SA1VX0006P4455T6069T6069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</si>
  <si>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</si>
  <si>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CF GRAINY LTHR 5 CRDHLDR BLUE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</si>
  <si>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</si>
  <si>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</si>
  <si>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SA1VX0015P5016H8636H7730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</si>
  <si>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</si>
  <si>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ZIP CRDHLDR SILVER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</si>
  <si>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</si>
  <si>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Metallic</t>
    </r>
  </si>
  <si>
    <r>
      <rPr>
        <rFont val="Calibri"/>
        <b/>
        <color theme="1"/>
        <sz val="11.0"/>
      </rPr>
      <t>SB1WG0010 P4348 H0157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</si>
  <si>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</si>
  <si>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5AC CF LTHR CAMERA MED XBDY BLK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</si>
  <si>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</si>
  <si>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</si>
  <si>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SA1VX0003P4806T8089T8089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</si>
  <si>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</si>
  <si>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SMOOTH LTHR ZIP CRDHLDR GREY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</si>
  <si>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</si>
  <si>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</si>
  <si>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SA1UI0009P4806T8089T8089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</si>
  <si>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</si>
  <si>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LTHR SML FLIP CRD WALLET GREY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</si>
  <si>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</si>
  <si>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</si>
  <si>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SA1UI0024P5016H7730H7730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</si>
  <si>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</si>
  <si>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BIFOLD WALLET W CARD SILVER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</si>
  <si>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</si>
  <si>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Metallic</t>
    </r>
  </si>
  <si>
    <r>
      <rPr>
        <rFont val="Calibri"/>
        <b/>
        <color theme="1"/>
        <sz val="11.0"/>
      </rPr>
      <t>SB1WG0005P4300T8013T8013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</si>
  <si>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</si>
  <si>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GLAM SLAM FLAT LTHR XBDY BLK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</si>
  <si>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</si>
  <si>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</si>
  <si>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SA1VX0006P4455T8013P4455T8 013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</si>
  <si>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</si>
  <si>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CF GRAINY LTHR 5 CRDHLDR BLK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</si>
  <si>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</si>
  <si>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</si>
  <si>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SA1UI0016P4455T8013-P4455- 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</si>
  <si>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</si>
  <si>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CF GRAINY LTHR WALLET BLK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</si>
  <si>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</si>
  <si>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</si>
  <si>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SA1UI0023P4455T8013T8013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</si>
  <si>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</si>
  <si>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CF GRAINY LTHR SML FLIP WALLET BLK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</si>
  <si>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</si>
  <si>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</si>
  <si>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SA1VZ0002P4745T8013T8013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</si>
  <si>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</si>
  <si>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LTHR PHONE POUCH STRAP BLK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</si>
  <si>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</si>
  <si>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</si>
  <si>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SM1UQ0064-SV0091-0951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</si>
  <si>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</si>
  <si>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MM CLASSIC BAND LOGO MED RING SILVER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</si>
  <si>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</si>
  <si>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Metallic</t>
    </r>
  </si>
  <si>
    <r>
      <rPr>
        <rFont val="Calibri"/>
        <b/>
        <color theme="1"/>
        <sz val="11.0"/>
      </rPr>
      <t>S30GC0701S22816994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</si>
  <si>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</si>
  <si>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UPSIDE DOWN LOGO SS TEE WHITE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</si>
  <si>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</si>
  <si>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</si>
  <si>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S57WS0236-P1895-H6851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</si>
  <si>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</si>
  <si>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REPLICA LT SNKR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</si>
  <si>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</si>
  <si>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</si>
  <si>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S57WS0236P1897900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</si>
  <si>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</si>
  <si>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REPLICA LOW TOP BLK SNKR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</si>
  <si>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</si>
  <si>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</si>
  <si>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S57WS0236T2186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</si>
  <si>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</si>
  <si>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REPLICA LOW TOP SNEAKER BROWN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</si>
  <si>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</si>
  <si>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Brown</t>
    </r>
  </si>
  <si>
    <r>
      <rPr>
        <rFont val="Calibri"/>
        <b/>
        <color theme="1"/>
        <sz val="11.0"/>
      </rPr>
      <t>S57WS0236H7928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</si>
  <si>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</si>
  <si>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REPLICA LOW TOP SNEAKER BLUE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</si>
  <si>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</si>
  <si>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</si>
  <si>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S57WU0150H8396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</si>
  <si>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</si>
  <si>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TABI CHELSEA ANKLE BOOT LEATHER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</si>
  <si>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</si>
  <si>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</si>
  <si>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S57WS0236P1897101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</si>
  <si>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</si>
  <si>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REPLICA LT SNKR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</si>
  <si>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</si>
  <si>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</si>
  <si>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S57WS0408-P4306-T2059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</si>
  <si>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</si>
  <si>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MAISON MARGIELA REPLICA LOW TOP NEU SNKR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</si>
  <si>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</si>
  <si>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Neutrals</t>
    </r>
  </si>
  <si>
    <r>
      <rPr>
        <rFont val="Calibri"/>
        <b/>
        <color theme="1"/>
        <sz val="11.0"/>
      </rPr>
      <t>S57WS0430P4377 T8013T8013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</si>
  <si>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</si>
  <si>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MARIGLEA X REEBOK SNDL RBBR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</si>
  <si>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</si>
  <si>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</si>
  <si>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S57WS0240P1892 961961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</si>
  <si>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</si>
  <si>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REPLICA PAINTER LOW WHT PAINT SNKR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</si>
  <si>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</si>
  <si>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</si>
  <si>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S57WU0132PR058 T8013T8013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</si>
  <si>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</si>
  <si>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TABI 60 HH ANKL BLK BT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</si>
  <si>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</si>
  <si>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</si>
  <si>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S57WU0153PR516T8013</t>
    </r>
  </si>
  <si>
    <r>
      <rPr>
        <rFont val="Calibri"/>
        <color theme="1"/>
        <sz val="11.0"/>
      </rPr>
      <t>MAISON MARGIELA</t>
    </r>
  </si>
  <si>
    <r>
      <rPr>
        <rFont val="Calibri"/>
        <color theme="1"/>
        <sz val="11.0"/>
      </rPr>
      <t>MARGIELA TABI 30 MH ANKL BT LTHR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</si>
  <si>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</si>
  <si>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Black</t>
    </r>
  </si>
  <si>
    <r>
      <rPr>
        <rFont val="Arial"/>
        <b/>
        <color rgb="FF0000FF"/>
        <sz val="12.0"/>
      </rPr>
      <t xml:space="preserve">배송비 </t>
    </r>
    <r>
      <rPr>
        <rFont val="Arial"/>
        <b/>
        <color rgb="FF0000FF"/>
        <sz val="12.0"/>
      </rPr>
      <t>확</t>
    </r>
    <r>
      <rPr>
        <rFont val="Arial"/>
        <b/>
        <color rgb="FF000000"/>
        <sz val="12.0"/>
      </rPr>
      <t>인(click)</t>
    </r>
  </si>
  <si>
    <r>
      <rPr>
        <rFont val="Arial"/>
        <b/>
        <color rgb="FF0000FF"/>
        <sz val="12.0"/>
      </rPr>
      <t xml:space="preserve">예치금 </t>
    </r>
    <r>
      <rPr>
        <rFont val="Arial"/>
        <b/>
        <color rgb="FF0000FF"/>
        <sz val="12.0"/>
      </rPr>
      <t>결</t>
    </r>
    <r>
      <rPr>
        <rFont val="Arial"/>
        <b/>
        <color rgb="FF000000"/>
        <sz val="12.0"/>
      </rPr>
      <t>제(click)</t>
    </r>
  </si>
  <si>
    <r>
      <rPr>
        <rFont val="Calibri"/>
        <b/>
        <color theme="1"/>
        <sz val="11.0"/>
      </rPr>
      <t>86928925 - Edward - SEPTEMBER v2</t>
    </r>
  </si>
  <si>
    <r>
      <rPr>
        <rFont val="Calibri"/>
        <b/>
        <color theme="1"/>
        <sz val="11.0"/>
      </rPr>
      <t>UK</t>
    </r>
  </si>
  <si>
    <r>
      <rPr>
        <rFont val="Calibri"/>
        <b/>
        <color theme="1"/>
        <sz val="11.0"/>
      </rPr>
      <t>NETHERLANDS</t>
    </r>
  </si>
  <si>
    <r>
      <rPr>
        <rFont val="Arial"/>
        <b/>
        <color theme="1"/>
      </rPr>
      <t xml:space="preserve">매치스럭스공급가
</t>
    </r>
    <r>
      <rPr>
        <rFont val="Arial"/>
        <b/>
        <color rgb="FFFF0000"/>
      </rPr>
      <t>(클릭 시 가격비교)</t>
    </r>
  </si>
  <si>
    <r>
      <rPr>
        <rFont val="Calibri"/>
        <b/>
        <color theme="1"/>
        <sz val="11.0"/>
      </rPr>
      <t>DESIGN ID</t>
    </r>
  </si>
  <si>
    <r>
      <rPr>
        <rFont val="Calibri"/>
        <b/>
        <color theme="1"/>
        <sz val="11.0"/>
      </rPr>
      <t>SKU NO.</t>
    </r>
  </si>
  <si>
    <r>
      <rPr>
        <rFont val="Calibri"/>
        <b/>
        <color theme="1"/>
        <sz val="11.0"/>
      </rPr>
      <t>BRAND</t>
    </r>
  </si>
  <si>
    <r>
      <rPr>
        <rFont val="Calibri"/>
        <b/>
        <color theme="1"/>
        <sz val="11.0"/>
      </rPr>
      <t>DESCRIPTION</t>
    </r>
  </si>
  <si>
    <r>
      <rPr>
        <rFont val="Calibri"/>
        <b/>
        <color theme="1"/>
        <sz val="11.0"/>
      </rPr>
      <t>DEPARTMENT</t>
    </r>
  </si>
  <si>
    <r>
      <rPr>
        <rFont val="Calibri"/>
        <b/>
        <color theme="1"/>
        <sz val="11.0"/>
      </rPr>
      <t>COLOUR</t>
    </r>
  </si>
  <si>
    <r>
      <rPr>
        <rFont val="Calibri"/>
        <b/>
        <color theme="1"/>
        <sz val="11.0"/>
      </rPr>
      <t>QTY</t>
    </r>
  </si>
  <si>
    <r>
      <rPr>
        <rFont val="Calibri"/>
        <b/>
        <color rgb="FF000000"/>
        <sz val="11.0"/>
      </rPr>
      <t xml:space="preserve">UK FP RRP
</t>
    </r>
    <r>
      <rPr>
        <rFont val="Calibri"/>
        <b/>
        <color rgb="FF000000"/>
        <sz val="11.0"/>
      </rPr>
      <t>(inc VAT)</t>
    </r>
  </si>
  <si>
    <r>
      <rPr>
        <rFont val="Calibri"/>
        <b/>
        <color theme="1"/>
        <sz val="11.0"/>
      </rPr>
      <t>UK Discount</t>
    </r>
  </si>
  <si>
    <r>
      <rPr>
        <rFont val="Calibri"/>
        <b/>
        <color theme="1"/>
        <sz val="11.0"/>
      </rPr>
      <t>Full Price</t>
    </r>
  </si>
  <si>
    <r>
      <rPr>
        <rFont val="Calibri"/>
        <b/>
        <color theme="1"/>
        <sz val="11.0"/>
      </rPr>
      <t>Discount %</t>
    </r>
  </si>
  <si>
    <r>
      <rPr>
        <rFont val="Calibri"/>
        <b/>
        <color theme="1"/>
        <sz val="11.0"/>
      </rPr>
      <t>IMAGE</t>
    </r>
  </si>
  <si>
    <r>
      <rPr>
        <rFont val="Calibri"/>
        <b/>
        <color theme="1"/>
        <sz val="11.0"/>
      </rPr>
      <t>771599675-575V0029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</si>
  <si>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</si>
  <si>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CLASSIC TONAL LOGO CAP BLK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</si>
  <si>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</si>
  <si>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</si>
  <si>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771564120V0020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</si>
  <si>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</si>
  <si>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HOODED CLASSIC SWEATSHIRT BLUE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</si>
  <si>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</si>
  <si>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</si>
  <si>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771563020V0020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</si>
  <si>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</si>
  <si>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CLASSIC SWEATSHIRT BLUE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</si>
  <si>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</si>
  <si>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</si>
  <si>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7715510C4V0029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</si>
  <si>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</si>
  <si>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KNIT CARDIGAN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</si>
  <si>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</si>
  <si>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</si>
  <si>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7715101WNV0155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</si>
  <si>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</si>
  <si>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ZIP OVERSHIRT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</si>
  <si>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</si>
  <si>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</si>
  <si>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771564120V0086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</si>
  <si>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</si>
  <si>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HOODED CLASSIC SWEATSHIRT PINK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</si>
  <si>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</si>
  <si>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Pink</t>
    </r>
  </si>
  <si>
    <r>
      <rPr>
        <rFont val="Calibri"/>
        <b/>
        <color theme="1"/>
        <sz val="11.0"/>
      </rPr>
      <t>771540324V0029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</si>
  <si>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</si>
  <si>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REAL DOWN HOODED JACKET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</si>
  <si>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</si>
  <si>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</si>
  <si>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771564620V0029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</si>
  <si>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</si>
  <si>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BERMUDA SHORTS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</si>
  <si>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</si>
  <si>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</si>
  <si>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771522713V0029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</si>
  <si>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</si>
  <si>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BADGE LS TEE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</si>
  <si>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</si>
  <si>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</si>
  <si>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771540223V0029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</si>
  <si>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</si>
  <si>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HOODED DOWN JACKET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</si>
  <si>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</si>
  <si>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</si>
  <si>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771564120V0031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</si>
  <si>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</si>
  <si>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HOODED CLASSIC SWEATSHIRT YELLOW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</si>
  <si>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</si>
  <si>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Yellow</t>
    </r>
  </si>
  <si>
    <r>
      <rPr>
        <rFont val="Calibri"/>
        <b/>
        <color theme="1"/>
        <sz val="11.0"/>
      </rPr>
      <t>771511811V0086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</si>
  <si>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</si>
  <si>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BUTTON DOWN CORDUROY OVERSHIRT PINK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</si>
  <si>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</si>
  <si>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Pink</t>
    </r>
  </si>
  <si>
    <r>
      <rPr>
        <rFont val="Calibri"/>
        <b/>
        <color theme="1"/>
        <sz val="11.0"/>
      </rPr>
      <t>7715Q0122V0029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</si>
  <si>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</si>
  <si>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ZIPPED LIGHT OUTERWEAR JACKET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</si>
  <si>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</si>
  <si>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</si>
  <si>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771541524V0024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</si>
  <si>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</si>
  <si>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REAL DOWN HOODED JACKET BLUE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</si>
  <si>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</si>
  <si>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</si>
  <si>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771522S18V1001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</si>
  <si>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</si>
  <si>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BADGE SS POLO WHITE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</si>
  <si>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</si>
  <si>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</si>
  <si>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771564620V0058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</si>
  <si>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</si>
  <si>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CHEST PRINT SS TEE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</si>
  <si>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</si>
  <si>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</si>
  <si>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7715553C2V0058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</si>
  <si>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</si>
  <si>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KNIT SWEATER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</si>
  <si>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</si>
  <si>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</si>
  <si>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771563020V0058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</si>
  <si>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</si>
  <si>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CLASSIC SWEATSHIRT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</si>
  <si>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</si>
  <si>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</si>
  <si>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771510223V0061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</si>
  <si>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</si>
  <si>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ZIP OVERSHIRT GREY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</si>
  <si>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</si>
  <si>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</si>
  <si>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771510710V0058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</si>
  <si>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</si>
  <si>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OVERHEAD SHIRT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</si>
  <si>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</si>
  <si>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</si>
  <si>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771564520V0058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</si>
  <si>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</si>
  <si>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FLEECE TRACK PANTS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</si>
  <si>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</si>
  <si>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</si>
  <si>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771541524V0055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</si>
  <si>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</si>
  <si>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REAL DOWN JACKET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</si>
  <si>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</si>
  <si>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</si>
  <si>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77152NS86V0029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</si>
  <si>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</si>
  <si>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BADGE SS TEE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</si>
  <si>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</si>
  <si>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</si>
  <si>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771511305V0052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</si>
  <si>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</si>
  <si>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CHEST POCKET OVERSHIRT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</si>
  <si>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</si>
  <si>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</si>
  <si>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771531314V0029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</si>
  <si>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</si>
  <si>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CARGO TROUSERS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</si>
  <si>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</si>
  <si>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</si>
  <si>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771510223V0031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</si>
  <si>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</si>
  <si>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ZIP OVERSHIRT YELLOW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</si>
  <si>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</si>
  <si>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Yellow</t>
    </r>
  </si>
  <si>
    <r>
      <rPr>
        <rFont val="Calibri"/>
        <b/>
        <color theme="1"/>
        <sz val="11.0"/>
      </rPr>
      <t>7715Q0411V0001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</si>
  <si>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</si>
  <si>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BUTTON DOWN CORDUROY OVERSHIRT WHITE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</si>
  <si>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</si>
  <si>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</si>
  <si>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7715G0224V0029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</si>
  <si>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</si>
  <si>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SLEEVELESS REAL DOWN GILLET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</si>
  <si>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</si>
  <si>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</si>
  <si>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771570123V0061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</si>
  <si>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</si>
  <si>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DOWN PARKA GREY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</si>
  <si>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</si>
  <si>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</si>
  <si>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771564120V0029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</si>
  <si>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</si>
  <si>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HOODED CLASSIC SWEATSHIRT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</si>
  <si>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</si>
  <si>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</si>
  <si>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761563051551V0001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</si>
  <si>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</si>
  <si>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BADGE CLASSIC CRW SWT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</si>
  <si>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</si>
  <si>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</si>
  <si>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761563051551V0058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</si>
  <si>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</si>
  <si>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BADGE CLASSIC CRW SWT GRN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</si>
  <si>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</si>
  <si>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</si>
  <si>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771524113V0029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</si>
  <si>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</si>
  <si>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PRINTED SS TEE WHITE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</si>
  <si>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</si>
  <si>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</si>
  <si>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771564520V0029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</si>
  <si>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</si>
  <si>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FLEECE TRACK PANTS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</si>
  <si>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</si>
  <si>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</si>
  <si>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761564151551V0058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</si>
  <si>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</si>
  <si>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BADGE CLASSIC HD SWT GRN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</si>
  <si>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</si>
  <si>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</si>
  <si>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761564551551V0029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</si>
  <si>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</si>
  <si>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BADGE CLASSUC TRK SWTPNT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</si>
  <si>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</si>
  <si>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</si>
  <si>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7615B0943543V0031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</si>
  <si>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</si>
  <si>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SML BADGE METALLIC SWM SHRTS YEL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</si>
  <si>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</si>
  <si>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Yellow</t>
    </r>
  </si>
  <si>
    <r>
      <rPr>
        <rFont val="Calibri"/>
        <b/>
        <color theme="1"/>
        <sz val="11.0"/>
      </rPr>
      <t>761564551551V0001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</si>
  <si>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</si>
  <si>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BADGE CLASSUC TRK SWTPNT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</si>
  <si>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</si>
  <si>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</si>
  <si>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761564151551V0001</t>
    </r>
  </si>
  <si>
    <r>
      <rPr>
        <rFont val="Calibri"/>
        <color theme="1"/>
        <sz val="11.0"/>
      </rPr>
      <t>STONE ISLAND</t>
    </r>
  </si>
  <si>
    <r>
      <rPr>
        <rFont val="Calibri"/>
        <color theme="1"/>
        <sz val="11.0"/>
      </rPr>
      <t>SI BADGE CLASSIC HD SWT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</si>
  <si>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</si>
  <si>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</si>
  <si>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77195121ZV0079</t>
    </r>
  </si>
  <si>
    <r>
      <rPr>
        <rFont val="Calibri"/>
        <color theme="1"/>
        <sz val="11.0"/>
      </rPr>
      <t>STONE ISLAND SHADOW PROJECT</t>
    </r>
  </si>
  <si>
    <r>
      <rPr>
        <rFont val="Calibri"/>
        <color theme="1"/>
        <sz val="11.0"/>
      </rPr>
      <t>SI SHADOW TIE DYE MOCK NECK SWEATER BLUE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</si>
  <si>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</si>
  <si>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</si>
  <si>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77196021CV0029</t>
    </r>
  </si>
  <si>
    <r>
      <rPr>
        <rFont val="Calibri"/>
        <color theme="1"/>
        <sz val="11.0"/>
      </rPr>
      <t>STONE ISLAND SHADOW PROJECT</t>
    </r>
  </si>
  <si>
    <r>
      <rPr>
        <rFont val="Calibri"/>
        <color theme="1"/>
        <sz val="11.0"/>
      </rPr>
      <t>SI SHADOW MOCK NECK SWEATSHIRT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</si>
  <si>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</si>
  <si>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</si>
  <si>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771930417V0029</t>
    </r>
  </si>
  <si>
    <r>
      <rPr>
        <rFont val="Calibri"/>
        <color theme="1"/>
        <sz val="11.0"/>
      </rPr>
      <t>STONE ISLAND SHADOW PROJECT</t>
    </r>
  </si>
  <si>
    <r>
      <rPr>
        <rFont val="Calibri"/>
        <color theme="1"/>
        <sz val="11.0"/>
      </rPr>
      <t>SI SHADOW CARGO TROUSER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</si>
  <si>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</si>
  <si>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</si>
  <si>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771940414V0029</t>
    </r>
  </si>
  <si>
    <r>
      <rPr>
        <rFont val="Calibri"/>
        <color theme="1"/>
        <sz val="11.0"/>
      </rPr>
      <t>STONE ISLAND SHADOW PROJECT</t>
    </r>
  </si>
  <si>
    <r>
      <rPr>
        <rFont val="Calibri"/>
        <color theme="1"/>
        <sz val="11.0"/>
      </rPr>
      <t>SI SHADOW HALF ZIP ANORAK JACKET BLACK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</si>
  <si>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</si>
  <si>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</si>
  <si>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771940616V0056</t>
    </r>
  </si>
  <si>
    <r>
      <rPr>
        <rFont val="Calibri"/>
        <color theme="1"/>
        <sz val="11.0"/>
      </rPr>
      <t>STONE ISLAND SHADOW PROJECT</t>
    </r>
  </si>
  <si>
    <r>
      <rPr>
        <rFont val="Calibri"/>
        <color theme="1"/>
        <sz val="11.0"/>
      </rPr>
      <t>SI SHADOW DETACHABLE VEST PADDED JACKET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</si>
  <si>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</si>
  <si>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</si>
  <si>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771970316V0091</t>
    </r>
  </si>
  <si>
    <r>
      <rPr>
        <rFont val="Calibri"/>
        <color theme="1"/>
        <sz val="11.0"/>
      </rPr>
      <t>STONE ISLAND SHADOW PROJECT</t>
    </r>
  </si>
  <si>
    <r>
      <rPr>
        <rFont val="Calibri"/>
        <color theme="1"/>
        <sz val="11.0"/>
      </rPr>
      <t>SI SHADOW KAGOULE PARKA COAT WHITE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</si>
  <si>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</si>
  <si>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</si>
  <si>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Arial"/>
        <b/>
        <color rgb="FF0000FF"/>
        <sz val="12.0"/>
      </rPr>
      <t xml:space="preserve">배송비 </t>
    </r>
    <r>
      <rPr>
        <rFont val="Arial"/>
        <b/>
        <color rgb="FF0000FF"/>
        <sz val="12.0"/>
      </rPr>
      <t>확</t>
    </r>
    <r>
      <rPr>
        <rFont val="Arial"/>
        <b/>
        <color rgb="FF000000"/>
        <sz val="12.0"/>
      </rPr>
      <t>인(click)</t>
    </r>
  </si>
  <si>
    <r>
      <rPr>
        <rFont val="Arial"/>
        <b/>
        <color rgb="FF0000FF"/>
        <sz val="12.0"/>
      </rPr>
      <t xml:space="preserve">예치금 </t>
    </r>
    <r>
      <rPr>
        <rFont val="Arial"/>
        <b/>
        <color rgb="FF0000FF"/>
        <sz val="12.0"/>
      </rPr>
      <t>결</t>
    </r>
    <r>
      <rPr>
        <rFont val="Arial"/>
        <b/>
        <color rgb="FF000000"/>
        <sz val="12.0"/>
      </rPr>
      <t>제(click)</t>
    </r>
  </si>
  <si>
    <r>
      <rPr>
        <rFont val="Calibri"/>
        <b/>
        <color theme="1"/>
        <sz val="11.0"/>
      </rPr>
      <t>UK</t>
    </r>
  </si>
  <si>
    <r>
      <rPr>
        <rFont val="Calibri"/>
        <b/>
        <color theme="1"/>
        <sz val="11.0"/>
      </rPr>
      <t>NETHERLANDS</t>
    </r>
  </si>
  <si>
    <r>
      <rPr>
        <rFont val="Arial"/>
        <b/>
        <color theme="1"/>
      </rPr>
      <t xml:space="preserve">매치스럭스공급가
</t>
    </r>
    <r>
      <rPr>
        <rFont val="Arial"/>
        <b/>
        <color rgb="FFFF0000"/>
      </rPr>
      <t>(클릭 시 가격비교)</t>
    </r>
  </si>
  <si>
    <r>
      <rPr>
        <rFont val="Calibri"/>
        <b/>
        <color theme="1"/>
        <sz val="11.0"/>
      </rPr>
      <t>DESIGN ID</t>
    </r>
  </si>
  <si>
    <r>
      <rPr>
        <rFont val="Calibri"/>
        <b/>
        <color theme="1"/>
        <sz val="11.0"/>
      </rPr>
      <t>SKU NO.</t>
    </r>
  </si>
  <si>
    <r>
      <rPr>
        <rFont val="Calibri"/>
        <b/>
        <color theme="1"/>
        <sz val="11.0"/>
      </rPr>
      <t>BRAND</t>
    </r>
  </si>
  <si>
    <r>
      <rPr>
        <rFont val="Calibri"/>
        <b/>
        <color theme="1"/>
        <sz val="11.0"/>
      </rPr>
      <t>DESCRIPTION</t>
    </r>
  </si>
  <si>
    <r>
      <rPr>
        <rFont val="Calibri"/>
        <b/>
        <color theme="1"/>
        <sz val="11.0"/>
      </rPr>
      <t>DEPARTMENT</t>
    </r>
  </si>
  <si>
    <r>
      <rPr>
        <rFont val="Calibri"/>
        <b/>
        <color theme="1"/>
        <sz val="11.0"/>
      </rPr>
      <t>COLOUR</t>
    </r>
  </si>
  <si>
    <r>
      <rPr>
        <rFont val="Calibri"/>
        <b/>
        <color theme="1"/>
        <sz val="11.0"/>
      </rPr>
      <t>QTY</t>
    </r>
  </si>
  <si>
    <r>
      <rPr>
        <rFont val="Calibri"/>
        <b/>
        <color rgb="FF000000"/>
        <sz val="11.0"/>
      </rPr>
      <t xml:space="preserve">UK FP RRP
</t>
    </r>
    <r>
      <rPr>
        <rFont val="Calibri"/>
        <b/>
        <color rgb="FF000000"/>
        <sz val="11.0"/>
      </rPr>
      <t>(inc VAT)</t>
    </r>
  </si>
  <si>
    <r>
      <rPr>
        <rFont val="Calibri"/>
        <b/>
        <color theme="1"/>
        <sz val="11.0"/>
      </rPr>
      <t>UK Discount</t>
    </r>
  </si>
  <si>
    <r>
      <rPr>
        <rFont val="Calibri"/>
        <b/>
        <color theme="1"/>
        <sz val="11.0"/>
      </rPr>
      <t>Full Price</t>
    </r>
  </si>
  <si>
    <r>
      <rPr>
        <rFont val="Calibri"/>
        <b/>
        <color theme="1"/>
        <sz val="11.0"/>
      </rPr>
      <t>Discount %</t>
    </r>
  </si>
  <si>
    <r>
      <rPr>
        <rFont val="Calibri"/>
        <b/>
        <color theme="1"/>
        <sz val="11.0"/>
      </rPr>
      <t>IMAGE</t>
    </r>
  </si>
  <si>
    <r>
      <rPr>
        <rFont val="Calibri"/>
        <b/>
        <color theme="1"/>
        <sz val="11.0"/>
      </rPr>
      <t>FLL019B-03634100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</si>
  <si>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</si>
  <si>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TOP SHRT LS BU W BRST PCKT AND STRPE BK DTL CTTN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</si>
  <si>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</si>
  <si>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</si>
  <si>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FGC402A-F0039035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</si>
  <si>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</si>
  <si>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SKRT MINI HW CHCK W STRPD WSTNBD AND ASYM HM WL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</si>
  <si>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</si>
  <si>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</si>
  <si>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FBC782A-F0036415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</si>
  <si>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</si>
  <si>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JKT BLZR LS SB CRPPD PNSTRPE W CNTRST STRPE LPL WL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</si>
  <si>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</si>
  <si>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</si>
  <si>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FJK070A-J0008055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</si>
  <si>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</si>
  <si>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SKRT KNEE HW PLTD ASYM HM W 4 BAR DTL AND LOGO PTCH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</si>
  <si>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</si>
  <si>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</si>
  <si>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FBD041X-F0047025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</si>
  <si>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</si>
  <si>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CT PFFR HN LS ZU CRPPD GRDNT W RBBN BK TB DTL POLY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</si>
  <si>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</si>
  <si>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</si>
  <si>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FJT213A-J0012415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</si>
  <si>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</si>
  <si>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TOP SWTSHRT CN LS W 4 BAR ARMBND DTL AND LGO PTCH CASH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</si>
  <si>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</si>
  <si>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</si>
  <si>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FJQ073A-J0012415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</si>
  <si>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</si>
  <si>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TRS TRCKPNTS HW W CNTRST 4 BAR DTL AND LGO PTCH RLXD FI</t>
    </r>
  </si>
  <si>
    <r>
      <rPr>
        <rFont val="Calibri"/>
        <color theme="1"/>
        <sz val="11.0"/>
      </rPr>
      <t>LADIES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</si>
  <si>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</si>
  <si>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MAS133A-Y1027415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</si>
  <si>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</si>
  <si>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LOBSTER PRINT SOCKS BLUE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</si>
  <si>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</si>
  <si>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</si>
  <si>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MAS086A-1690-415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</si>
  <si>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</si>
  <si>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ANKLE SOCKS NAVY WHITE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</si>
  <si>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</si>
  <si>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</si>
  <si>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MAS133F-Y1027996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</si>
  <si>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</si>
  <si>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LOBSTER PRINT SOCKS WHITE GREY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</si>
  <si>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</si>
  <si>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</si>
  <si>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MKH077A-Y1007035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</si>
  <si>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</si>
  <si>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MERINO WOOL 4BAR BEANIE GREY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</si>
  <si>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</si>
  <si>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</si>
  <si>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MNL001A-F0053960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</si>
  <si>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</si>
  <si>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MULTI RED LOBSTER STRIPE JACQUARD TIE MLTI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</si>
  <si>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</si>
  <si>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</si>
  <si>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MNL001A-F0043415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</si>
  <si>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</si>
  <si>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RED WHITE STRIPE JACQUARD TIE BLUE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</si>
  <si>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</si>
  <si>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</si>
  <si>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MHC328A-F0007996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</si>
  <si>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</si>
  <si>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6 PANEL BASEBALL HOUNDSTOOTH CAP MLTI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</si>
  <si>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</si>
  <si>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</si>
  <si>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MAW020F-00198680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</si>
  <si>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</si>
  <si>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CLASSIC CARDHOLDER PINK MLTI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</si>
  <si>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</si>
  <si>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</si>
  <si>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MKH077B-Y1007100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</si>
  <si>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</si>
  <si>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MERINO WOOL 4BAR BEANIE WHITE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</si>
  <si>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</si>
  <si>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</si>
  <si>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MAW237F-00198680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</si>
  <si>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</si>
  <si>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CLASSIC ZIP WALLET PINK MLTI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</si>
  <si>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</si>
  <si>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</si>
  <si>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MKH009A00011035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</si>
  <si>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</si>
  <si>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RIB CASHMERE BEANIE GREY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</si>
  <si>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</si>
  <si>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</si>
  <si>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MKS105A-Y1007415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</si>
  <si>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</si>
  <si>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MERINO WOOL DOG SCARF BLUE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</si>
  <si>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</si>
  <si>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</si>
  <si>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MHC343X-07259001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</si>
  <si>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</si>
  <si>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QUILTED 4 BAR BUCKET HAT BLACK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</si>
  <si>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</si>
  <si>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</si>
  <si>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MHC334A-F0040996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</si>
  <si>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</si>
  <si>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HOUNDSTOOTH WOOL BUCKET HAT MLTI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</si>
  <si>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</si>
  <si>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Multicoloured</t>
    </r>
  </si>
  <si>
    <r>
      <rPr>
        <rFont val="Calibri"/>
        <b/>
        <color theme="1"/>
        <sz val="11.0"/>
      </rPr>
      <t>MAC114A198415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</si>
  <si>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</si>
  <si>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SML DOCUMENT HOLDER BLUE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</si>
  <si>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</si>
  <si>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</si>
  <si>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MAW220A-198-415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</si>
  <si>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</si>
  <si>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LTHR SINGLE CRDHLDR BLUE</t>
    </r>
  </si>
  <si>
    <r>
      <rPr>
        <rFont val="Calibri"/>
        <color theme="1"/>
        <sz val="11.0"/>
      </rPr>
      <t>MENS ACCESSORIES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</si>
  <si>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</si>
  <si>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MJT167A-00535055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</si>
  <si>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</si>
  <si>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LOOPBACK CARDIGAN BLUE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</si>
  <si>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</si>
  <si>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</si>
  <si>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MJT021H-00535068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</si>
  <si>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</si>
  <si>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CLASSIC 4BAR LOOPBACK CRW SWT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</si>
  <si>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</si>
  <si>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</si>
  <si>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MJS010A-01454100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</si>
  <si>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</si>
  <si>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RWB POCKET SS TEE WHT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</si>
  <si>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</si>
  <si>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</si>
  <si>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MWL150E-03113480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</si>
  <si>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</si>
  <si>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 CLASSICPOPLIN GG ARMBAND LS SHT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</si>
  <si>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</si>
  <si>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</si>
  <si>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MJT305A-07897035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</si>
  <si>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</si>
  <si>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RASCHEL STITCH CRW SWTR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</si>
  <si>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</si>
  <si>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</si>
  <si>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MJP156G-07975100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</si>
  <si>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</si>
  <si>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SHORT SLEEVE RIB CUFF POLO W/ RWB TIPPING STRIPE IN SUSTAINA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</si>
  <si>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</si>
  <si>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</si>
  <si>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MJS184A-07323350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</si>
  <si>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</si>
  <si>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LONG SLEEVE TURTLENECK IN MILANO COTTON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</si>
  <si>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</si>
  <si>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</si>
  <si>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MJS184A-07323415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</si>
  <si>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</si>
  <si>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LONG SLEEVE TURTLENECK IN MILANO COTTON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</si>
  <si>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</si>
  <si>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</si>
  <si>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MJP156G-07975415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</si>
  <si>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</si>
  <si>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SHORT SLEEVE RIB CUFF POLO W/ RWB TIPPING STRIPE IN SUSTAINA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</si>
  <si>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</si>
  <si>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</si>
  <si>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MJQ012H-00535068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</si>
  <si>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</si>
  <si>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CLASSIC 4BAR LOOPBACK TRK SHRTS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</si>
  <si>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</si>
  <si>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</si>
  <si>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MJS010A-01454415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</si>
  <si>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</si>
  <si>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RWB POCKET SS TEE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</si>
  <si>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</si>
  <si>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</si>
  <si>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MJD022X-05411001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</si>
  <si>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</si>
  <si>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STRIPE QUILT PDD HD JKT BLK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</si>
  <si>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</si>
  <si>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</si>
  <si>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MJT167A-00535415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</si>
  <si>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</si>
  <si>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LOOPBACK CARDIGAN GREY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</si>
  <si>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</si>
  <si>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</si>
  <si>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MJT330A-08138420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</si>
  <si>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</si>
  <si>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BROWNE EXCL OTTOMAN 4BAR CREW SWT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</si>
  <si>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</si>
  <si>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</si>
  <si>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MTT029A-07538415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</si>
  <si>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</si>
  <si>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SWIM TECH SWM SHRTS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</si>
  <si>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</si>
  <si>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</si>
  <si>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MJQ008H-00535461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</si>
  <si>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</si>
  <si>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CLASSIC 4BAR LOOPBACK SWTPNT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</si>
  <si>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</si>
  <si>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</si>
  <si>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MJT021H-00535461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</si>
  <si>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</si>
  <si>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CLASSIC 4BAR LOOPBACK CRW SWT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</si>
  <si>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</si>
  <si>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</si>
  <si>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MJT329A-08138420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</si>
  <si>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</si>
  <si>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BROWNE EXCL OTTOMAN 4BAR ZIP HOODIE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</si>
  <si>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</si>
  <si>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</si>
  <si>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MTT032A-F0009450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</si>
  <si>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</si>
  <si>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DRAWCORD WAIST SWIM SHORT IN SWIM SEERSUCKER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</si>
  <si>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</si>
  <si>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</si>
  <si>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MJO067A-04391415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</si>
  <si>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</si>
  <si>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SNAP FRNT ARMBAND SHT JKT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</si>
  <si>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</si>
  <si>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</si>
  <si>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MKA411A-Y1506100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</si>
  <si>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</si>
  <si>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ARAN CABLE STITCH PULLOVER W/ 4 BAR IN DONEGAL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</si>
  <si>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</si>
  <si>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</si>
  <si>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MKA413A-Y1014035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</si>
  <si>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</si>
  <si>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TURTLENECK W/ RWB ARMBANDS IN FINE MERINO WOOL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</si>
  <si>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</si>
  <si>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</si>
  <si>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MKA317A-Y1026055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</si>
  <si>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</si>
  <si>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SHETLAND CREW SWEATER GREY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</si>
  <si>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</si>
  <si>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</si>
  <si>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MJQ139A-08138420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</si>
  <si>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</si>
  <si>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BROWNE EXCL OTTOMAN 4BAR SWT SHORT GREEN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</si>
  <si>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</si>
  <si>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</si>
  <si>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MJD068X-05411035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</si>
  <si>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</si>
  <si>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 STRP PDD JKT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</si>
  <si>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</si>
  <si>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</si>
  <si>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MJO055A-07890415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</si>
  <si>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</si>
  <si>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SNAP FRNT BTTNS 4BAR JKT SHRT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</si>
  <si>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</si>
  <si>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</si>
  <si>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MKC409A-Y1506415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</si>
  <si>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</si>
  <si>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ARAN CABLE STITCH CARDIGAN W/ 4 BAR STRIPE IN DONEGAL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</si>
  <si>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</si>
  <si>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</si>
  <si>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MKC410A-Y1014415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</si>
  <si>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</si>
  <si>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CARDIGAN W/ RWB ARMBANDS IN FINE MERINO WOOL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</si>
  <si>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</si>
  <si>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</si>
  <si>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MKA317A-Y1026415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</si>
  <si>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</si>
  <si>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SHETLAND CREW SWEATER BLUE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</si>
  <si>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</si>
  <si>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</si>
  <si>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MJO055A-06393420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</si>
  <si>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</si>
  <si>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SNAP FRONT SHIRT JACKET W/ TONAL 4BAR IN FLANNEL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</si>
  <si>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</si>
  <si>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</si>
  <si>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MKC353A-Y1026450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</si>
  <si>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</si>
  <si>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CARDIGAN W/ 4 BAR IN SHETLAND WOOL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</si>
  <si>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</si>
  <si>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</si>
  <si>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MKA093A-00278415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</si>
  <si>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</si>
  <si>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MOHAIR TWEED CRW SWTR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</si>
  <si>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</si>
  <si>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</si>
  <si>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MKA317A-Y1026350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</si>
  <si>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</si>
  <si>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PULLOVER W/ 4 BAR IN SHETLAND WOOL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</si>
  <si>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</si>
  <si>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</si>
  <si>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MJD022X-05411415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</si>
  <si>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</si>
  <si>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4BAR STRIPE QUILT HD PDD JKT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</si>
  <si>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</si>
  <si>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</si>
  <si>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MJO030E-E0040035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</si>
  <si>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</si>
  <si>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KNIT RIB BLOUSON JACKET W/ FELTED 4 BAR IN FUNMIX FLANNEL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</si>
  <si>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</si>
  <si>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</si>
  <si>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MJS067A-00042055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</si>
  <si>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</si>
  <si>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 SIDE SLIT SS TEE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</si>
  <si>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</si>
  <si>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</si>
  <si>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MJQ129A-07863415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</si>
  <si>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</si>
  <si>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RIPSTOP 4BAR TRK SWTPNT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</si>
  <si>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</si>
  <si>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</si>
  <si>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MJT343A-07651415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</si>
  <si>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</si>
  <si>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OVERSIZED ZIP UP TRACK JACKET W/ CONTRAST WHITE STITCHING IN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</si>
  <si>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</si>
  <si>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</si>
  <si>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MJC001A-07890320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</si>
  <si>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</si>
  <si>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FIT 1 CLASSIC SPORT COAT IN ENGINEERED 4 BAR COTTON SUITING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</si>
  <si>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</si>
  <si>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</si>
  <si>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MJD087X-07259320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</si>
  <si>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</si>
  <si>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DOWNFILLED SKI JACKET W/ 4 BAR IN POLY TWILL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</si>
  <si>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</si>
  <si>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</si>
  <si>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MJS112A-00050055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</si>
  <si>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</si>
  <si>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RWB ARM TAPE CLASSIC PIQUE SS TEE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</si>
  <si>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</si>
  <si>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</si>
  <si>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MWL010E-00139480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</si>
  <si>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</si>
  <si>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COL STRP CLSSC FRML SHT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</si>
  <si>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</si>
  <si>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</si>
  <si>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MWL272A-05245480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</si>
  <si>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</si>
  <si>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RWB GG SOLID FLANNEL 4BAR LS SHT BLU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</si>
  <si>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</si>
  <si>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</si>
  <si>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MKA002A-00014038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</si>
  <si>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</si>
  <si>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TB 4 STRP CRW SWTR GRY</t>
    </r>
  </si>
  <si>
    <r>
      <rPr>
        <rFont val="Calibri"/>
        <color theme="1"/>
        <sz val="11.0"/>
      </rPr>
      <t>MENS RTW</t>
    </r>
  </si>
  <si>
    <r>
      <rPr>
        <rFont val="Calibri"/>
        <color theme="1"/>
        <sz val="11.0"/>
      </rPr>
      <t>Grey</t>
    </r>
  </si>
  <si>
    <r>
      <rPr>
        <rFont val="Calibri"/>
        <b/>
        <color theme="1"/>
        <sz val="11.0"/>
      </rPr>
      <t>MFL054A-05690415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</si>
  <si>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</si>
  <si>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BROWNE RUBBER POOL NVY SLDR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</si>
  <si>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</si>
  <si>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Blue</t>
    </r>
  </si>
  <si>
    <r>
      <rPr>
        <rFont val="Calibri"/>
        <b/>
        <color theme="1"/>
        <sz val="11.0"/>
      </rPr>
      <t>MFD002A-00198001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</si>
  <si>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</si>
  <si>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BROWNE LONGWING BROGUE BLK LCE UP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</si>
  <si>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</si>
  <si>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Black</t>
    </r>
  </si>
  <si>
    <r>
      <rPr>
        <rFont val="Calibri"/>
        <b/>
        <color theme="1"/>
        <sz val="11.0"/>
      </rPr>
      <t>MFD180A-03050100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</si>
  <si>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</si>
  <si>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BROWNE TECH RUNNER WHT SNKR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</si>
  <si>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</si>
  <si>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White</t>
    </r>
  </si>
  <si>
    <r>
      <rPr>
        <rFont val="Calibri"/>
        <b/>
        <color theme="1"/>
        <sz val="11.0"/>
      </rPr>
      <t>MFD239A-F0089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</si>
  <si>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</si>
  <si>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BROWNE TECH RUNNER GRN SNKR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</si>
  <si>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</si>
  <si>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Green</t>
    </r>
  </si>
  <si>
    <r>
      <rPr>
        <rFont val="Calibri"/>
        <b/>
        <color theme="1"/>
        <sz val="11.0"/>
      </rPr>
      <t>MFL075A-05584</t>
    </r>
  </si>
  <si>
    <r>
      <rPr>
        <rFont val="Calibri"/>
        <color theme="1"/>
        <sz val="11.0"/>
      </rPr>
      <t>THOM BROWNE</t>
    </r>
  </si>
  <si>
    <r>
      <rPr>
        <rFont val="Calibri"/>
        <color theme="1"/>
        <sz val="11.0"/>
      </rPr>
      <t>THOM BROWNE TASSEL BLK LFR</t>
    </r>
  </si>
  <si>
    <r>
      <rPr>
        <rFont val="Calibri"/>
        <color theme="1"/>
        <sz val="11.0"/>
      </rPr>
      <t>MENS SHOES</t>
    </r>
  </si>
  <si>
    <r>
      <rPr>
        <rFont val="Calibri"/>
        <color theme="1"/>
        <sz val="11.0"/>
      </rPr>
      <t>Black</t>
    </r>
  </si>
  <si>
    <t>리스트 공급가</t>
  </si>
  <si>
    <t>*노란색만 수정해주세요!</t>
  </si>
  <si>
    <t>구분</t>
  </si>
  <si>
    <t>배송비</t>
  </si>
  <si>
    <t>관세</t>
  </si>
  <si>
    <t>FTA 가능 유무</t>
  </si>
  <si>
    <t>부가세 포함가</t>
  </si>
  <si>
    <t>수수료 포함가</t>
  </si>
  <si>
    <t>배송비 포함가</t>
  </si>
  <si>
    <t>아우터</t>
  </si>
  <si>
    <t>공급가 조건</t>
  </si>
  <si>
    <t>니트</t>
  </si>
  <si>
    <t>상품 분류</t>
  </si>
  <si>
    <t>클러치</t>
  </si>
  <si>
    <t>티셔츠</t>
  </si>
  <si>
    <t>머스트잇 판매가</t>
  </si>
  <si>
    <t>바지</t>
  </si>
  <si>
    <t>정산가</t>
  </si>
  <si>
    <t>신발</t>
  </si>
  <si>
    <t>예상 한국도착가</t>
  </si>
  <si>
    <t>부츠</t>
  </si>
  <si>
    <t>작은가방</t>
  </si>
  <si>
    <t>직접 판매할경우</t>
  </si>
  <si>
    <t>일반가방</t>
  </si>
  <si>
    <t>예상 판매수익</t>
  </si>
  <si>
    <t>큰가방</t>
  </si>
  <si>
    <t>예상 판매수익률</t>
  </si>
  <si>
    <t>작은지갑</t>
  </si>
  <si>
    <t>장지갑류</t>
  </si>
  <si>
    <t>매치스럭스에 판매를 위탁할경우</t>
  </si>
  <si>
    <t>그외소품</t>
  </si>
  <si>
    <t>예상 위탁수익</t>
  </si>
  <si>
    <t>예상 위탁수익률</t>
  </si>
  <si>
    <t>안경</t>
  </si>
  <si>
    <t>모자</t>
  </si>
  <si>
    <t>스카프</t>
  </si>
  <si>
    <t>팔찌</t>
  </si>
  <si>
    <t>목걸이</t>
  </si>
  <si>
    <t>반지</t>
  </si>
  <si>
    <t>키링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</si>
</sst>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£]#,##0"/>
    <numFmt numFmtId="165" formatCode="[$€]#,##0"/>
    <numFmt numFmtId="166" formatCode="[$₩-412]#,##0"/>
    <numFmt numFmtId="167" formatCode="_-[$$-409]* #,##0_ ;_-[$$-409]* \-#,##0\ ;_-[$$-409]* &quot;-&quot;??_ ;_-@_ "/>
    <numFmt numFmtId="168" formatCode="_-* #,##0_-;\-* #,##0_-;_-* &quot;-&quot;_-;_-@"/>
    <numFmt numFmtId="169" formatCode="_-[$₩-412]* #,##0.00_-;\-[$₩-412]* #,##0.00_-;_-[$₩-412]* &quot;-&quot;??_-;_-@"/>
    <numFmt numFmtId="170" formatCode="_([$₩-412]* #,##0_);_([$₩-412]* \(#,##0\);_([$₩-412]* &quot;-&quot;??_);_(@_)"/>
  </numFmts>
  <fonts count="22">
    <font>
      <sz val="10.0"/>
      <color rgb="FF000000"/>
      <name val="Times New Roman"/>
      <scheme val="minor"/>
    </font>
    <font>
      <b/>
      <sz val="11.0"/>
      <color theme="1"/>
      <name val="Calibri"/>
    </font>
    <font>
      <sz val="11.0"/>
      <color rgb="FF000000"/>
      <name val="Times New Roman"/>
    </font>
    <font>
      <sz val="11.0"/>
      <color theme="1"/>
      <name val="Times New Roman"/>
      <scheme val="minor"/>
    </font>
    <font>
      <sz val="11.0"/>
      <color theme="1"/>
      <name val="Calibri"/>
    </font>
    <font/>
    <font>
      <b/>
      <sz val="11.0"/>
      <color theme="1"/>
      <name val="Arial"/>
    </font>
    <font>
      <sz val="11.0"/>
      <color theme="1"/>
      <name val="Arial"/>
    </font>
    <font>
      <b/>
      <sz val="12.0"/>
      <color theme="1"/>
      <name val="Arial"/>
    </font>
    <font>
      <b/>
      <u/>
      <sz val="12.0"/>
      <color rgb="FF0000FF"/>
      <name val="Arial"/>
    </font>
    <font>
      <b/>
      <u/>
      <sz val="12.0"/>
      <color rgb="FF0000FF"/>
      <name val="Arial"/>
    </font>
    <font>
      <color theme="1"/>
      <name val="Arial"/>
    </font>
    <font>
      <color theme="1"/>
      <name val="&quot;Times New Roman&quot;"/>
    </font>
    <font>
      <b/>
      <color theme="1"/>
      <name val="Arial"/>
    </font>
    <font>
      <b/>
      <u/>
      <color rgb="FF3C78D8"/>
      <name val="Arial"/>
    </font>
    <font>
      <b/>
      <sz val="11.0"/>
      <color rgb="FF000000"/>
      <name val="Calibri"/>
    </font>
    <font>
      <sz val="11.0"/>
      <color rgb="FF000000"/>
      <name val="Calibri"/>
    </font>
    <font>
      <b/>
      <color theme="1"/>
      <name val="Times New Roman"/>
      <scheme val="minor"/>
    </font>
    <font>
      <color theme="1"/>
      <name val="Times New Roman"/>
      <scheme val="minor"/>
    </font>
    <font>
      <color theme="1"/>
      <name val="&quot;Arial Unicode MS&quot;"/>
    </font>
    <font>
      <b/>
      <color rgb="FFFFFFFF"/>
      <name val="Times New Roman"/>
      <scheme val="minor"/>
    </font>
    <font>
      <color theme="0"/>
      <name val="Times New Roman"/>
      <scheme val="minor"/>
    </font>
  </fonts>
  <fills count="18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FFF56C"/>
        <bgColor rgb="FFFFF56C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999999"/>
        <bgColor rgb="FF999999"/>
      </patternFill>
    </fill>
    <fill>
      <patternFill patternType="solid">
        <fgColor rgb="FFD9E1F1"/>
        <bgColor rgb="FFD9E1F1"/>
      </patternFill>
    </fill>
    <fill>
      <patternFill patternType="solid">
        <fgColor rgb="FFD9EAD3"/>
        <bgColor rgb="FFD9EAD3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333333"/>
        <bgColor rgb="FF333333"/>
      </patternFill>
    </fill>
  </fills>
  <borders count="19">
    <border/>
    <border>
      <left style="thin">
        <color rgb="FFB7B7B7"/>
      </left>
      <right style="dotted">
        <color rgb="FFB7B7B7"/>
      </right>
      <top style="thin">
        <color rgb="FFB7B7B7"/>
      </top>
      <bottom style="dotted">
        <color rgb="FFB7B7B7"/>
      </bottom>
    </border>
    <border>
      <top style="thin">
        <color rgb="FFB7B7B7"/>
      </top>
      <bottom style="dotted">
        <color rgb="FFB7B7B7"/>
      </bottom>
    </border>
    <border>
      <right style="dotted">
        <color rgb="FFB7B7B7"/>
      </right>
      <top style="thin">
        <color rgb="FFB7B7B7"/>
      </top>
      <bottom style="dotted">
        <color rgb="FFB7B7B7"/>
      </bottom>
    </border>
    <border>
      <right style="thin">
        <color rgb="FFB7B7B7"/>
      </right>
      <top style="thin">
        <color rgb="FFB7B7B7"/>
      </top>
      <bottom style="dotted">
        <color rgb="FFB7B7B7"/>
      </bottom>
    </border>
    <border>
      <left style="thin">
        <color rgb="FFB7B7B7"/>
      </left>
      <right style="dotted">
        <color rgb="FFB7B7B7"/>
      </right>
      <bottom style="dotted">
        <color rgb="FFB7B7B7"/>
      </bottom>
    </border>
    <border>
      <bottom style="dotted">
        <color rgb="FFB7B7B7"/>
      </bottom>
    </border>
    <border>
      <right style="dotted">
        <color rgb="FFB7B7B7"/>
      </right>
      <bottom style="dotted">
        <color rgb="FFB7B7B7"/>
      </bottom>
    </border>
    <border>
      <right style="thin">
        <color rgb="FFB7B7B7"/>
      </right>
      <bottom style="dotted">
        <color rgb="FFB7B7B7"/>
      </bottom>
    </border>
    <border>
      <left style="thin">
        <color rgb="FFB7B7B7"/>
      </left>
      <right style="dotted">
        <color rgb="FFB7B7B7"/>
      </right>
      <bottom style="thin">
        <color rgb="FFB7B7B7"/>
      </bottom>
    </border>
    <border>
      <bottom style="thin">
        <color rgb="FFB7B7B7"/>
      </bottom>
    </border>
    <border>
      <right style="dotted">
        <color rgb="FFB7B7B7"/>
      </right>
      <bottom style="thin">
        <color rgb="FFB7B7B7"/>
      </bottom>
    </border>
    <border>
      <right style="thin">
        <color rgb="FFB7B7B7"/>
      </right>
      <bottom style="thin">
        <color rgb="FFB7B7B7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hair">
        <color rgb="FF999999"/>
      </left>
      <right style="hair">
        <color rgb="FF999999"/>
      </right>
      <top style="hair">
        <color rgb="FF999999"/>
      </top>
      <bottom style="hair">
        <color rgb="FF999999"/>
      </bottom>
    </border>
    <border>
      <right style="hair">
        <color rgb="FF999999"/>
      </right>
      <top style="hair">
        <color rgb="FF999999"/>
      </top>
      <bottom style="hair">
        <color rgb="FF999999"/>
      </bottom>
    </border>
  </borders>
  <cellStyleXfs count="1">
    <xf borderId="0" fillId="0" fontId="0" numFmtId="0" applyAlignment="1" applyFont="1"/>
  </cellStyleXfs>
  <cellXfs count="115">
    <xf borderId="0" fillId="0" fontId="0" numFmtId="0" xfId="0" applyAlignment="1" applyFont="1">
      <alignment horizontal="left" readingOrder="0" shrinkToFit="0" vertical="top" wrapText="0"/>
    </xf>
    <xf borderId="0" fillId="2" fontId="1" numFmtId="0" xfId="0" applyAlignment="1" applyFill="1" applyFont="1">
      <alignment horizontal="left" shrinkToFit="0" vertical="top" wrapText="1"/>
    </xf>
    <xf borderId="0" fillId="2" fontId="2" numFmtId="0" xfId="0" applyAlignment="1" applyFont="1">
      <alignment horizontal="left" shrinkToFit="0" vertical="top" wrapText="1"/>
    </xf>
    <xf borderId="0" fillId="2" fontId="2" numFmtId="164" xfId="0" applyAlignment="1" applyFont="1" applyNumberFormat="1">
      <alignment horizontal="left" shrinkToFit="0" vertical="top" wrapText="1"/>
    </xf>
    <xf borderId="0" fillId="2" fontId="2" numFmtId="165" xfId="0" applyAlignment="1" applyFont="1" applyNumberFormat="1">
      <alignment horizontal="left" shrinkToFit="0" vertical="top" wrapText="1"/>
    </xf>
    <xf borderId="0" fillId="2" fontId="3" numFmtId="0" xfId="0" applyAlignment="1" applyFont="1">
      <alignment horizontal="left" vertical="top"/>
    </xf>
    <xf borderId="1" fillId="3" fontId="1" numFmtId="166" xfId="0" applyAlignment="1" applyBorder="1" applyFill="1" applyFont="1" applyNumberFormat="1">
      <alignment horizontal="center" vertical="top"/>
    </xf>
    <xf borderId="2" fillId="3" fontId="4" numFmtId="167" xfId="0" applyAlignment="1" applyBorder="1" applyFont="1" applyNumberFormat="1">
      <alignment horizontal="center" vertical="top"/>
    </xf>
    <xf borderId="3" fillId="0" fontId="5" numFmtId="0" xfId="0" applyAlignment="1" applyBorder="1" applyFont="1">
      <alignment horizontal="left" vertical="top"/>
    </xf>
    <xf borderId="2" fillId="3" fontId="6" numFmtId="168" xfId="0" applyAlignment="1" applyBorder="1" applyFont="1" applyNumberFormat="1">
      <alignment horizontal="center" vertical="top"/>
    </xf>
    <xf borderId="2" fillId="3" fontId="6" numFmtId="169" xfId="0" applyAlignment="1" applyBorder="1" applyFont="1" applyNumberFormat="1">
      <alignment horizontal="center" vertical="top"/>
    </xf>
    <xf borderId="4" fillId="0" fontId="5" numFmtId="0" xfId="0" applyAlignment="1" applyBorder="1" applyFont="1">
      <alignment horizontal="left" vertical="top"/>
    </xf>
    <xf borderId="5" fillId="3" fontId="1" numFmtId="166" xfId="0" applyAlignment="1" applyBorder="1" applyFont="1" applyNumberFormat="1">
      <alignment horizontal="center" vertical="top"/>
    </xf>
    <xf borderId="6" fillId="3" fontId="4" numFmtId="167" xfId="0" applyAlignment="1" applyBorder="1" applyFont="1" applyNumberFormat="1">
      <alignment horizontal="center" vertical="top"/>
    </xf>
    <xf borderId="7" fillId="0" fontId="5" numFmtId="0" xfId="0" applyAlignment="1" applyBorder="1" applyFont="1">
      <alignment horizontal="left" vertical="top"/>
    </xf>
    <xf borderId="7" fillId="3" fontId="6" numFmtId="0" xfId="0" applyAlignment="1" applyBorder="1" applyFont="1">
      <alignment horizontal="center" vertical="top"/>
    </xf>
    <xf borderId="7" fillId="3" fontId="7" numFmtId="168" xfId="0" applyAlignment="1" applyBorder="1" applyFont="1" applyNumberFormat="1">
      <alignment horizontal="center" shrinkToFit="0" vertical="top" wrapText="1"/>
    </xf>
    <xf borderId="6" fillId="4" fontId="8" numFmtId="169" xfId="0" applyAlignment="1" applyBorder="1" applyFill="1" applyFont="1" applyNumberFormat="1">
      <alignment horizontal="center" vertical="top"/>
    </xf>
    <xf borderId="8" fillId="0" fontId="5" numFmtId="0" xfId="0" applyAlignment="1" applyBorder="1" applyFont="1">
      <alignment horizontal="left" vertical="top"/>
    </xf>
    <xf borderId="7" fillId="5" fontId="6" numFmtId="0" xfId="0" applyAlignment="1" applyBorder="1" applyFill="1" applyFont="1">
      <alignment horizontal="center" vertical="top"/>
    </xf>
    <xf borderId="6" fillId="6" fontId="9" numFmtId="169" xfId="0" applyAlignment="1" applyBorder="1" applyFill="1" applyFont="1" applyNumberFormat="1">
      <alignment horizontal="center" vertical="top"/>
    </xf>
    <xf borderId="9" fillId="3" fontId="1" numFmtId="166" xfId="0" applyAlignment="1" applyBorder="1" applyFont="1" applyNumberFormat="1">
      <alignment horizontal="center" vertical="top"/>
    </xf>
    <xf borderId="10" fillId="3" fontId="4" numFmtId="167" xfId="0" applyAlignment="1" applyBorder="1" applyFont="1" applyNumberFormat="1">
      <alignment horizontal="left" readingOrder="0" shrinkToFit="0" vertical="top" wrapText="1"/>
    </xf>
    <xf borderId="11" fillId="0" fontId="5" numFmtId="0" xfId="0" applyAlignment="1" applyBorder="1" applyFont="1">
      <alignment horizontal="left" vertical="top"/>
    </xf>
    <xf borderId="7" fillId="7" fontId="6" numFmtId="0" xfId="0" applyAlignment="1" applyBorder="1" applyFill="1" applyFont="1">
      <alignment horizontal="center" vertical="top"/>
    </xf>
    <xf borderId="10" fillId="3" fontId="4" numFmtId="167" xfId="0" applyAlignment="1" applyBorder="1" applyFont="1" applyNumberFormat="1">
      <alignment horizontal="left" shrinkToFit="0" vertical="top" wrapText="1"/>
    </xf>
    <xf borderId="11" fillId="8" fontId="6" numFmtId="0" xfId="0" applyAlignment="1" applyBorder="1" applyFill="1" applyFont="1">
      <alignment horizontal="center" vertical="top"/>
    </xf>
    <xf borderId="11" fillId="3" fontId="7" numFmtId="168" xfId="0" applyAlignment="1" applyBorder="1" applyFont="1" applyNumberFormat="1">
      <alignment horizontal="center" shrinkToFit="0" vertical="top" wrapText="1"/>
    </xf>
    <xf borderId="10" fillId="6" fontId="10" numFmtId="169" xfId="0" applyAlignment="1" applyBorder="1" applyFont="1" applyNumberFormat="1">
      <alignment horizontal="center" vertical="top"/>
    </xf>
    <xf borderId="12" fillId="0" fontId="5" numFmtId="0" xfId="0" applyAlignment="1" applyBorder="1" applyFont="1">
      <alignment horizontal="left" vertical="top"/>
    </xf>
    <xf borderId="0" fillId="4" fontId="11" numFmtId="166" xfId="0" applyAlignment="1" applyFont="1" applyNumberFormat="1">
      <alignment horizontal="left" vertical="bottom"/>
    </xf>
    <xf borderId="0" fillId="4" fontId="11" numFmtId="166" xfId="0" applyAlignment="1" applyFont="1" applyNumberFormat="1">
      <alignment horizontal="left" shrinkToFit="0" vertical="bottom" wrapText="1"/>
    </xf>
    <xf borderId="0" fillId="3" fontId="12" numFmtId="169" xfId="0" applyAlignment="1" applyFont="1" applyNumberFormat="1">
      <alignment horizontal="left" vertical="top"/>
    </xf>
    <xf borderId="0" fillId="4" fontId="1" numFmtId="0" xfId="0" applyAlignment="1" applyFont="1">
      <alignment horizontal="left" shrinkToFit="0" vertical="top" wrapText="1"/>
    </xf>
    <xf borderId="13" fillId="4" fontId="1" numFmtId="0" xfId="0" applyAlignment="1" applyBorder="1" applyFont="1">
      <alignment horizontal="left" shrinkToFit="0" vertical="top" wrapText="1"/>
    </xf>
    <xf borderId="14" fillId="0" fontId="5" numFmtId="0" xfId="0" applyAlignment="1" applyBorder="1" applyFont="1">
      <alignment horizontal="left" vertical="top"/>
    </xf>
    <xf borderId="15" fillId="0" fontId="5" numFmtId="0" xfId="0" applyAlignment="1" applyBorder="1" applyFont="1">
      <alignment horizontal="left" vertical="top"/>
    </xf>
    <xf borderId="16" fillId="4" fontId="2" numFmtId="0" xfId="0" applyAlignment="1" applyBorder="1" applyFont="1">
      <alignment horizontal="left" shrinkToFit="0" vertical="top" wrapText="1"/>
    </xf>
    <xf borderId="16" fillId="4" fontId="2" numFmtId="164" xfId="0" applyAlignment="1" applyBorder="1" applyFont="1" applyNumberFormat="1">
      <alignment horizontal="left" shrinkToFit="0" vertical="top" wrapText="1"/>
    </xf>
    <xf borderId="16" fillId="4" fontId="2" numFmtId="165" xfId="0" applyAlignment="1" applyBorder="1" applyFont="1" applyNumberFormat="1">
      <alignment horizontal="left" shrinkToFit="0" vertical="top" wrapText="1"/>
    </xf>
    <xf borderId="0" fillId="0" fontId="3" numFmtId="0" xfId="0" applyAlignment="1" applyFont="1">
      <alignment horizontal="left" vertical="top"/>
    </xf>
    <xf borderId="0" fillId="9" fontId="2" numFmtId="0" xfId="0" applyAlignment="1" applyFill="1" applyFont="1">
      <alignment horizontal="left" shrinkToFit="0" vertical="bottom" wrapText="1"/>
    </xf>
    <xf borderId="16" fillId="9" fontId="2" numFmtId="0" xfId="0" applyAlignment="1" applyBorder="1" applyFont="1">
      <alignment horizontal="left" shrinkToFit="0" vertical="bottom" wrapText="1"/>
    </xf>
    <xf borderId="13" fillId="10" fontId="1" numFmtId="164" xfId="0" applyAlignment="1" applyBorder="1" applyFill="1" applyFont="1" applyNumberFormat="1">
      <alignment horizontal="center" shrinkToFit="0" vertical="top" wrapText="1"/>
    </xf>
    <xf borderId="13" fillId="11" fontId="1" numFmtId="165" xfId="0" applyAlignment="1" applyBorder="1" applyFill="1" applyFont="1" applyNumberFormat="1">
      <alignment horizontal="left" shrinkToFit="0" vertical="top" wrapText="1"/>
    </xf>
    <xf borderId="17" fillId="5" fontId="13" numFmtId="166" xfId="0" applyAlignment="1" applyBorder="1" applyFont="1" applyNumberFormat="1">
      <alignment horizontal="center" shrinkToFit="0" vertical="top" wrapText="1"/>
    </xf>
    <xf borderId="18" fillId="5" fontId="13" numFmtId="0" xfId="0" applyAlignment="1" applyBorder="1" applyFont="1">
      <alignment horizontal="center" shrinkToFit="0" vertical="top" wrapText="1"/>
    </xf>
    <xf borderId="18" fillId="5" fontId="13" numFmtId="170" xfId="0" applyAlignment="1" applyBorder="1" applyFont="1" applyNumberFormat="1">
      <alignment horizontal="center" shrinkToFit="0" vertical="top" wrapText="1"/>
    </xf>
    <xf borderId="16" fillId="9" fontId="1" numFmtId="0" xfId="0" applyAlignment="1" applyBorder="1" applyFont="1">
      <alignment horizontal="center" shrinkToFit="0" vertical="top" wrapText="1"/>
    </xf>
    <xf borderId="16" fillId="9" fontId="1" numFmtId="0" xfId="0" applyAlignment="1" applyBorder="1" applyFont="1">
      <alignment horizontal="left" shrinkToFit="0" vertical="top" wrapText="1"/>
    </xf>
    <xf borderId="16" fillId="10" fontId="2" numFmtId="164" xfId="0" applyAlignment="1" applyBorder="1" applyFont="1" applyNumberFormat="1">
      <alignment horizontal="left" shrinkToFit="0" vertical="top" wrapText="1"/>
    </xf>
    <xf borderId="16" fillId="10" fontId="1" numFmtId="0" xfId="0" applyAlignment="1" applyBorder="1" applyFont="1">
      <alignment horizontal="center" shrinkToFit="0" vertical="center" wrapText="1"/>
    </xf>
    <xf borderId="16" fillId="11" fontId="1" numFmtId="165" xfId="0" applyAlignment="1" applyBorder="1" applyFont="1" applyNumberFormat="1">
      <alignment horizontal="left" shrinkToFit="0" vertical="center" wrapText="1"/>
    </xf>
    <xf borderId="16" fillId="11" fontId="1" numFmtId="0" xfId="0" applyAlignment="1" applyBorder="1" applyFont="1">
      <alignment horizontal="center" shrinkToFit="0" vertical="center" wrapText="1"/>
    </xf>
    <xf borderId="17" fillId="0" fontId="14" numFmtId="166" xfId="0" applyAlignment="1" applyBorder="1" applyFont="1" applyNumberFormat="1">
      <alignment horizontal="center" shrinkToFit="0" vertical="center" wrapText="1"/>
    </xf>
    <xf borderId="18" fillId="3" fontId="12" numFmtId="0" xfId="0" applyAlignment="1" applyBorder="1" applyFont="1">
      <alignment horizontal="left" vertical="top"/>
    </xf>
    <xf borderId="18" fillId="12" fontId="11" numFmtId="170" xfId="0" applyAlignment="1" applyBorder="1" applyFill="1" applyFont="1" applyNumberFormat="1">
      <alignment horizontal="center" shrinkToFit="0" vertical="center" wrapText="1"/>
    </xf>
    <xf borderId="16" fillId="0" fontId="1" numFmtId="0" xfId="0" applyAlignment="1" applyBorder="1" applyFont="1">
      <alignment horizontal="center" shrinkToFit="0" vertical="center" wrapText="1"/>
    </xf>
    <xf borderId="16" fillId="13" fontId="15" numFmtId="1" xfId="0" applyAlignment="1" applyBorder="1" applyFill="1" applyFont="1" applyNumberFormat="1">
      <alignment horizontal="center" shrinkToFit="1" vertical="center" wrapText="0"/>
    </xf>
    <xf borderId="16" fillId="0" fontId="4" numFmtId="0" xfId="0" applyAlignment="1" applyBorder="1" applyFont="1">
      <alignment horizontal="center" shrinkToFit="0" vertical="center" wrapText="1"/>
    </xf>
    <xf borderId="16" fillId="0" fontId="4" numFmtId="0" xfId="0" applyAlignment="1" applyBorder="1" applyFont="1">
      <alignment horizontal="left" shrinkToFit="0" vertical="center" wrapText="1"/>
    </xf>
    <xf borderId="16" fillId="0" fontId="4" numFmtId="0" xfId="0" applyAlignment="1" applyBorder="1" applyFont="1">
      <alignment horizontal="right" shrinkToFit="0" vertical="center" wrapText="1"/>
    </xf>
    <xf borderId="16" fillId="0" fontId="15" numFmtId="1" xfId="0" applyAlignment="1" applyBorder="1" applyFont="1" applyNumberFormat="1">
      <alignment horizontal="left" shrinkToFit="1" vertical="center" wrapText="0"/>
    </xf>
    <xf borderId="16" fillId="0" fontId="4" numFmtId="0" xfId="0" applyAlignment="1" applyBorder="1" applyFont="1">
      <alignment horizontal="center" readingOrder="0" shrinkToFit="0" vertical="center" wrapText="1"/>
    </xf>
    <xf borderId="16" fillId="0" fontId="16" numFmtId="9" xfId="0" applyAlignment="1" applyBorder="1" applyFont="1" applyNumberFormat="1">
      <alignment horizontal="center" shrinkToFit="1" vertical="center" wrapText="0"/>
    </xf>
    <xf borderId="16" fillId="0" fontId="2" numFmtId="0" xfId="0" applyAlignment="1" applyBorder="1" applyFont="1">
      <alignment horizontal="left" readingOrder="0" shrinkToFit="0" vertical="center" wrapText="1"/>
    </xf>
    <xf borderId="16" fillId="0" fontId="2" numFmtId="0" xfId="0" applyAlignment="1" applyBorder="1" applyFont="1">
      <alignment horizontal="left" shrinkToFit="0" vertical="top" wrapText="1"/>
    </xf>
    <xf borderId="0" fillId="0" fontId="3" numFmtId="166" xfId="0" applyAlignment="1" applyFont="1" applyNumberFormat="1">
      <alignment horizontal="left" vertical="top"/>
    </xf>
    <xf borderId="16" fillId="13" fontId="15" numFmtId="1" xfId="0" applyAlignment="1" applyBorder="1" applyFont="1" applyNumberFormat="1">
      <alignment horizontal="right" shrinkToFit="1" vertical="center" wrapText="0"/>
    </xf>
    <xf borderId="16" fillId="0" fontId="4" numFmtId="164" xfId="0" applyAlignment="1" applyBorder="1" applyFont="1" applyNumberFormat="1">
      <alignment horizontal="left" readingOrder="0" shrinkToFit="0" vertical="center" wrapText="1"/>
    </xf>
    <xf borderId="16" fillId="0" fontId="2" numFmtId="165" xfId="0" applyAlignment="1" applyBorder="1" applyFont="1" applyNumberFormat="1">
      <alignment horizontal="left" readingOrder="0" shrinkToFit="0" vertical="center" wrapText="1"/>
    </xf>
    <xf borderId="16" fillId="12" fontId="1" numFmtId="0" xfId="0" applyAlignment="1" applyBorder="1" applyFont="1">
      <alignment horizontal="center" shrinkToFit="0" vertical="center" wrapText="1"/>
    </xf>
    <xf borderId="16" fillId="12" fontId="4" numFmtId="0" xfId="0" applyAlignment="1" applyBorder="1" applyFont="1">
      <alignment horizontal="center" shrinkToFit="0" vertical="center" wrapText="1"/>
    </xf>
    <xf borderId="16" fillId="12" fontId="4" numFmtId="0" xfId="0" applyAlignment="1" applyBorder="1" applyFont="1">
      <alignment horizontal="left" shrinkToFit="0" vertical="center" wrapText="1"/>
    </xf>
    <xf borderId="16" fillId="12" fontId="15" numFmtId="1" xfId="0" applyAlignment="1" applyBorder="1" applyFont="1" applyNumberFormat="1">
      <alignment horizontal="left" shrinkToFit="1" vertical="center" wrapText="0"/>
    </xf>
    <xf borderId="16" fillId="12" fontId="4" numFmtId="164" xfId="0" applyAlignment="1" applyBorder="1" applyFont="1" applyNumberFormat="1">
      <alignment horizontal="left" readingOrder="0" shrinkToFit="0" vertical="center" wrapText="1"/>
    </xf>
    <xf borderId="16" fillId="12" fontId="16" numFmtId="9" xfId="0" applyAlignment="1" applyBorder="1" applyFont="1" applyNumberFormat="1">
      <alignment horizontal="center" shrinkToFit="1" vertical="center" wrapText="0"/>
    </xf>
    <xf borderId="16" fillId="12" fontId="2" numFmtId="165" xfId="0" applyAlignment="1" applyBorder="1" applyFont="1" applyNumberFormat="1">
      <alignment horizontal="left" readingOrder="0" shrinkToFit="0" vertical="center" wrapText="1"/>
    </xf>
    <xf borderId="16" fillId="12" fontId="2" numFmtId="0" xfId="0" applyAlignment="1" applyBorder="1" applyFont="1">
      <alignment horizontal="left" shrinkToFit="0" vertical="top" wrapText="1"/>
    </xf>
    <xf borderId="16" fillId="12" fontId="4" numFmtId="0" xfId="0" applyAlignment="1" applyBorder="1" applyFont="1">
      <alignment horizontal="center" readingOrder="0" shrinkToFit="0" vertical="center" wrapText="1"/>
    </xf>
    <xf borderId="16" fillId="12" fontId="2" numFmtId="0" xfId="0" applyAlignment="1" applyBorder="1" applyFont="1">
      <alignment horizontal="left" readingOrder="0" shrinkToFit="0" vertical="center" wrapText="1"/>
    </xf>
    <xf borderId="16" fillId="0" fontId="1" numFmtId="0" xfId="0" applyAlignment="1" applyBorder="1" applyFont="1">
      <alignment horizontal="left" shrinkToFit="0" vertical="center" wrapText="1"/>
    </xf>
    <xf borderId="16" fillId="0" fontId="4" numFmtId="0" xfId="0" applyAlignment="1" applyBorder="1" applyFont="1">
      <alignment horizontal="left" readingOrder="0" shrinkToFit="0" vertical="center" wrapText="1"/>
    </xf>
    <xf borderId="16" fillId="12" fontId="1" numFmtId="0" xfId="0" applyAlignment="1" applyBorder="1" applyFont="1">
      <alignment horizontal="left" shrinkToFit="0" vertical="center" wrapText="1"/>
    </xf>
    <xf borderId="16" fillId="12" fontId="4" numFmtId="0" xfId="0" applyAlignment="1" applyBorder="1" applyFont="1">
      <alignment horizontal="left" readingOrder="0" shrinkToFit="0" vertical="center" wrapText="1"/>
    </xf>
    <xf borderId="16" fillId="12" fontId="1" numFmtId="0" xfId="0" applyAlignment="1" applyBorder="1" applyFont="1">
      <alignment horizontal="right" shrinkToFit="0" vertical="center" wrapText="1"/>
    </xf>
    <xf borderId="16" fillId="0" fontId="1" numFmtId="0" xfId="0" applyAlignment="1" applyBorder="1" applyFont="1">
      <alignment horizontal="right" shrinkToFit="0" vertical="center" wrapText="1"/>
    </xf>
    <xf borderId="0" fillId="0" fontId="3" numFmtId="164" xfId="0" applyAlignment="1" applyFont="1" applyNumberFormat="1">
      <alignment horizontal="left" vertical="top"/>
    </xf>
    <xf borderId="0" fillId="0" fontId="3" numFmtId="165" xfId="0" applyAlignment="1" applyFont="1" applyNumberFormat="1">
      <alignment horizontal="left" vertical="top"/>
    </xf>
    <xf borderId="13" fillId="10" fontId="1" numFmtId="0" xfId="0" applyAlignment="1" applyBorder="1" applyFont="1">
      <alignment horizontal="center" shrinkToFit="0" vertical="top" wrapText="1"/>
    </xf>
    <xf borderId="13" fillId="11" fontId="1" numFmtId="0" xfId="0" applyAlignment="1" applyBorder="1" applyFont="1">
      <alignment horizontal="left" shrinkToFit="0" vertical="top" wrapText="1"/>
    </xf>
    <xf borderId="16" fillId="10" fontId="2" numFmtId="0" xfId="0" applyAlignment="1" applyBorder="1" applyFont="1">
      <alignment horizontal="left" shrinkToFit="0" vertical="top" wrapText="1"/>
    </xf>
    <xf borderId="16" fillId="11" fontId="1" numFmtId="0" xfId="0" applyAlignment="1" applyBorder="1" applyFont="1">
      <alignment horizontal="left" shrinkToFit="0" vertical="center" wrapText="1"/>
    </xf>
    <xf borderId="16" fillId="0" fontId="4" numFmtId="4" xfId="0" applyAlignment="1" applyBorder="1" applyFont="1" applyNumberFormat="1">
      <alignment horizontal="left" readingOrder="0" shrinkToFit="0" vertical="center" wrapText="1"/>
    </xf>
    <xf borderId="16" fillId="0" fontId="2" numFmtId="4" xfId="0" applyAlignment="1" applyBorder="1" applyFont="1" applyNumberFormat="1">
      <alignment horizontal="left" readingOrder="0" shrinkToFit="0" vertical="center" wrapText="1"/>
    </xf>
    <xf borderId="16" fillId="12" fontId="4" numFmtId="4" xfId="0" applyAlignment="1" applyBorder="1" applyFont="1" applyNumberFormat="1">
      <alignment horizontal="left" readingOrder="0" shrinkToFit="0" vertical="center" wrapText="1"/>
    </xf>
    <xf borderId="16" fillId="12" fontId="2" numFmtId="4" xfId="0" applyAlignment="1" applyBorder="1" applyFont="1" applyNumberFormat="1">
      <alignment horizontal="left" readingOrder="0" shrinkToFit="0" vertical="center" wrapText="1"/>
    </xf>
    <xf borderId="0" fillId="14" fontId="17" numFmtId="0" xfId="0" applyAlignment="1" applyFill="1" applyFont="1">
      <alignment horizontal="left" readingOrder="0" vertical="top"/>
    </xf>
    <xf borderId="0" fillId="4" fontId="18" numFmtId="166" xfId="0" applyAlignment="1" applyFont="1" applyNumberFormat="1">
      <alignment horizontal="left" vertical="top"/>
    </xf>
    <xf borderId="0" fillId="0" fontId="18" numFmtId="0" xfId="0" applyAlignment="1" applyFont="1">
      <alignment horizontal="left" readingOrder="0" vertical="top"/>
    </xf>
    <xf borderId="16" fillId="5" fontId="8" numFmtId="0" xfId="0" applyAlignment="1" applyBorder="1" applyFont="1">
      <alignment horizontal="left" readingOrder="0" shrinkToFit="0" vertical="bottom" wrapText="0"/>
    </xf>
    <xf borderId="0" fillId="14" fontId="17" numFmtId="0" xfId="0" applyAlignment="1" applyFont="1">
      <alignment horizontal="center" readingOrder="0" vertical="top"/>
    </xf>
    <xf borderId="16" fillId="0" fontId="11" numFmtId="0" xfId="0" applyAlignment="1" applyBorder="1" applyFont="1">
      <alignment horizontal="center" vertical="bottom"/>
    </xf>
    <xf borderId="16" fillId="0" fontId="11" numFmtId="166" xfId="0" applyAlignment="1" applyBorder="1" applyFont="1" applyNumberFormat="1">
      <alignment horizontal="center" vertical="bottom"/>
    </xf>
    <xf borderId="16" fillId="0" fontId="18" numFmtId="10" xfId="0" applyAlignment="1" applyBorder="1" applyFont="1" applyNumberFormat="1">
      <alignment horizontal="left" readingOrder="0" vertical="top"/>
    </xf>
    <xf borderId="0" fillId="4" fontId="18" numFmtId="0" xfId="0" applyAlignment="1" applyFont="1">
      <alignment horizontal="left" vertical="top"/>
    </xf>
    <xf borderId="0" fillId="4" fontId="18" numFmtId="0" xfId="0" applyAlignment="1" applyFont="1">
      <alignment horizontal="left" readingOrder="0" vertical="top"/>
    </xf>
    <xf borderId="0" fillId="4" fontId="18" numFmtId="166" xfId="0" applyAlignment="1" applyFont="1" applyNumberFormat="1">
      <alignment horizontal="left" readingOrder="0" vertical="top"/>
    </xf>
    <xf borderId="0" fillId="15" fontId="17" numFmtId="0" xfId="0" applyAlignment="1" applyFill="1" applyFont="1">
      <alignment horizontal="left" readingOrder="0" vertical="top"/>
    </xf>
    <xf borderId="0" fillId="16" fontId="18" numFmtId="166" xfId="0" applyAlignment="1" applyFill="1" applyFont="1" applyNumberFormat="1">
      <alignment horizontal="left" vertical="top"/>
    </xf>
    <xf borderId="16" fillId="0" fontId="19" numFmtId="0" xfId="0" applyAlignment="1" applyBorder="1" applyFont="1">
      <alignment horizontal="center" vertical="bottom"/>
    </xf>
    <xf borderId="0" fillId="17" fontId="20" numFmtId="0" xfId="0" applyAlignment="1" applyFill="1" applyFont="1">
      <alignment horizontal="left" readingOrder="0" vertical="top"/>
    </xf>
    <xf borderId="0" fillId="17" fontId="21" numFmtId="0" xfId="0" applyAlignment="1" applyFont="1">
      <alignment horizontal="left" vertical="top"/>
    </xf>
    <xf borderId="0" fillId="16" fontId="18" numFmtId="10" xfId="0" applyAlignment="1" applyFont="1" applyNumberFormat="1">
      <alignment horizontal="left" vertical="top"/>
    </xf>
    <xf borderId="0" fillId="0" fontId="18" numFmtId="10" xfId="0" applyAlignment="1" applyFont="1" applyNumberFormat="1">
      <alignment horizontal="left" vertical="top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18.png"/><Relationship Id="rId3" Type="http://schemas.openxmlformats.org/officeDocument/2006/relationships/image" Target="../media/image19.png"/><Relationship Id="rId4" Type="http://schemas.openxmlformats.org/officeDocument/2006/relationships/image" Target="../media/image20.png"/><Relationship Id="rId5" Type="http://schemas.openxmlformats.org/officeDocument/2006/relationships/image" Target="../media/image24.png"/><Relationship Id="rId6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22.png"/><Relationship Id="rId3" Type="http://schemas.openxmlformats.org/officeDocument/2006/relationships/image" Target="../media/image23.png"/><Relationship Id="rId4" Type="http://schemas.openxmlformats.org/officeDocument/2006/relationships/image" Target="../media/image4.png"/><Relationship Id="rId5" Type="http://schemas.openxmlformats.org/officeDocument/2006/relationships/image" Target="../media/image6.png"/><Relationship Id="rId6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1.png"/><Relationship Id="rId2" Type="http://schemas.openxmlformats.org/officeDocument/2006/relationships/image" Target="../media/image27.png"/><Relationship Id="rId3" Type="http://schemas.openxmlformats.org/officeDocument/2006/relationships/image" Target="../media/image25.png"/><Relationship Id="rId4" Type="http://schemas.openxmlformats.org/officeDocument/2006/relationships/image" Target="../media/image8.png"/><Relationship Id="rId5" Type="http://schemas.openxmlformats.org/officeDocument/2006/relationships/image" Target="../media/image5.png"/><Relationship Id="rId6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0.png"/><Relationship Id="rId2" Type="http://schemas.openxmlformats.org/officeDocument/2006/relationships/image" Target="../media/image26.png"/><Relationship Id="rId3" Type="http://schemas.openxmlformats.org/officeDocument/2006/relationships/image" Target="../media/image29.png"/><Relationship Id="rId4" Type="http://schemas.openxmlformats.org/officeDocument/2006/relationships/image" Target="../media/image28.png"/><Relationship Id="rId11" Type="http://schemas.openxmlformats.org/officeDocument/2006/relationships/image" Target="../media/image15.png"/><Relationship Id="rId10" Type="http://schemas.openxmlformats.org/officeDocument/2006/relationships/image" Target="../media/image10.png"/><Relationship Id="rId12" Type="http://schemas.openxmlformats.org/officeDocument/2006/relationships/image" Target="../media/image14.png"/><Relationship Id="rId9" Type="http://schemas.openxmlformats.org/officeDocument/2006/relationships/image" Target="../media/image11.png"/><Relationship Id="rId5" Type="http://schemas.openxmlformats.org/officeDocument/2006/relationships/image" Target="../media/image12.png"/><Relationship Id="rId6" Type="http://schemas.openxmlformats.org/officeDocument/2006/relationships/image" Target="../media/image9.png"/><Relationship Id="rId7" Type="http://schemas.openxmlformats.org/officeDocument/2006/relationships/image" Target="../media/image7.png"/><Relationship Id="rId8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19050</xdr:colOff>
      <xdr:row>12</xdr:row>
      <xdr:rowOff>-9525</xdr:rowOff>
    </xdr:from>
    <xdr:ext cx="866775" cy="18907125"/>
    <xdr:pic>
      <xdr:nvPicPr>
        <xdr:cNvPr id="0" name="image13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19050</xdr:colOff>
      <xdr:row>28</xdr:row>
      <xdr:rowOff>0</xdr:rowOff>
    </xdr:from>
    <xdr:ext cx="866775" cy="18869025"/>
    <xdr:pic>
      <xdr:nvPicPr>
        <xdr:cNvPr id="0" name="image18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19050</xdr:colOff>
      <xdr:row>44</xdr:row>
      <xdr:rowOff>-28575</xdr:rowOff>
    </xdr:from>
    <xdr:ext cx="866775" cy="18869025"/>
    <xdr:pic>
      <xdr:nvPicPr>
        <xdr:cNvPr id="0" name="image19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19050</xdr:colOff>
      <xdr:row>60</xdr:row>
      <xdr:rowOff>9525</xdr:rowOff>
    </xdr:from>
    <xdr:ext cx="866775" cy="18907125"/>
    <xdr:pic>
      <xdr:nvPicPr>
        <xdr:cNvPr id="0" name="image20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76</xdr:row>
      <xdr:rowOff>19050</xdr:rowOff>
    </xdr:from>
    <xdr:ext cx="828675" cy="18907125"/>
    <xdr:pic>
      <xdr:nvPicPr>
        <xdr:cNvPr id="0" name="image24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11</xdr:row>
      <xdr:rowOff>0</xdr:rowOff>
    </xdr:from>
    <xdr:ext cx="876300" cy="1181100"/>
    <xdr:pic>
      <xdr:nvPicPr>
        <xdr:cNvPr id="0" name="image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9525</xdr:colOff>
      <xdr:row>15</xdr:row>
      <xdr:rowOff>-19050</xdr:rowOff>
    </xdr:from>
    <xdr:ext cx="923925" cy="20440650"/>
    <xdr:pic>
      <xdr:nvPicPr>
        <xdr:cNvPr id="0" name="image17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</xdr:colOff>
      <xdr:row>31</xdr:row>
      <xdr:rowOff>0</xdr:rowOff>
    </xdr:from>
    <xdr:ext cx="923925" cy="20402550"/>
    <xdr:pic>
      <xdr:nvPicPr>
        <xdr:cNvPr id="0" name="image22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</xdr:colOff>
      <xdr:row>47</xdr:row>
      <xdr:rowOff>-19050</xdr:rowOff>
    </xdr:from>
    <xdr:ext cx="971550" cy="20488275"/>
    <xdr:pic>
      <xdr:nvPicPr>
        <xdr:cNvPr id="0" name="image23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12</xdr:row>
      <xdr:rowOff>0</xdr:rowOff>
    </xdr:from>
    <xdr:ext cx="952500" cy="127635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13</xdr:row>
      <xdr:rowOff>0</xdr:rowOff>
    </xdr:from>
    <xdr:ext cx="952500" cy="1276350"/>
    <xdr:pic>
      <xdr:nvPicPr>
        <xdr:cNvPr id="0" name="image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14</xdr:row>
      <xdr:rowOff>0</xdr:rowOff>
    </xdr:from>
    <xdr:ext cx="952500" cy="1276350"/>
    <xdr:pic>
      <xdr:nvPicPr>
        <xdr:cNvPr id="0" name="image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9525</xdr:colOff>
      <xdr:row>14</xdr:row>
      <xdr:rowOff>9525</xdr:rowOff>
    </xdr:from>
    <xdr:ext cx="1123950" cy="24526875"/>
    <xdr:pic>
      <xdr:nvPicPr>
        <xdr:cNvPr id="0" name="image21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</xdr:colOff>
      <xdr:row>30</xdr:row>
      <xdr:rowOff>0</xdr:rowOff>
    </xdr:from>
    <xdr:ext cx="1123950" cy="24488775"/>
    <xdr:pic>
      <xdr:nvPicPr>
        <xdr:cNvPr id="0" name="image27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</xdr:colOff>
      <xdr:row>46</xdr:row>
      <xdr:rowOff>-47625</xdr:rowOff>
    </xdr:from>
    <xdr:ext cx="1123950" cy="24526875"/>
    <xdr:pic>
      <xdr:nvPicPr>
        <xdr:cNvPr id="0" name="image25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11</xdr:row>
      <xdr:rowOff>0</xdr:rowOff>
    </xdr:from>
    <xdr:ext cx="1143000" cy="1533525"/>
    <xdr:pic>
      <xdr:nvPicPr>
        <xdr:cNvPr id="0" name="image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12</xdr:row>
      <xdr:rowOff>0</xdr:rowOff>
    </xdr:from>
    <xdr:ext cx="1143000" cy="1533525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13</xdr:row>
      <xdr:rowOff>0</xdr:rowOff>
    </xdr:from>
    <xdr:ext cx="1143000" cy="1533525"/>
    <xdr:pic>
      <xdr:nvPicPr>
        <xdr:cNvPr id="0" name="image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38100</xdr:colOff>
      <xdr:row>16</xdr:row>
      <xdr:rowOff>0</xdr:rowOff>
    </xdr:from>
    <xdr:ext cx="1038225" cy="22840950"/>
    <xdr:pic>
      <xdr:nvPicPr>
        <xdr:cNvPr id="0" name="image30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32</xdr:row>
      <xdr:rowOff>-19050</xdr:rowOff>
    </xdr:from>
    <xdr:ext cx="1038225" cy="22840950"/>
    <xdr:pic>
      <xdr:nvPicPr>
        <xdr:cNvPr id="0" name="image26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48</xdr:row>
      <xdr:rowOff>9525</xdr:rowOff>
    </xdr:from>
    <xdr:ext cx="1038225" cy="22840950"/>
    <xdr:pic>
      <xdr:nvPicPr>
        <xdr:cNvPr id="0" name="image29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64</xdr:row>
      <xdr:rowOff>-9525</xdr:rowOff>
    </xdr:from>
    <xdr:ext cx="1038225" cy="22840950"/>
    <xdr:pic>
      <xdr:nvPicPr>
        <xdr:cNvPr id="0" name="image28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10</xdr:row>
      <xdr:rowOff>0</xdr:rowOff>
    </xdr:from>
    <xdr:ext cx="1066800" cy="1428750"/>
    <xdr:pic>
      <xdr:nvPicPr>
        <xdr:cNvPr id="0" name="image1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11</xdr:row>
      <xdr:rowOff>0</xdr:rowOff>
    </xdr:from>
    <xdr:ext cx="1066800" cy="1428750"/>
    <xdr:pic>
      <xdr:nvPicPr>
        <xdr:cNvPr id="0" name="image9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12</xdr:row>
      <xdr:rowOff>0</xdr:rowOff>
    </xdr:from>
    <xdr:ext cx="1066800" cy="1428750"/>
    <xdr:pic>
      <xdr:nvPicPr>
        <xdr:cNvPr id="0" name="image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13</xdr:row>
      <xdr:rowOff>0</xdr:rowOff>
    </xdr:from>
    <xdr:ext cx="1066800" cy="1428750"/>
    <xdr:pic>
      <xdr:nvPicPr>
        <xdr:cNvPr id="0" name="image1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14</xdr:row>
      <xdr:rowOff>0</xdr:rowOff>
    </xdr:from>
    <xdr:ext cx="1066800" cy="1428750"/>
    <xdr:pic>
      <xdr:nvPicPr>
        <xdr:cNvPr id="0" name="image1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15</xdr:row>
      <xdr:rowOff>0</xdr:rowOff>
    </xdr:from>
    <xdr:ext cx="1066800" cy="1428750"/>
    <xdr:pic>
      <xdr:nvPicPr>
        <xdr:cNvPr id="0" name="image1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80</xdr:row>
      <xdr:rowOff>0</xdr:rowOff>
    </xdr:from>
    <xdr:ext cx="1066800" cy="1428750"/>
    <xdr:pic>
      <xdr:nvPicPr>
        <xdr:cNvPr id="0" name="image1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81</xdr:row>
      <xdr:rowOff>0</xdr:rowOff>
    </xdr:from>
    <xdr:ext cx="1066800" cy="1428750"/>
    <xdr:pic>
      <xdr:nvPicPr>
        <xdr:cNvPr id="0" name="image1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matcheslux.com/product/detail.html?product_no=490236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43"/>
    <col customWidth="1" min="2" max="4" width="16.43"/>
    <col customWidth="1" min="5" max="5" width="7.57"/>
    <col customWidth="1" min="6" max="6" width="8.71"/>
    <col customWidth="1" min="7" max="7" width="20.86"/>
    <col customWidth="1" min="8" max="8" width="10.29"/>
    <col customWidth="1" min="9" max="9" width="7.29"/>
    <col customWidth="1" min="10" max="10" width="4.29"/>
    <col customWidth="1" hidden="1" min="11" max="12" width="7.29"/>
    <col customWidth="1" min="13" max="14" width="6.43"/>
    <col customWidth="1" min="15" max="15" width="14.43"/>
    <col customWidth="1" min="16" max="16" width="8.71"/>
    <col customWidth="1" hidden="1" min="17" max="17" width="11.29"/>
    <col customWidth="1" min="18" max="29" width="8.71"/>
  </cols>
  <sheetData>
    <row r="1" ht="24.75" customHeight="1">
      <c r="A1" s="1"/>
      <c r="B1" s="1"/>
      <c r="C1" s="1"/>
      <c r="D1" s="1"/>
      <c r="E1" s="1"/>
      <c r="F1" s="1"/>
      <c r="G1" s="1"/>
      <c r="H1" s="1"/>
      <c r="I1" s="1"/>
      <c r="J1" s="2"/>
      <c r="K1" s="3"/>
      <c r="L1" s="2"/>
      <c r="M1" s="4"/>
      <c r="N1" s="2"/>
      <c r="O1" s="2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ht="24.75" customHeight="1">
      <c r="A2" s="6" t="s">
        <v>0</v>
      </c>
      <c r="B2" s="7" t="s">
        <v>1</v>
      </c>
      <c r="C2" s="8"/>
      <c r="D2" s="9" t="s">
        <v>2</v>
      </c>
      <c r="E2" s="8"/>
      <c r="F2" s="10" t="s">
        <v>3</v>
      </c>
      <c r="G2" s="11"/>
      <c r="H2" s="1"/>
      <c r="I2" s="1"/>
      <c r="J2" s="2"/>
      <c r="K2" s="3"/>
      <c r="L2" s="2"/>
      <c r="M2" s="4"/>
      <c r="N2" s="2"/>
      <c r="O2" s="2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ht="24.75" customHeight="1">
      <c r="A3" s="12" t="s">
        <v>4</v>
      </c>
      <c r="B3" s="13" t="s">
        <v>5</v>
      </c>
      <c r="C3" s="14"/>
      <c r="D3" s="15" t="s">
        <v>6</v>
      </c>
      <c r="E3" s="16" t="s">
        <v>7</v>
      </c>
      <c r="F3" s="17" t="s">
        <v>8</v>
      </c>
      <c r="G3" s="18"/>
      <c r="H3" s="1"/>
      <c r="I3" s="1"/>
      <c r="J3" s="2"/>
      <c r="K3" s="3"/>
      <c r="L3" s="2"/>
      <c r="M3" s="4"/>
      <c r="N3" s="2"/>
      <c r="O3" s="2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ht="24.75" customHeight="1">
      <c r="A4" s="12" t="s">
        <v>9</v>
      </c>
      <c r="B4" s="13" t="s">
        <v>10</v>
      </c>
      <c r="C4" s="14"/>
      <c r="D4" s="19" t="s">
        <v>11</v>
      </c>
      <c r="E4" s="16" t="s">
        <v>12</v>
      </c>
      <c r="F4" s="20" t="s">
        <v>13</v>
      </c>
      <c r="G4" s="18"/>
      <c r="H4" s="1"/>
      <c r="I4" s="1"/>
      <c r="J4" s="2"/>
      <c r="K4" s="3"/>
      <c r="L4" s="2"/>
      <c r="M4" s="4"/>
      <c r="N4" s="2"/>
      <c r="O4" s="2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ht="24.75" customHeight="1">
      <c r="A5" s="21" t="s">
        <v>14</v>
      </c>
      <c r="B5" s="22" t="s">
        <v>15</v>
      </c>
      <c r="C5" s="23"/>
      <c r="D5" s="24" t="s">
        <v>16</v>
      </c>
      <c r="E5" s="16" t="s">
        <v>17</v>
      </c>
      <c r="F5" s="20" t="s">
        <v>18</v>
      </c>
      <c r="G5" s="18"/>
      <c r="H5" s="1"/>
      <c r="I5" s="1"/>
      <c r="J5" s="2"/>
      <c r="K5" s="3"/>
      <c r="L5" s="2"/>
      <c r="M5" s="4"/>
      <c r="N5" s="2"/>
      <c r="O5" s="2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ht="24.75" customHeight="1">
      <c r="A6" s="21" t="s">
        <v>19</v>
      </c>
      <c r="B6" s="25" t="s">
        <v>20</v>
      </c>
      <c r="C6" s="23"/>
      <c r="D6" s="26" t="s">
        <v>21</v>
      </c>
      <c r="E6" s="27" t="s">
        <v>22</v>
      </c>
      <c r="F6" s="28" t="s">
        <v>23</v>
      </c>
      <c r="G6" s="29"/>
      <c r="H6" s="1"/>
      <c r="I6" s="1"/>
      <c r="J6" s="2"/>
      <c r="K6" s="3"/>
      <c r="L6" s="2"/>
      <c r="M6" s="4"/>
      <c r="N6" s="2"/>
      <c r="O6" s="2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ht="24.75" customHeight="1">
      <c r="A7" s="21" t="s">
        <v>24</v>
      </c>
      <c r="B7" s="30" t="s">
        <v>25</v>
      </c>
      <c r="C7" s="30" t="s">
        <v>26</v>
      </c>
      <c r="D7" s="30" t="s">
        <v>27</v>
      </c>
      <c r="E7" s="31" t="s">
        <v>28</v>
      </c>
      <c r="F7" s="32"/>
      <c r="G7" s="32"/>
      <c r="H7" s="1"/>
      <c r="I7" s="1"/>
      <c r="J7" s="2"/>
      <c r="K7" s="3"/>
      <c r="L7" s="2"/>
      <c r="M7" s="4"/>
      <c r="N7" s="2"/>
      <c r="O7" s="2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ht="24.75" customHeight="1">
      <c r="A8" s="1"/>
      <c r="B8" s="1"/>
      <c r="C8" s="1"/>
      <c r="D8" s="1"/>
      <c r="E8" s="1"/>
      <c r="F8" s="1"/>
      <c r="G8" s="1"/>
      <c r="H8" s="1"/>
      <c r="I8" s="1"/>
      <c r="J8" s="2"/>
      <c r="K8" s="3"/>
      <c r="L8" s="2"/>
      <c r="M8" s="4"/>
      <c r="N8" s="2"/>
      <c r="O8" s="2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ht="24.75" customHeight="1">
      <c r="A9" s="33"/>
      <c r="B9" s="33"/>
      <c r="C9" s="33"/>
      <c r="D9" s="34" t="s">
        <v>29</v>
      </c>
      <c r="E9" s="35"/>
      <c r="F9" s="35"/>
      <c r="G9" s="35"/>
      <c r="H9" s="35"/>
      <c r="I9" s="36"/>
      <c r="J9" s="37"/>
      <c r="K9" s="38"/>
      <c r="L9" s="37"/>
      <c r="M9" s="39"/>
      <c r="N9" s="37"/>
      <c r="O9" s="37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</row>
    <row r="10" ht="8.25" customHeight="1">
      <c r="A10" s="41"/>
      <c r="B10" s="41"/>
      <c r="C10" s="41"/>
      <c r="D10" s="42"/>
      <c r="E10" s="42"/>
      <c r="F10" s="42"/>
      <c r="G10" s="42"/>
      <c r="H10" s="42"/>
      <c r="I10" s="42"/>
      <c r="J10" s="42"/>
      <c r="K10" s="43" t="s">
        <v>30</v>
      </c>
      <c r="L10" s="36"/>
      <c r="M10" s="44" t="s">
        <v>31</v>
      </c>
      <c r="N10" s="36"/>
      <c r="O10" s="42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</row>
    <row r="11" ht="27.75" customHeight="1">
      <c r="A11" s="45" t="s">
        <v>32</v>
      </c>
      <c r="B11" s="46" t="s">
        <v>33</v>
      </c>
      <c r="C11" s="47" t="s">
        <v>34</v>
      </c>
      <c r="D11" s="48" t="s">
        <v>35</v>
      </c>
      <c r="E11" s="49" t="s">
        <v>36</v>
      </c>
      <c r="F11" s="48" t="s">
        <v>37</v>
      </c>
      <c r="G11" s="48" t="s">
        <v>38</v>
      </c>
      <c r="H11" s="48" t="s">
        <v>39</v>
      </c>
      <c r="I11" s="48" t="s">
        <v>40</v>
      </c>
      <c r="J11" s="49" t="s">
        <v>41</v>
      </c>
      <c r="K11" s="50" t="s">
        <v>42</v>
      </c>
      <c r="L11" s="51" t="s">
        <v>43</v>
      </c>
      <c r="M11" s="52" t="s">
        <v>44</v>
      </c>
      <c r="N11" s="53" t="s">
        <v>45</v>
      </c>
      <c r="O11" s="48" t="s">
        <v>46</v>
      </c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</row>
    <row r="12" ht="93.0" customHeight="1">
      <c r="A12" s="54">
        <f t="shared" ref="A12:A89" si="1">HYPERLINK("https://mustit.co.kr/product/search?search_action=search&amp;event=0&amp;event_no=1004&amp;keyword="&amp;iferror(LEFT(D12,6),""),Q12)</f>
        <v>145408</v>
      </c>
      <c r="B12" s="55"/>
      <c r="C12" s="56">
        <f t="shared" ref="C12:C89" si="2">iferror((A12*B12),"")</f>
        <v>0</v>
      </c>
      <c r="D12" s="57" t="s">
        <v>47</v>
      </c>
      <c r="E12" s="58">
        <v>11674.0</v>
      </c>
      <c r="F12" s="59" t="s">
        <v>48</v>
      </c>
      <c r="G12" s="60" t="s">
        <v>49</v>
      </c>
      <c r="H12" s="59" t="s">
        <v>50</v>
      </c>
      <c r="I12" s="61" t="s">
        <v>51</v>
      </c>
      <c r="J12" s="62">
        <v>2.0</v>
      </c>
      <c r="K12" s="63">
        <v>110.0</v>
      </c>
      <c r="L12" s="64">
        <v>0.2</v>
      </c>
      <c r="M12" s="65">
        <v>128.0</v>
      </c>
      <c r="N12" s="64">
        <v>0.2</v>
      </c>
      <c r="O12" s="66"/>
      <c r="P12" s="40"/>
      <c r="Q12" s="67">
        <f t="shared" ref="Q12:Q89" si="3">M12*(1-N12)*1420</f>
        <v>145408</v>
      </c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</row>
    <row r="13" ht="93.0" customHeight="1">
      <c r="A13" s="54">
        <f t="shared" si="1"/>
        <v>434520</v>
      </c>
      <c r="B13" s="55"/>
      <c r="C13" s="56">
        <f t="shared" si="2"/>
        <v>0</v>
      </c>
      <c r="D13" s="57" t="s">
        <v>52</v>
      </c>
      <c r="E13" s="68">
        <v>732.0</v>
      </c>
      <c r="F13" s="59" t="s">
        <v>53</v>
      </c>
      <c r="G13" s="60" t="s">
        <v>54</v>
      </c>
      <c r="H13" s="59" t="s">
        <v>55</v>
      </c>
      <c r="I13" s="59" t="s">
        <v>56</v>
      </c>
      <c r="J13" s="62">
        <v>25.0</v>
      </c>
      <c r="K13" s="69">
        <v>320.0</v>
      </c>
      <c r="L13" s="64">
        <v>0.2</v>
      </c>
      <c r="M13" s="70">
        <v>360.0</v>
      </c>
      <c r="N13" s="64">
        <v>0.15</v>
      </c>
      <c r="O13" s="66"/>
      <c r="P13" s="40"/>
      <c r="Q13" s="67">
        <f t="shared" si="3"/>
        <v>434520</v>
      </c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</row>
    <row r="14" ht="93.0" customHeight="1">
      <c r="A14" s="54">
        <f t="shared" si="1"/>
        <v>434520</v>
      </c>
      <c r="B14" s="55"/>
      <c r="C14" s="56">
        <f t="shared" si="2"/>
        <v>0</v>
      </c>
      <c r="D14" s="71" t="s">
        <v>57</v>
      </c>
      <c r="E14" s="68">
        <v>733.0</v>
      </c>
      <c r="F14" s="72" t="s">
        <v>58</v>
      </c>
      <c r="G14" s="73" t="s">
        <v>59</v>
      </c>
      <c r="H14" s="72" t="s">
        <v>60</v>
      </c>
      <c r="I14" s="72" t="s">
        <v>61</v>
      </c>
      <c r="J14" s="74">
        <v>20.0</v>
      </c>
      <c r="K14" s="75">
        <v>320.0</v>
      </c>
      <c r="L14" s="76">
        <v>0.2</v>
      </c>
      <c r="M14" s="77">
        <v>360.0</v>
      </c>
      <c r="N14" s="76">
        <v>0.15</v>
      </c>
      <c r="O14" s="78"/>
      <c r="P14" s="40"/>
      <c r="Q14" s="67">
        <f t="shared" si="3"/>
        <v>434520</v>
      </c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</row>
    <row r="15" ht="93.0" customHeight="1">
      <c r="A15" s="54">
        <f t="shared" si="1"/>
        <v>499130</v>
      </c>
      <c r="B15" s="55"/>
      <c r="C15" s="56">
        <f t="shared" si="2"/>
        <v>0</v>
      </c>
      <c r="D15" s="57" t="s">
        <v>62</v>
      </c>
      <c r="E15" s="68">
        <v>734.0</v>
      </c>
      <c r="F15" s="59" t="s">
        <v>63</v>
      </c>
      <c r="G15" s="60" t="s">
        <v>64</v>
      </c>
      <c r="H15" s="59" t="s">
        <v>65</v>
      </c>
      <c r="I15" s="59" t="s">
        <v>66</v>
      </c>
      <c r="J15" s="62">
        <v>25.0</v>
      </c>
      <c r="K15" s="69">
        <v>375.0</v>
      </c>
      <c r="L15" s="64">
        <v>0.2</v>
      </c>
      <c r="M15" s="70">
        <v>370.0</v>
      </c>
      <c r="N15" s="64">
        <v>0.05</v>
      </c>
      <c r="O15" s="66"/>
      <c r="P15" s="40"/>
      <c r="Q15" s="67">
        <f t="shared" si="3"/>
        <v>499130</v>
      </c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</row>
    <row r="16" ht="93.0" customHeight="1">
      <c r="A16" s="54">
        <f t="shared" si="1"/>
        <v>289680</v>
      </c>
      <c r="B16" s="55"/>
      <c r="C16" s="56">
        <f t="shared" si="2"/>
        <v>0</v>
      </c>
      <c r="D16" s="71" t="s">
        <v>67</v>
      </c>
      <c r="E16" s="68">
        <v>735.0</v>
      </c>
      <c r="F16" s="72" t="s">
        <v>68</v>
      </c>
      <c r="G16" s="73" t="s">
        <v>69</v>
      </c>
      <c r="H16" s="72" t="s">
        <v>70</v>
      </c>
      <c r="I16" s="72" t="s">
        <v>71</v>
      </c>
      <c r="J16" s="74">
        <v>10.0</v>
      </c>
      <c r="K16" s="75">
        <v>220.0</v>
      </c>
      <c r="L16" s="76">
        <v>0.2</v>
      </c>
      <c r="M16" s="77">
        <v>240.0</v>
      </c>
      <c r="N16" s="76">
        <v>0.15</v>
      </c>
      <c r="O16" s="78"/>
      <c r="P16" s="40"/>
      <c r="Q16" s="67">
        <f t="shared" si="3"/>
        <v>289680</v>
      </c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</row>
    <row r="17" ht="93.0" customHeight="1">
      <c r="A17" s="54">
        <f t="shared" si="1"/>
        <v>142000</v>
      </c>
      <c r="B17" s="55"/>
      <c r="C17" s="56">
        <f t="shared" si="2"/>
        <v>0</v>
      </c>
      <c r="D17" s="57" t="s">
        <v>72</v>
      </c>
      <c r="E17" s="68">
        <v>736.0</v>
      </c>
      <c r="F17" s="59" t="s">
        <v>73</v>
      </c>
      <c r="G17" s="60" t="s">
        <v>74</v>
      </c>
      <c r="H17" s="59" t="s">
        <v>75</v>
      </c>
      <c r="I17" s="59" t="s">
        <v>76</v>
      </c>
      <c r="J17" s="62">
        <v>5.0</v>
      </c>
      <c r="K17" s="69">
        <v>110.0</v>
      </c>
      <c r="L17" s="64">
        <v>0.2</v>
      </c>
      <c r="M17" s="70">
        <v>125.0</v>
      </c>
      <c r="N17" s="64">
        <v>0.2</v>
      </c>
      <c r="O17" s="66"/>
      <c r="P17" s="40"/>
      <c r="Q17" s="67">
        <f t="shared" si="3"/>
        <v>142000</v>
      </c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</row>
    <row r="18" ht="93.0" customHeight="1">
      <c r="A18" s="54">
        <f t="shared" si="1"/>
        <v>415350</v>
      </c>
      <c r="B18" s="55"/>
      <c r="C18" s="56">
        <f t="shared" si="2"/>
        <v>0</v>
      </c>
      <c r="D18" s="71" t="s">
        <v>77</v>
      </c>
      <c r="E18" s="68">
        <v>737.0</v>
      </c>
      <c r="F18" s="72" t="s">
        <v>78</v>
      </c>
      <c r="G18" s="73" t="s">
        <v>79</v>
      </c>
      <c r="H18" s="72" t="s">
        <v>80</v>
      </c>
      <c r="I18" s="72" t="s">
        <v>81</v>
      </c>
      <c r="J18" s="74">
        <v>1.0</v>
      </c>
      <c r="K18" s="75">
        <v>310.0</v>
      </c>
      <c r="L18" s="76">
        <v>0.2</v>
      </c>
      <c r="M18" s="77">
        <v>325.0</v>
      </c>
      <c r="N18" s="76">
        <v>0.1</v>
      </c>
      <c r="O18" s="78"/>
      <c r="P18" s="40"/>
      <c r="Q18" s="67">
        <f t="shared" si="3"/>
        <v>415350</v>
      </c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</row>
    <row r="19" ht="93.0" customHeight="1">
      <c r="A19" s="54">
        <f t="shared" si="1"/>
        <v>337960</v>
      </c>
      <c r="B19" s="55"/>
      <c r="C19" s="56">
        <f t="shared" si="2"/>
        <v>0</v>
      </c>
      <c r="D19" s="57" t="s">
        <v>82</v>
      </c>
      <c r="E19" s="68">
        <v>738.0</v>
      </c>
      <c r="F19" s="59" t="s">
        <v>83</v>
      </c>
      <c r="G19" s="59" t="s">
        <v>84</v>
      </c>
      <c r="H19" s="59" t="s">
        <v>85</v>
      </c>
      <c r="I19" s="59" t="s">
        <v>86</v>
      </c>
      <c r="J19" s="62">
        <v>5.0</v>
      </c>
      <c r="K19" s="69">
        <v>250.0</v>
      </c>
      <c r="L19" s="64">
        <v>0.2</v>
      </c>
      <c r="M19" s="70">
        <v>280.0</v>
      </c>
      <c r="N19" s="64">
        <v>0.15</v>
      </c>
      <c r="O19" s="66"/>
      <c r="P19" s="40"/>
      <c r="Q19" s="67">
        <f t="shared" si="3"/>
        <v>337960</v>
      </c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</row>
    <row r="20" ht="93.0" customHeight="1">
      <c r="A20" s="54">
        <f t="shared" si="1"/>
        <v>159040</v>
      </c>
      <c r="B20" s="55"/>
      <c r="C20" s="56">
        <f t="shared" si="2"/>
        <v>0</v>
      </c>
      <c r="D20" s="71" t="s">
        <v>87</v>
      </c>
      <c r="E20" s="68">
        <v>739.0</v>
      </c>
      <c r="F20" s="72" t="s">
        <v>88</v>
      </c>
      <c r="G20" s="72" t="s">
        <v>89</v>
      </c>
      <c r="H20" s="72" t="s">
        <v>90</v>
      </c>
      <c r="I20" s="72" t="s">
        <v>91</v>
      </c>
      <c r="J20" s="74">
        <v>50.0</v>
      </c>
      <c r="K20" s="75">
        <v>130.0</v>
      </c>
      <c r="L20" s="76">
        <v>0.25</v>
      </c>
      <c r="M20" s="77">
        <v>140.0</v>
      </c>
      <c r="N20" s="76">
        <v>0.2</v>
      </c>
      <c r="O20" s="78"/>
      <c r="P20" s="40"/>
      <c r="Q20" s="67">
        <f t="shared" si="3"/>
        <v>159040</v>
      </c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</row>
    <row r="21" ht="93.0" customHeight="1">
      <c r="A21" s="54">
        <f t="shared" si="1"/>
        <v>114665</v>
      </c>
      <c r="B21" s="55"/>
      <c r="C21" s="56">
        <f t="shared" si="2"/>
        <v>0</v>
      </c>
      <c r="D21" s="57" t="s">
        <v>92</v>
      </c>
      <c r="E21" s="68">
        <v>742.0</v>
      </c>
      <c r="F21" s="59" t="s">
        <v>93</v>
      </c>
      <c r="G21" s="59" t="s">
        <v>94</v>
      </c>
      <c r="H21" s="59" t="s">
        <v>95</v>
      </c>
      <c r="I21" s="59" t="s">
        <v>96</v>
      </c>
      <c r="J21" s="62">
        <v>25.0</v>
      </c>
      <c r="K21" s="69">
        <v>85.0</v>
      </c>
      <c r="L21" s="64">
        <v>0.2</v>
      </c>
      <c r="M21" s="70">
        <v>95.0</v>
      </c>
      <c r="N21" s="64">
        <v>0.15</v>
      </c>
      <c r="O21" s="66"/>
      <c r="P21" s="40"/>
      <c r="Q21" s="67">
        <f t="shared" si="3"/>
        <v>114665</v>
      </c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</row>
    <row r="22" ht="93.0" customHeight="1">
      <c r="A22" s="54">
        <f t="shared" si="1"/>
        <v>326600</v>
      </c>
      <c r="B22" s="55"/>
      <c r="C22" s="56">
        <f t="shared" si="2"/>
        <v>0</v>
      </c>
      <c r="D22" s="71" t="s">
        <v>97</v>
      </c>
      <c r="E22" s="68">
        <v>743.0</v>
      </c>
      <c r="F22" s="72" t="s">
        <v>98</v>
      </c>
      <c r="G22" s="72" t="s">
        <v>99</v>
      </c>
      <c r="H22" s="72" t="s">
        <v>100</v>
      </c>
      <c r="I22" s="72" t="s">
        <v>101</v>
      </c>
      <c r="J22" s="74">
        <v>21.0</v>
      </c>
      <c r="K22" s="75">
        <v>245.0</v>
      </c>
      <c r="L22" s="76">
        <v>0.2</v>
      </c>
      <c r="M22" s="77">
        <v>230.0</v>
      </c>
      <c r="N22" s="76">
        <v>0.0</v>
      </c>
      <c r="O22" s="78"/>
      <c r="P22" s="40"/>
      <c r="Q22" s="67">
        <f t="shared" si="3"/>
        <v>326600</v>
      </c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</row>
    <row r="23" ht="93.0" customHeight="1">
      <c r="A23" s="54">
        <f t="shared" si="1"/>
        <v>326600</v>
      </c>
      <c r="B23" s="55"/>
      <c r="C23" s="56">
        <f t="shared" si="2"/>
        <v>0</v>
      </c>
      <c r="D23" s="57" t="s">
        <v>102</v>
      </c>
      <c r="E23" s="68">
        <v>744.0</v>
      </c>
      <c r="F23" s="59" t="s">
        <v>103</v>
      </c>
      <c r="G23" s="59" t="s">
        <v>104</v>
      </c>
      <c r="H23" s="59" t="s">
        <v>105</v>
      </c>
      <c r="I23" s="59" t="s">
        <v>106</v>
      </c>
      <c r="J23" s="62">
        <v>35.0</v>
      </c>
      <c r="K23" s="69">
        <v>260.0</v>
      </c>
      <c r="L23" s="64">
        <v>0.2</v>
      </c>
      <c r="M23" s="70">
        <v>230.0</v>
      </c>
      <c r="N23" s="64">
        <v>0.0</v>
      </c>
      <c r="O23" s="66"/>
      <c r="P23" s="40"/>
      <c r="Q23" s="67">
        <f t="shared" si="3"/>
        <v>326600</v>
      </c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</row>
    <row r="24" ht="93.0" customHeight="1">
      <c r="A24" s="54">
        <f t="shared" si="1"/>
        <v>337960</v>
      </c>
      <c r="B24" s="55"/>
      <c r="C24" s="56">
        <f t="shared" si="2"/>
        <v>0</v>
      </c>
      <c r="D24" s="71" t="s">
        <v>107</v>
      </c>
      <c r="E24" s="68">
        <v>745.0</v>
      </c>
      <c r="F24" s="72" t="s">
        <v>108</v>
      </c>
      <c r="G24" s="72" t="s">
        <v>109</v>
      </c>
      <c r="H24" s="72" t="s">
        <v>110</v>
      </c>
      <c r="I24" s="72" t="s">
        <v>111</v>
      </c>
      <c r="J24" s="74">
        <v>35.0</v>
      </c>
      <c r="K24" s="75">
        <v>250.0</v>
      </c>
      <c r="L24" s="76">
        <v>0.2</v>
      </c>
      <c r="M24" s="77">
        <v>280.0</v>
      </c>
      <c r="N24" s="76">
        <v>0.15</v>
      </c>
      <c r="O24" s="78"/>
      <c r="P24" s="40"/>
      <c r="Q24" s="67">
        <f t="shared" si="3"/>
        <v>337960</v>
      </c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</row>
    <row r="25" ht="93.0" customHeight="1">
      <c r="A25" s="54">
        <f t="shared" si="1"/>
        <v>313820</v>
      </c>
      <c r="B25" s="55"/>
      <c r="C25" s="56">
        <f t="shared" si="2"/>
        <v>0</v>
      </c>
      <c r="D25" s="57" t="s">
        <v>112</v>
      </c>
      <c r="E25" s="68">
        <v>746.0</v>
      </c>
      <c r="F25" s="59" t="s">
        <v>113</v>
      </c>
      <c r="G25" s="59" t="s">
        <v>114</v>
      </c>
      <c r="H25" s="59" t="s">
        <v>115</v>
      </c>
      <c r="I25" s="59" t="s">
        <v>116</v>
      </c>
      <c r="J25" s="62">
        <v>60.0</v>
      </c>
      <c r="K25" s="69">
        <v>240.0</v>
      </c>
      <c r="L25" s="64">
        <v>0.2</v>
      </c>
      <c r="M25" s="70">
        <v>260.0</v>
      </c>
      <c r="N25" s="64">
        <v>0.15</v>
      </c>
      <c r="O25" s="66"/>
      <c r="P25" s="40"/>
      <c r="Q25" s="67">
        <f t="shared" si="3"/>
        <v>313820</v>
      </c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</row>
    <row r="26" ht="93.0" customHeight="1">
      <c r="A26" s="54">
        <f t="shared" si="1"/>
        <v>220100</v>
      </c>
      <c r="B26" s="55"/>
      <c r="C26" s="56">
        <f t="shared" si="2"/>
        <v>0</v>
      </c>
      <c r="D26" s="71" t="s">
        <v>117</v>
      </c>
      <c r="E26" s="68">
        <v>747.0</v>
      </c>
      <c r="F26" s="72" t="s">
        <v>118</v>
      </c>
      <c r="G26" s="72" t="s">
        <v>119</v>
      </c>
      <c r="H26" s="72" t="s">
        <v>120</v>
      </c>
      <c r="I26" s="72" t="s">
        <v>121</v>
      </c>
      <c r="J26" s="74">
        <v>8.0</v>
      </c>
      <c r="K26" s="75">
        <v>165.0</v>
      </c>
      <c r="L26" s="76">
        <v>0.2</v>
      </c>
      <c r="M26" s="77">
        <v>155.0</v>
      </c>
      <c r="N26" s="76">
        <v>0.0</v>
      </c>
      <c r="O26" s="78"/>
      <c r="P26" s="40"/>
      <c r="Q26" s="67">
        <f t="shared" si="3"/>
        <v>220100</v>
      </c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</row>
    <row r="27" ht="93.0" customHeight="1">
      <c r="A27" s="54">
        <f t="shared" si="1"/>
        <v>338670</v>
      </c>
      <c r="B27" s="55"/>
      <c r="C27" s="56">
        <f t="shared" si="2"/>
        <v>0</v>
      </c>
      <c r="D27" s="57" t="s">
        <v>122</v>
      </c>
      <c r="E27" s="68">
        <v>748.0</v>
      </c>
      <c r="F27" s="59" t="s">
        <v>123</v>
      </c>
      <c r="G27" s="59" t="s">
        <v>124</v>
      </c>
      <c r="H27" s="59" t="s">
        <v>125</v>
      </c>
      <c r="I27" s="59" t="s">
        <v>126</v>
      </c>
      <c r="J27" s="62">
        <v>50.0</v>
      </c>
      <c r="K27" s="69">
        <v>255.0</v>
      </c>
      <c r="L27" s="64">
        <v>0.2</v>
      </c>
      <c r="M27" s="70">
        <v>265.0</v>
      </c>
      <c r="N27" s="64">
        <v>0.1</v>
      </c>
      <c r="O27" s="66"/>
      <c r="P27" s="40"/>
      <c r="Q27" s="67">
        <f t="shared" si="3"/>
        <v>338670</v>
      </c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</row>
    <row r="28" ht="93.0" customHeight="1">
      <c r="A28" s="54">
        <f t="shared" si="1"/>
        <v>295715</v>
      </c>
      <c r="B28" s="55"/>
      <c r="C28" s="56">
        <f t="shared" si="2"/>
        <v>0</v>
      </c>
      <c r="D28" s="71" t="s">
        <v>127</v>
      </c>
      <c r="E28" s="68">
        <v>749.0</v>
      </c>
      <c r="F28" s="72" t="s">
        <v>128</v>
      </c>
      <c r="G28" s="72" t="s">
        <v>129</v>
      </c>
      <c r="H28" s="72" t="s">
        <v>130</v>
      </c>
      <c r="I28" s="72" t="s">
        <v>131</v>
      </c>
      <c r="J28" s="74">
        <v>25.0</v>
      </c>
      <c r="K28" s="75">
        <v>225.0</v>
      </c>
      <c r="L28" s="76">
        <v>0.2</v>
      </c>
      <c r="M28" s="77">
        <v>245.0</v>
      </c>
      <c r="N28" s="76">
        <v>0.15</v>
      </c>
      <c r="O28" s="78"/>
      <c r="P28" s="40"/>
      <c r="Q28" s="67">
        <f t="shared" si="3"/>
        <v>295715</v>
      </c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</row>
    <row r="29" ht="93.0" customHeight="1">
      <c r="A29" s="54">
        <f t="shared" si="1"/>
        <v>355000</v>
      </c>
      <c r="B29" s="55"/>
      <c r="C29" s="56">
        <f t="shared" si="2"/>
        <v>0</v>
      </c>
      <c r="D29" s="57" t="s">
        <v>132</v>
      </c>
      <c r="E29" s="68">
        <v>751.0</v>
      </c>
      <c r="F29" s="59" t="s">
        <v>133</v>
      </c>
      <c r="G29" s="59" t="s">
        <v>134</v>
      </c>
      <c r="H29" s="59" t="s">
        <v>135</v>
      </c>
      <c r="I29" s="59" t="s">
        <v>136</v>
      </c>
      <c r="J29" s="62">
        <v>45.0</v>
      </c>
      <c r="K29" s="63">
        <v>285.0</v>
      </c>
      <c r="L29" s="64">
        <v>0.2</v>
      </c>
      <c r="M29" s="65">
        <v>250.0</v>
      </c>
      <c r="N29" s="64">
        <v>0.0</v>
      </c>
      <c r="O29" s="66"/>
      <c r="P29" s="40"/>
      <c r="Q29" s="67">
        <f t="shared" si="3"/>
        <v>355000</v>
      </c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</row>
    <row r="30" ht="93.0" customHeight="1">
      <c r="A30" s="54">
        <f t="shared" si="1"/>
        <v>291100</v>
      </c>
      <c r="B30" s="55"/>
      <c r="C30" s="56">
        <f t="shared" si="2"/>
        <v>0</v>
      </c>
      <c r="D30" s="71" t="s">
        <v>137</v>
      </c>
      <c r="E30" s="68">
        <v>752.0</v>
      </c>
      <c r="F30" s="72" t="s">
        <v>138</v>
      </c>
      <c r="G30" s="72" t="s">
        <v>139</v>
      </c>
      <c r="H30" s="72" t="s">
        <v>140</v>
      </c>
      <c r="I30" s="72" t="s">
        <v>141</v>
      </c>
      <c r="J30" s="74">
        <v>45.0</v>
      </c>
      <c r="K30" s="79">
        <v>220.0</v>
      </c>
      <c r="L30" s="76">
        <v>0.2</v>
      </c>
      <c r="M30" s="80">
        <v>205.0</v>
      </c>
      <c r="N30" s="76">
        <v>0.0</v>
      </c>
      <c r="O30" s="78"/>
      <c r="P30" s="40"/>
      <c r="Q30" s="67">
        <f t="shared" si="3"/>
        <v>291100</v>
      </c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</row>
    <row r="31" ht="93.0" customHeight="1">
      <c r="A31" s="54">
        <f t="shared" si="1"/>
        <v>175015</v>
      </c>
      <c r="B31" s="55"/>
      <c r="C31" s="56">
        <f t="shared" si="2"/>
        <v>0</v>
      </c>
      <c r="D31" s="57" t="s">
        <v>142</v>
      </c>
      <c r="E31" s="68">
        <v>753.0</v>
      </c>
      <c r="F31" s="59" t="s">
        <v>143</v>
      </c>
      <c r="G31" s="59" t="s">
        <v>144</v>
      </c>
      <c r="H31" s="59" t="s">
        <v>145</v>
      </c>
      <c r="I31" s="59" t="s">
        <v>146</v>
      </c>
      <c r="J31" s="62">
        <v>40.0</v>
      </c>
      <c r="K31" s="63">
        <v>135.0</v>
      </c>
      <c r="L31" s="64">
        <v>0.2</v>
      </c>
      <c r="M31" s="65">
        <v>145.0</v>
      </c>
      <c r="N31" s="64">
        <v>0.15</v>
      </c>
      <c r="O31" s="66"/>
      <c r="P31" s="40"/>
      <c r="Q31" s="67">
        <f t="shared" si="3"/>
        <v>175015</v>
      </c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</row>
    <row r="32" ht="93.0" customHeight="1">
      <c r="A32" s="54">
        <f t="shared" si="1"/>
        <v>337960</v>
      </c>
      <c r="B32" s="55"/>
      <c r="C32" s="56">
        <f t="shared" si="2"/>
        <v>0</v>
      </c>
      <c r="D32" s="71" t="s">
        <v>147</v>
      </c>
      <c r="E32" s="68">
        <v>754.0</v>
      </c>
      <c r="F32" s="72" t="s">
        <v>148</v>
      </c>
      <c r="G32" s="72" t="s">
        <v>149</v>
      </c>
      <c r="H32" s="72" t="s">
        <v>150</v>
      </c>
      <c r="I32" s="72" t="s">
        <v>151</v>
      </c>
      <c r="J32" s="74">
        <v>15.0</v>
      </c>
      <c r="K32" s="79">
        <v>250.0</v>
      </c>
      <c r="L32" s="76">
        <v>0.2</v>
      </c>
      <c r="M32" s="80">
        <v>280.0</v>
      </c>
      <c r="N32" s="76">
        <v>0.15</v>
      </c>
      <c r="O32" s="78"/>
      <c r="P32" s="40"/>
      <c r="Q32" s="67">
        <f t="shared" si="3"/>
        <v>337960</v>
      </c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</row>
    <row r="33" ht="93.0" customHeight="1">
      <c r="A33" s="54">
        <f t="shared" si="1"/>
        <v>168980</v>
      </c>
      <c r="B33" s="55"/>
      <c r="C33" s="56">
        <f t="shared" si="2"/>
        <v>0</v>
      </c>
      <c r="D33" s="57" t="s">
        <v>152</v>
      </c>
      <c r="E33" s="68">
        <v>755.0</v>
      </c>
      <c r="F33" s="59" t="s">
        <v>153</v>
      </c>
      <c r="G33" s="59" t="s">
        <v>154</v>
      </c>
      <c r="H33" s="59" t="s">
        <v>155</v>
      </c>
      <c r="I33" s="59" t="s">
        <v>156</v>
      </c>
      <c r="J33" s="62">
        <v>15.0</v>
      </c>
      <c r="K33" s="63">
        <v>130.0</v>
      </c>
      <c r="L33" s="64">
        <v>0.2</v>
      </c>
      <c r="M33" s="65">
        <v>140.0</v>
      </c>
      <c r="N33" s="64">
        <v>0.15</v>
      </c>
      <c r="O33" s="66"/>
      <c r="P33" s="40"/>
      <c r="Q33" s="67">
        <f t="shared" si="3"/>
        <v>168980</v>
      </c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</row>
    <row r="34" ht="93.0" customHeight="1">
      <c r="A34" s="54">
        <f t="shared" si="1"/>
        <v>195605</v>
      </c>
      <c r="B34" s="55"/>
      <c r="C34" s="56">
        <f t="shared" si="2"/>
        <v>0</v>
      </c>
      <c r="D34" s="71" t="s">
        <v>157</v>
      </c>
      <c r="E34" s="68">
        <v>756.0</v>
      </c>
      <c r="F34" s="72" t="s">
        <v>158</v>
      </c>
      <c r="G34" s="72" t="s">
        <v>159</v>
      </c>
      <c r="H34" s="72" t="s">
        <v>160</v>
      </c>
      <c r="I34" s="72" t="s">
        <v>161</v>
      </c>
      <c r="J34" s="74">
        <v>20.0</v>
      </c>
      <c r="K34" s="79">
        <v>145.0</v>
      </c>
      <c r="L34" s="76">
        <v>0.2</v>
      </c>
      <c r="M34" s="80">
        <v>145.0</v>
      </c>
      <c r="N34" s="76">
        <v>0.05</v>
      </c>
      <c r="O34" s="78"/>
      <c r="P34" s="40"/>
      <c r="Q34" s="67">
        <f t="shared" si="3"/>
        <v>195605</v>
      </c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</row>
    <row r="35" ht="93.0" customHeight="1">
      <c r="A35" s="54">
        <f t="shared" si="1"/>
        <v>438425</v>
      </c>
      <c r="B35" s="55"/>
      <c r="C35" s="56">
        <f t="shared" si="2"/>
        <v>0</v>
      </c>
      <c r="D35" s="57" t="s">
        <v>162</v>
      </c>
      <c r="E35" s="68">
        <v>757.0</v>
      </c>
      <c r="F35" s="59" t="s">
        <v>163</v>
      </c>
      <c r="G35" s="60" t="s">
        <v>164</v>
      </c>
      <c r="H35" s="59" t="s">
        <v>165</v>
      </c>
      <c r="I35" s="59" t="s">
        <v>166</v>
      </c>
      <c r="J35" s="62">
        <v>7.0</v>
      </c>
      <c r="K35" s="63">
        <v>330.0</v>
      </c>
      <c r="L35" s="64">
        <v>0.2</v>
      </c>
      <c r="M35" s="65">
        <v>325.0</v>
      </c>
      <c r="N35" s="64">
        <v>0.05</v>
      </c>
      <c r="O35" s="66"/>
      <c r="P35" s="40"/>
      <c r="Q35" s="67">
        <f t="shared" si="3"/>
        <v>438425</v>
      </c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</row>
    <row r="36" ht="93.0" customHeight="1">
      <c r="A36" s="54">
        <f t="shared" si="1"/>
        <v>142000</v>
      </c>
      <c r="B36" s="55"/>
      <c r="C36" s="56">
        <f t="shared" si="2"/>
        <v>0</v>
      </c>
      <c r="D36" s="71" t="s">
        <v>167</v>
      </c>
      <c r="E36" s="68">
        <v>758.0</v>
      </c>
      <c r="F36" s="72" t="s">
        <v>168</v>
      </c>
      <c r="G36" s="72" t="s">
        <v>169</v>
      </c>
      <c r="H36" s="72" t="s">
        <v>170</v>
      </c>
      <c r="I36" s="72" t="s">
        <v>171</v>
      </c>
      <c r="J36" s="74">
        <v>15.0</v>
      </c>
      <c r="K36" s="79">
        <v>110.0</v>
      </c>
      <c r="L36" s="76">
        <v>0.2</v>
      </c>
      <c r="M36" s="80">
        <v>125.0</v>
      </c>
      <c r="N36" s="76">
        <v>0.2</v>
      </c>
      <c r="O36" s="78"/>
      <c r="P36" s="40"/>
      <c r="Q36" s="67">
        <f t="shared" si="3"/>
        <v>142000</v>
      </c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</row>
    <row r="37" ht="93.0" customHeight="1">
      <c r="A37" s="54">
        <f t="shared" si="1"/>
        <v>146970</v>
      </c>
      <c r="B37" s="55"/>
      <c r="C37" s="56">
        <f t="shared" si="2"/>
        <v>0</v>
      </c>
      <c r="D37" s="57" t="s">
        <v>172</v>
      </c>
      <c r="E37" s="68">
        <v>759.0</v>
      </c>
      <c r="F37" s="59" t="s">
        <v>173</v>
      </c>
      <c r="G37" s="59" t="s">
        <v>174</v>
      </c>
      <c r="H37" s="59" t="s">
        <v>175</v>
      </c>
      <c r="I37" s="59" t="s">
        <v>176</v>
      </c>
      <c r="J37" s="62">
        <v>15.0</v>
      </c>
      <c r="K37" s="63">
        <v>110.0</v>
      </c>
      <c r="L37" s="64">
        <v>0.2</v>
      </c>
      <c r="M37" s="65">
        <v>115.0</v>
      </c>
      <c r="N37" s="64">
        <v>0.1</v>
      </c>
      <c r="O37" s="66"/>
      <c r="P37" s="40"/>
      <c r="Q37" s="67">
        <f t="shared" si="3"/>
        <v>146970</v>
      </c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</row>
    <row r="38" ht="93.0" customHeight="1">
      <c r="A38" s="54">
        <f t="shared" si="1"/>
        <v>236430</v>
      </c>
      <c r="B38" s="55"/>
      <c r="C38" s="56">
        <f t="shared" si="2"/>
        <v>0</v>
      </c>
      <c r="D38" s="71" t="s">
        <v>177</v>
      </c>
      <c r="E38" s="68">
        <v>760.0</v>
      </c>
      <c r="F38" s="72" t="s">
        <v>178</v>
      </c>
      <c r="G38" s="72" t="s">
        <v>179</v>
      </c>
      <c r="H38" s="72" t="s">
        <v>180</v>
      </c>
      <c r="I38" s="72" t="s">
        <v>181</v>
      </c>
      <c r="J38" s="74">
        <v>5.0</v>
      </c>
      <c r="K38" s="79">
        <v>175.0</v>
      </c>
      <c r="L38" s="76">
        <v>0.2</v>
      </c>
      <c r="M38" s="80">
        <v>185.0</v>
      </c>
      <c r="N38" s="76">
        <v>0.1</v>
      </c>
      <c r="O38" s="78"/>
      <c r="P38" s="40"/>
      <c r="Q38" s="67">
        <f t="shared" si="3"/>
        <v>236430</v>
      </c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</row>
    <row r="39" ht="93.0" customHeight="1">
      <c r="A39" s="54">
        <f t="shared" si="1"/>
        <v>494870</v>
      </c>
      <c r="B39" s="55"/>
      <c r="C39" s="56">
        <f t="shared" si="2"/>
        <v>0</v>
      </c>
      <c r="D39" s="57" t="s">
        <v>182</v>
      </c>
      <c r="E39" s="68">
        <v>761.0</v>
      </c>
      <c r="F39" s="59" t="s">
        <v>183</v>
      </c>
      <c r="G39" s="59" t="s">
        <v>184</v>
      </c>
      <c r="H39" s="59" t="s">
        <v>185</v>
      </c>
      <c r="I39" s="59" t="s">
        <v>186</v>
      </c>
      <c r="J39" s="62">
        <v>15.0</v>
      </c>
      <c r="K39" s="63">
        <v>375.0</v>
      </c>
      <c r="L39" s="64">
        <v>0.2</v>
      </c>
      <c r="M39" s="65">
        <v>410.0</v>
      </c>
      <c r="N39" s="64">
        <v>0.15</v>
      </c>
      <c r="O39" s="66"/>
      <c r="P39" s="40"/>
      <c r="Q39" s="67">
        <f t="shared" si="3"/>
        <v>494870</v>
      </c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</row>
    <row r="40" ht="93.0" customHeight="1">
      <c r="A40" s="54">
        <f t="shared" si="1"/>
        <v>211225</v>
      </c>
      <c r="B40" s="55"/>
      <c r="C40" s="56">
        <f t="shared" si="2"/>
        <v>0</v>
      </c>
      <c r="D40" s="71" t="s">
        <v>187</v>
      </c>
      <c r="E40" s="68">
        <v>762.0</v>
      </c>
      <c r="F40" s="72" t="s">
        <v>188</v>
      </c>
      <c r="G40" s="72" t="s">
        <v>189</v>
      </c>
      <c r="H40" s="72" t="s">
        <v>190</v>
      </c>
      <c r="I40" s="72" t="s">
        <v>191</v>
      </c>
      <c r="J40" s="74">
        <v>10.0</v>
      </c>
      <c r="K40" s="79">
        <v>160.0</v>
      </c>
      <c r="L40" s="76">
        <v>0.2</v>
      </c>
      <c r="M40" s="80">
        <v>175.0</v>
      </c>
      <c r="N40" s="76">
        <v>0.15</v>
      </c>
      <c r="O40" s="78"/>
      <c r="P40" s="40"/>
      <c r="Q40" s="67">
        <f t="shared" si="3"/>
        <v>211225</v>
      </c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</row>
    <row r="41" ht="93.0" customHeight="1">
      <c r="A41" s="54">
        <f t="shared" si="1"/>
        <v>287550</v>
      </c>
      <c r="B41" s="55"/>
      <c r="C41" s="56">
        <f t="shared" si="2"/>
        <v>0</v>
      </c>
      <c r="D41" s="57" t="s">
        <v>192</v>
      </c>
      <c r="E41" s="68">
        <v>763.0</v>
      </c>
      <c r="F41" s="59" t="s">
        <v>193</v>
      </c>
      <c r="G41" s="59" t="s">
        <v>194</v>
      </c>
      <c r="H41" s="59" t="s">
        <v>195</v>
      </c>
      <c r="I41" s="59" t="s">
        <v>196</v>
      </c>
      <c r="J41" s="62">
        <v>10.0</v>
      </c>
      <c r="K41" s="63">
        <v>220.0</v>
      </c>
      <c r="L41" s="64">
        <v>0.2</v>
      </c>
      <c r="M41" s="65">
        <v>225.0</v>
      </c>
      <c r="N41" s="64">
        <v>0.1</v>
      </c>
      <c r="O41" s="66"/>
      <c r="P41" s="40"/>
      <c r="Q41" s="67">
        <f t="shared" si="3"/>
        <v>287550</v>
      </c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</row>
    <row r="42" ht="93.0" customHeight="1">
      <c r="A42" s="54">
        <f t="shared" si="1"/>
        <v>223295</v>
      </c>
      <c r="B42" s="55"/>
      <c r="C42" s="56">
        <f t="shared" si="2"/>
        <v>0</v>
      </c>
      <c r="D42" s="71" t="s">
        <v>197</v>
      </c>
      <c r="E42" s="68">
        <v>764.0</v>
      </c>
      <c r="F42" s="72" t="s">
        <v>198</v>
      </c>
      <c r="G42" s="73" t="s">
        <v>199</v>
      </c>
      <c r="H42" s="72" t="s">
        <v>200</v>
      </c>
      <c r="I42" s="72" t="s">
        <v>201</v>
      </c>
      <c r="J42" s="74">
        <v>4.0</v>
      </c>
      <c r="K42" s="79">
        <v>170.0</v>
      </c>
      <c r="L42" s="76">
        <v>0.2</v>
      </c>
      <c r="M42" s="80">
        <v>185.0</v>
      </c>
      <c r="N42" s="76">
        <v>0.15</v>
      </c>
      <c r="O42" s="78"/>
      <c r="P42" s="40"/>
      <c r="Q42" s="67">
        <f t="shared" si="3"/>
        <v>223295</v>
      </c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</row>
    <row r="43" ht="93.0" customHeight="1">
      <c r="A43" s="54">
        <f t="shared" si="1"/>
        <v>306720</v>
      </c>
      <c r="B43" s="55"/>
      <c r="C43" s="56">
        <f t="shared" si="2"/>
        <v>0</v>
      </c>
      <c r="D43" s="57" t="s">
        <v>202</v>
      </c>
      <c r="E43" s="68">
        <v>765.0</v>
      </c>
      <c r="F43" s="59" t="s">
        <v>203</v>
      </c>
      <c r="G43" s="59" t="s">
        <v>204</v>
      </c>
      <c r="H43" s="59" t="s">
        <v>205</v>
      </c>
      <c r="I43" s="59" t="s">
        <v>206</v>
      </c>
      <c r="J43" s="62">
        <v>5.0</v>
      </c>
      <c r="K43" s="63">
        <v>225.0</v>
      </c>
      <c r="L43" s="64">
        <v>0.2</v>
      </c>
      <c r="M43" s="65">
        <v>270.0</v>
      </c>
      <c r="N43" s="64">
        <v>0.2</v>
      </c>
      <c r="O43" s="66"/>
      <c r="P43" s="40"/>
      <c r="Q43" s="67">
        <f t="shared" si="3"/>
        <v>306720</v>
      </c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</row>
    <row r="44" ht="93.0" customHeight="1">
      <c r="A44" s="54">
        <f t="shared" si="1"/>
        <v>229330</v>
      </c>
      <c r="B44" s="55"/>
      <c r="C44" s="56">
        <f t="shared" si="2"/>
        <v>0</v>
      </c>
      <c r="D44" s="71" t="s">
        <v>207</v>
      </c>
      <c r="E44" s="68">
        <v>766.0</v>
      </c>
      <c r="F44" s="72" t="s">
        <v>208</v>
      </c>
      <c r="G44" s="72" t="s">
        <v>209</v>
      </c>
      <c r="H44" s="72" t="s">
        <v>210</v>
      </c>
      <c r="I44" s="72" t="s">
        <v>211</v>
      </c>
      <c r="J44" s="74">
        <v>4.0</v>
      </c>
      <c r="K44" s="79">
        <v>170.0</v>
      </c>
      <c r="L44" s="76">
        <v>0.2</v>
      </c>
      <c r="M44" s="80">
        <v>190.0</v>
      </c>
      <c r="N44" s="76">
        <v>0.15</v>
      </c>
      <c r="O44" s="78"/>
      <c r="P44" s="40"/>
      <c r="Q44" s="67">
        <f t="shared" si="3"/>
        <v>229330</v>
      </c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</row>
    <row r="45" ht="93.0" customHeight="1">
      <c r="A45" s="54">
        <f t="shared" si="1"/>
        <v>531080</v>
      </c>
      <c r="B45" s="55"/>
      <c r="C45" s="56">
        <f t="shared" si="2"/>
        <v>0</v>
      </c>
      <c r="D45" s="81" t="s">
        <v>212</v>
      </c>
      <c r="E45" s="58">
        <v>767.0</v>
      </c>
      <c r="F45" s="59" t="s">
        <v>213</v>
      </c>
      <c r="G45" s="59" t="s">
        <v>214</v>
      </c>
      <c r="H45" s="59" t="s">
        <v>215</v>
      </c>
      <c r="I45" s="59" t="s">
        <v>216</v>
      </c>
      <c r="J45" s="62">
        <v>3.0</v>
      </c>
      <c r="K45" s="82">
        <v>405.0</v>
      </c>
      <c r="L45" s="64">
        <v>0.2</v>
      </c>
      <c r="M45" s="65">
        <v>440.0</v>
      </c>
      <c r="N45" s="64">
        <v>0.15</v>
      </c>
      <c r="O45" s="66"/>
      <c r="P45" s="40"/>
      <c r="Q45" s="67">
        <f t="shared" si="3"/>
        <v>531080</v>
      </c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</row>
    <row r="46" ht="93.0" customHeight="1">
      <c r="A46" s="54">
        <f t="shared" si="1"/>
        <v>204480</v>
      </c>
      <c r="B46" s="55"/>
      <c r="C46" s="56">
        <f t="shared" si="2"/>
        <v>0</v>
      </c>
      <c r="D46" s="83" t="s">
        <v>217</v>
      </c>
      <c r="E46" s="58">
        <v>769.0</v>
      </c>
      <c r="F46" s="72" t="s">
        <v>218</v>
      </c>
      <c r="G46" s="72" t="s">
        <v>219</v>
      </c>
      <c r="H46" s="72" t="s">
        <v>220</v>
      </c>
      <c r="I46" s="72" t="s">
        <v>221</v>
      </c>
      <c r="J46" s="74">
        <v>2.0</v>
      </c>
      <c r="K46" s="84">
        <v>155.0</v>
      </c>
      <c r="L46" s="76">
        <v>0.2</v>
      </c>
      <c r="M46" s="80">
        <v>180.0</v>
      </c>
      <c r="N46" s="76">
        <v>0.2</v>
      </c>
      <c r="O46" s="78"/>
      <c r="P46" s="40"/>
      <c r="Q46" s="67">
        <f t="shared" si="3"/>
        <v>204480</v>
      </c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</row>
    <row r="47" ht="93.0" customHeight="1">
      <c r="A47" s="54">
        <f t="shared" si="1"/>
        <v>272640</v>
      </c>
      <c r="B47" s="55"/>
      <c r="C47" s="56">
        <f t="shared" si="2"/>
        <v>0</v>
      </c>
      <c r="D47" s="81" t="s">
        <v>222</v>
      </c>
      <c r="E47" s="58">
        <v>770.0</v>
      </c>
      <c r="F47" s="59" t="s">
        <v>223</v>
      </c>
      <c r="G47" s="59" t="s">
        <v>224</v>
      </c>
      <c r="H47" s="59" t="s">
        <v>225</v>
      </c>
      <c r="I47" s="59" t="s">
        <v>226</v>
      </c>
      <c r="J47" s="62">
        <v>120.0</v>
      </c>
      <c r="K47" s="82">
        <v>220.0</v>
      </c>
      <c r="L47" s="64">
        <v>0.25</v>
      </c>
      <c r="M47" s="65">
        <v>240.0</v>
      </c>
      <c r="N47" s="64">
        <v>0.2</v>
      </c>
      <c r="O47" s="66"/>
      <c r="P47" s="40"/>
      <c r="Q47" s="67">
        <f t="shared" si="3"/>
        <v>272640</v>
      </c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</row>
    <row r="48" ht="93.0" customHeight="1">
      <c r="A48" s="54">
        <f t="shared" si="1"/>
        <v>101175</v>
      </c>
      <c r="B48" s="55"/>
      <c r="C48" s="56">
        <f t="shared" si="2"/>
        <v>0</v>
      </c>
      <c r="D48" s="83" t="s">
        <v>227</v>
      </c>
      <c r="E48" s="58">
        <v>771.0</v>
      </c>
      <c r="F48" s="72" t="s">
        <v>228</v>
      </c>
      <c r="G48" s="72" t="s">
        <v>229</v>
      </c>
      <c r="H48" s="72" t="s">
        <v>230</v>
      </c>
      <c r="I48" s="72" t="s">
        <v>231</v>
      </c>
      <c r="J48" s="74">
        <v>100.0</v>
      </c>
      <c r="K48" s="84">
        <v>80.0</v>
      </c>
      <c r="L48" s="76">
        <v>0.25</v>
      </c>
      <c r="M48" s="80">
        <v>95.0</v>
      </c>
      <c r="N48" s="76">
        <v>0.25</v>
      </c>
      <c r="O48" s="78"/>
      <c r="P48" s="40"/>
      <c r="Q48" s="67">
        <f t="shared" si="3"/>
        <v>101175</v>
      </c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</row>
    <row r="49" ht="93.0" customHeight="1">
      <c r="A49" s="54">
        <f t="shared" si="1"/>
        <v>130640</v>
      </c>
      <c r="B49" s="55"/>
      <c r="C49" s="56">
        <f t="shared" si="2"/>
        <v>0</v>
      </c>
      <c r="D49" s="81" t="s">
        <v>232</v>
      </c>
      <c r="E49" s="58">
        <v>772.0</v>
      </c>
      <c r="F49" s="59" t="s">
        <v>233</v>
      </c>
      <c r="G49" s="59" t="s">
        <v>234</v>
      </c>
      <c r="H49" s="59" t="s">
        <v>235</v>
      </c>
      <c r="I49" s="59" t="s">
        <v>236</v>
      </c>
      <c r="J49" s="62">
        <v>48.0</v>
      </c>
      <c r="K49" s="82">
        <v>105.0</v>
      </c>
      <c r="L49" s="64">
        <v>0.25</v>
      </c>
      <c r="M49" s="65">
        <v>115.0</v>
      </c>
      <c r="N49" s="64">
        <v>0.2</v>
      </c>
      <c r="O49" s="66"/>
      <c r="P49" s="40"/>
      <c r="Q49" s="67">
        <f t="shared" si="3"/>
        <v>130640</v>
      </c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</row>
    <row r="50" ht="93.0" customHeight="1">
      <c r="A50" s="54">
        <f t="shared" si="1"/>
        <v>205190</v>
      </c>
      <c r="B50" s="55"/>
      <c r="C50" s="56">
        <f t="shared" si="2"/>
        <v>0</v>
      </c>
      <c r="D50" s="83" t="s">
        <v>237</v>
      </c>
      <c r="E50" s="58">
        <v>773.0</v>
      </c>
      <c r="F50" s="72" t="s">
        <v>238</v>
      </c>
      <c r="G50" s="72" t="s">
        <v>239</v>
      </c>
      <c r="H50" s="72" t="s">
        <v>240</v>
      </c>
      <c r="I50" s="72" t="s">
        <v>241</v>
      </c>
      <c r="J50" s="74">
        <v>50.0</v>
      </c>
      <c r="K50" s="84">
        <v>165.0</v>
      </c>
      <c r="L50" s="76">
        <v>0.25</v>
      </c>
      <c r="M50" s="80">
        <v>170.0</v>
      </c>
      <c r="N50" s="76">
        <v>0.15</v>
      </c>
      <c r="O50" s="78"/>
      <c r="P50" s="40"/>
      <c r="Q50" s="67">
        <f t="shared" si="3"/>
        <v>205190</v>
      </c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</row>
    <row r="51" ht="93.0" customHeight="1">
      <c r="A51" s="54">
        <f t="shared" si="1"/>
        <v>350030</v>
      </c>
      <c r="B51" s="55"/>
      <c r="C51" s="56">
        <f t="shared" si="2"/>
        <v>0</v>
      </c>
      <c r="D51" s="81" t="s">
        <v>242</v>
      </c>
      <c r="E51" s="58">
        <v>774.0</v>
      </c>
      <c r="F51" s="59" t="s">
        <v>243</v>
      </c>
      <c r="G51" s="59" t="s">
        <v>244</v>
      </c>
      <c r="H51" s="59" t="s">
        <v>245</v>
      </c>
      <c r="I51" s="59" t="s">
        <v>246</v>
      </c>
      <c r="J51" s="62">
        <v>40.0</v>
      </c>
      <c r="K51" s="82">
        <v>275.0</v>
      </c>
      <c r="L51" s="64">
        <v>0.25</v>
      </c>
      <c r="M51" s="65">
        <v>290.0</v>
      </c>
      <c r="N51" s="64">
        <v>0.15</v>
      </c>
      <c r="O51" s="66"/>
      <c r="P51" s="40"/>
      <c r="Q51" s="67">
        <f t="shared" si="3"/>
        <v>350030</v>
      </c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</row>
    <row r="52" ht="93.0" customHeight="1">
      <c r="A52" s="54">
        <f t="shared" si="1"/>
        <v>101175</v>
      </c>
      <c r="B52" s="55"/>
      <c r="C52" s="56">
        <f t="shared" si="2"/>
        <v>0</v>
      </c>
      <c r="D52" s="83" t="s">
        <v>247</v>
      </c>
      <c r="E52" s="58">
        <v>775.0</v>
      </c>
      <c r="F52" s="72" t="s">
        <v>248</v>
      </c>
      <c r="G52" s="72" t="s">
        <v>249</v>
      </c>
      <c r="H52" s="72" t="s">
        <v>250</v>
      </c>
      <c r="I52" s="72" t="s">
        <v>251</v>
      </c>
      <c r="J52" s="74">
        <v>7.0</v>
      </c>
      <c r="K52" s="84">
        <v>80.0</v>
      </c>
      <c r="L52" s="76">
        <v>0.25</v>
      </c>
      <c r="M52" s="80">
        <v>95.0</v>
      </c>
      <c r="N52" s="76">
        <v>0.25</v>
      </c>
      <c r="O52" s="78"/>
      <c r="P52" s="40"/>
      <c r="Q52" s="67">
        <f t="shared" si="3"/>
        <v>101175</v>
      </c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</row>
    <row r="53" ht="93.0" customHeight="1">
      <c r="A53" s="54">
        <f t="shared" si="1"/>
        <v>272640</v>
      </c>
      <c r="B53" s="55"/>
      <c r="C53" s="56">
        <f t="shared" si="2"/>
        <v>0</v>
      </c>
      <c r="D53" s="81" t="s">
        <v>252</v>
      </c>
      <c r="E53" s="58">
        <v>777.0</v>
      </c>
      <c r="F53" s="59" t="s">
        <v>253</v>
      </c>
      <c r="G53" s="59" t="s">
        <v>254</v>
      </c>
      <c r="H53" s="59" t="s">
        <v>255</v>
      </c>
      <c r="I53" s="59" t="s">
        <v>256</v>
      </c>
      <c r="J53" s="62">
        <v>10.0</v>
      </c>
      <c r="K53" s="82">
        <v>220.0</v>
      </c>
      <c r="L53" s="64">
        <v>0.25</v>
      </c>
      <c r="M53" s="65">
        <v>240.0</v>
      </c>
      <c r="N53" s="64">
        <v>0.2</v>
      </c>
      <c r="O53" s="66"/>
      <c r="P53" s="40"/>
      <c r="Q53" s="67">
        <f t="shared" si="3"/>
        <v>272640</v>
      </c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</row>
    <row r="54" ht="93.0" customHeight="1">
      <c r="A54" s="54">
        <f t="shared" si="1"/>
        <v>470730</v>
      </c>
      <c r="B54" s="55"/>
      <c r="C54" s="56">
        <f t="shared" si="2"/>
        <v>0</v>
      </c>
      <c r="D54" s="83" t="s">
        <v>257</v>
      </c>
      <c r="E54" s="58">
        <v>778.0</v>
      </c>
      <c r="F54" s="72" t="s">
        <v>258</v>
      </c>
      <c r="G54" s="72" t="s">
        <v>259</v>
      </c>
      <c r="H54" s="72" t="s">
        <v>260</v>
      </c>
      <c r="I54" s="72" t="s">
        <v>261</v>
      </c>
      <c r="J54" s="74">
        <v>1.0</v>
      </c>
      <c r="K54" s="84">
        <v>375.0</v>
      </c>
      <c r="L54" s="76">
        <v>0.25</v>
      </c>
      <c r="M54" s="80">
        <v>390.0</v>
      </c>
      <c r="N54" s="76">
        <v>0.15</v>
      </c>
      <c r="O54" s="78"/>
      <c r="P54" s="40"/>
      <c r="Q54" s="67">
        <f t="shared" si="3"/>
        <v>470730</v>
      </c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</row>
    <row r="55" ht="93.0" customHeight="1">
      <c r="A55" s="54">
        <f t="shared" si="1"/>
        <v>101175</v>
      </c>
      <c r="B55" s="55"/>
      <c r="C55" s="56">
        <f t="shared" si="2"/>
        <v>0</v>
      </c>
      <c r="D55" s="81" t="s">
        <v>262</v>
      </c>
      <c r="E55" s="58">
        <v>779.0</v>
      </c>
      <c r="F55" s="59" t="s">
        <v>263</v>
      </c>
      <c r="G55" s="59" t="s">
        <v>264</v>
      </c>
      <c r="H55" s="59" t="s">
        <v>265</v>
      </c>
      <c r="I55" s="59" t="s">
        <v>266</v>
      </c>
      <c r="J55" s="62">
        <v>1.0</v>
      </c>
      <c r="K55" s="82">
        <v>80.0</v>
      </c>
      <c r="L55" s="64">
        <v>0.25</v>
      </c>
      <c r="M55" s="65">
        <v>95.0</v>
      </c>
      <c r="N55" s="64">
        <v>0.25</v>
      </c>
      <c r="O55" s="66"/>
      <c r="P55" s="40"/>
      <c r="Q55" s="67">
        <f t="shared" si="3"/>
        <v>101175</v>
      </c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</row>
    <row r="56" ht="93.0" customHeight="1">
      <c r="A56" s="54">
        <f t="shared" si="1"/>
        <v>96560</v>
      </c>
      <c r="B56" s="55"/>
      <c r="C56" s="56">
        <f t="shared" si="2"/>
        <v>0</v>
      </c>
      <c r="D56" s="85" t="s">
        <v>267</v>
      </c>
      <c r="E56" s="58">
        <v>6088.0</v>
      </c>
      <c r="F56" s="73" t="s">
        <v>268</v>
      </c>
      <c r="G56" s="72" t="s">
        <v>269</v>
      </c>
      <c r="H56" s="72" t="s">
        <v>270</v>
      </c>
      <c r="I56" s="72" t="s">
        <v>271</v>
      </c>
      <c r="J56" s="74">
        <v>1.0</v>
      </c>
      <c r="K56" s="84">
        <v>75.0</v>
      </c>
      <c r="L56" s="76">
        <v>0.2</v>
      </c>
      <c r="M56" s="80">
        <v>85.0</v>
      </c>
      <c r="N56" s="76">
        <v>0.2</v>
      </c>
      <c r="O56" s="78"/>
      <c r="P56" s="40"/>
      <c r="Q56" s="67">
        <f t="shared" si="3"/>
        <v>96560</v>
      </c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</row>
    <row r="57" ht="93.0" customHeight="1">
      <c r="A57" s="54">
        <f t="shared" si="1"/>
        <v>113600</v>
      </c>
      <c r="B57" s="55"/>
      <c r="C57" s="56">
        <f t="shared" si="2"/>
        <v>0</v>
      </c>
      <c r="D57" s="86" t="s">
        <v>272</v>
      </c>
      <c r="E57" s="58">
        <v>6089.0</v>
      </c>
      <c r="F57" s="60" t="s">
        <v>273</v>
      </c>
      <c r="G57" s="60" t="s">
        <v>274</v>
      </c>
      <c r="H57" s="59" t="s">
        <v>275</v>
      </c>
      <c r="I57" s="59" t="s">
        <v>276</v>
      </c>
      <c r="J57" s="62">
        <v>50.0</v>
      </c>
      <c r="K57" s="82">
        <v>85.0</v>
      </c>
      <c r="L57" s="64">
        <v>0.2</v>
      </c>
      <c r="M57" s="65">
        <v>100.0</v>
      </c>
      <c r="N57" s="64">
        <v>0.2</v>
      </c>
      <c r="O57" s="66"/>
      <c r="P57" s="40"/>
      <c r="Q57" s="67">
        <f t="shared" si="3"/>
        <v>113600</v>
      </c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</row>
    <row r="58" ht="93.0" customHeight="1">
      <c r="A58" s="54">
        <f t="shared" si="1"/>
        <v>113600</v>
      </c>
      <c r="B58" s="55"/>
      <c r="C58" s="56">
        <f t="shared" si="2"/>
        <v>0</v>
      </c>
      <c r="D58" s="85" t="s">
        <v>277</v>
      </c>
      <c r="E58" s="58">
        <v>6090.0</v>
      </c>
      <c r="F58" s="73" t="s">
        <v>278</v>
      </c>
      <c r="G58" s="73" t="s">
        <v>279</v>
      </c>
      <c r="H58" s="72" t="s">
        <v>280</v>
      </c>
      <c r="I58" s="72" t="s">
        <v>281</v>
      </c>
      <c r="J58" s="74">
        <v>35.0</v>
      </c>
      <c r="K58" s="84">
        <v>85.0</v>
      </c>
      <c r="L58" s="76">
        <v>0.2</v>
      </c>
      <c r="M58" s="80">
        <v>100.0</v>
      </c>
      <c r="N58" s="76">
        <v>0.2</v>
      </c>
      <c r="O58" s="78"/>
      <c r="P58" s="40"/>
      <c r="Q58" s="67">
        <f t="shared" si="3"/>
        <v>113600</v>
      </c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</row>
    <row r="59" ht="93.0" customHeight="1">
      <c r="A59" s="54">
        <f t="shared" si="1"/>
        <v>106500</v>
      </c>
      <c r="B59" s="55"/>
      <c r="C59" s="56">
        <f t="shared" si="2"/>
        <v>0</v>
      </c>
      <c r="D59" s="86" t="s">
        <v>282</v>
      </c>
      <c r="E59" s="58">
        <v>6091.0</v>
      </c>
      <c r="F59" s="60" t="s">
        <v>283</v>
      </c>
      <c r="G59" s="60" t="s">
        <v>284</v>
      </c>
      <c r="H59" s="59" t="s">
        <v>285</v>
      </c>
      <c r="I59" s="59" t="s">
        <v>286</v>
      </c>
      <c r="J59" s="62">
        <v>35.0</v>
      </c>
      <c r="K59" s="82">
        <v>80.0</v>
      </c>
      <c r="L59" s="64">
        <v>0.2</v>
      </c>
      <c r="M59" s="65">
        <v>100.0</v>
      </c>
      <c r="N59" s="64">
        <v>0.25</v>
      </c>
      <c r="O59" s="66"/>
      <c r="P59" s="40"/>
      <c r="Q59" s="67">
        <f t="shared" si="3"/>
        <v>106500</v>
      </c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</row>
    <row r="60" ht="93.0" customHeight="1">
      <c r="A60" s="54">
        <f t="shared" si="1"/>
        <v>312400</v>
      </c>
      <c r="B60" s="55"/>
      <c r="C60" s="56">
        <f t="shared" si="2"/>
        <v>0</v>
      </c>
      <c r="D60" s="85" t="s">
        <v>287</v>
      </c>
      <c r="E60" s="58">
        <v>6092.0</v>
      </c>
      <c r="F60" s="73" t="s">
        <v>288</v>
      </c>
      <c r="G60" s="73" t="s">
        <v>289</v>
      </c>
      <c r="H60" s="72" t="s">
        <v>290</v>
      </c>
      <c r="I60" s="72" t="s">
        <v>291</v>
      </c>
      <c r="J60" s="74">
        <v>15.0</v>
      </c>
      <c r="K60" s="84">
        <v>230.0</v>
      </c>
      <c r="L60" s="76">
        <v>0.2</v>
      </c>
      <c r="M60" s="80">
        <v>275.0</v>
      </c>
      <c r="N60" s="76">
        <v>0.2</v>
      </c>
      <c r="O60" s="78"/>
      <c r="P60" s="40"/>
      <c r="Q60" s="67">
        <f t="shared" si="3"/>
        <v>312400</v>
      </c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</row>
    <row r="61" ht="93.0" customHeight="1">
      <c r="A61" s="54">
        <f t="shared" si="1"/>
        <v>239625</v>
      </c>
      <c r="B61" s="55"/>
      <c r="C61" s="56">
        <f t="shared" si="2"/>
        <v>0</v>
      </c>
      <c r="D61" s="57" t="s">
        <v>292</v>
      </c>
      <c r="E61" s="58">
        <v>6095.0</v>
      </c>
      <c r="F61" s="60" t="s">
        <v>293</v>
      </c>
      <c r="G61" s="60" t="s">
        <v>294</v>
      </c>
      <c r="H61" s="59" t="s">
        <v>295</v>
      </c>
      <c r="I61" s="59" t="s">
        <v>296</v>
      </c>
      <c r="J61" s="62">
        <v>50.0</v>
      </c>
      <c r="K61" s="82">
        <v>205.0</v>
      </c>
      <c r="L61" s="64">
        <v>0.3</v>
      </c>
      <c r="M61" s="65">
        <v>225.0</v>
      </c>
      <c r="N61" s="64">
        <v>0.25</v>
      </c>
      <c r="O61" s="66"/>
      <c r="P61" s="40"/>
      <c r="Q61" s="67">
        <f t="shared" si="3"/>
        <v>239625</v>
      </c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</row>
    <row r="62" ht="93.0" customHeight="1">
      <c r="A62" s="54">
        <f t="shared" si="1"/>
        <v>239625</v>
      </c>
      <c r="B62" s="55"/>
      <c r="C62" s="56">
        <f t="shared" si="2"/>
        <v>0</v>
      </c>
      <c r="D62" s="71" t="s">
        <v>297</v>
      </c>
      <c r="E62" s="58">
        <v>6096.0</v>
      </c>
      <c r="F62" s="73" t="s">
        <v>298</v>
      </c>
      <c r="G62" s="73" t="s">
        <v>299</v>
      </c>
      <c r="H62" s="72" t="s">
        <v>300</v>
      </c>
      <c r="I62" s="72" t="s">
        <v>301</v>
      </c>
      <c r="J62" s="74">
        <v>50.0</v>
      </c>
      <c r="K62" s="84">
        <v>205.0</v>
      </c>
      <c r="L62" s="76">
        <v>0.3</v>
      </c>
      <c r="M62" s="80">
        <v>225.0</v>
      </c>
      <c r="N62" s="76">
        <v>0.25</v>
      </c>
      <c r="O62" s="78"/>
      <c r="P62" s="40"/>
      <c r="Q62" s="67">
        <f t="shared" si="3"/>
        <v>239625</v>
      </c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</row>
    <row r="63" ht="93.0" customHeight="1">
      <c r="A63" s="54">
        <f t="shared" si="1"/>
        <v>149100</v>
      </c>
      <c r="B63" s="55"/>
      <c r="C63" s="56">
        <f t="shared" si="2"/>
        <v>0</v>
      </c>
      <c r="D63" s="57" t="s">
        <v>302</v>
      </c>
      <c r="E63" s="58">
        <v>6097.0</v>
      </c>
      <c r="F63" s="60" t="s">
        <v>303</v>
      </c>
      <c r="G63" s="60" t="s">
        <v>304</v>
      </c>
      <c r="H63" s="59" t="s">
        <v>305</v>
      </c>
      <c r="I63" s="59" t="s">
        <v>306</v>
      </c>
      <c r="J63" s="62">
        <v>50.0</v>
      </c>
      <c r="K63" s="82">
        <v>130.0</v>
      </c>
      <c r="L63" s="64">
        <v>0.3</v>
      </c>
      <c r="M63" s="65">
        <v>150.0</v>
      </c>
      <c r="N63" s="64">
        <v>0.3</v>
      </c>
      <c r="O63" s="66"/>
      <c r="P63" s="40"/>
      <c r="Q63" s="67">
        <f t="shared" si="3"/>
        <v>149100</v>
      </c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</row>
    <row r="64" ht="93.0" customHeight="1">
      <c r="A64" s="54">
        <f t="shared" si="1"/>
        <v>238560</v>
      </c>
      <c r="B64" s="55"/>
      <c r="C64" s="56">
        <f t="shared" si="2"/>
        <v>0</v>
      </c>
      <c r="D64" s="71" t="s">
        <v>307</v>
      </c>
      <c r="E64" s="58">
        <v>6098.0</v>
      </c>
      <c r="F64" s="73" t="s">
        <v>308</v>
      </c>
      <c r="G64" s="73" t="s">
        <v>309</v>
      </c>
      <c r="H64" s="72" t="s">
        <v>310</v>
      </c>
      <c r="I64" s="72" t="s">
        <v>311</v>
      </c>
      <c r="J64" s="74">
        <v>45.0</v>
      </c>
      <c r="K64" s="84">
        <v>205.0</v>
      </c>
      <c r="L64" s="76">
        <v>0.3</v>
      </c>
      <c r="M64" s="80">
        <v>240.0</v>
      </c>
      <c r="N64" s="76">
        <v>0.3</v>
      </c>
      <c r="O64" s="78"/>
      <c r="P64" s="40"/>
      <c r="Q64" s="67">
        <f t="shared" si="3"/>
        <v>238560</v>
      </c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</row>
    <row r="65" ht="93.0" customHeight="1">
      <c r="A65" s="54">
        <f t="shared" si="1"/>
        <v>69225</v>
      </c>
      <c r="B65" s="55"/>
      <c r="C65" s="56">
        <f t="shared" si="2"/>
        <v>0</v>
      </c>
      <c r="D65" s="57" t="s">
        <v>312</v>
      </c>
      <c r="E65" s="58">
        <v>6100.0</v>
      </c>
      <c r="F65" s="60" t="s">
        <v>313</v>
      </c>
      <c r="G65" s="59" t="s">
        <v>314</v>
      </c>
      <c r="H65" s="59" t="s">
        <v>315</v>
      </c>
      <c r="I65" s="59" t="s">
        <v>316</v>
      </c>
      <c r="J65" s="62">
        <v>40.0</v>
      </c>
      <c r="K65" s="82">
        <v>60.0</v>
      </c>
      <c r="L65" s="64">
        <v>0.3</v>
      </c>
      <c r="M65" s="65">
        <v>65.0</v>
      </c>
      <c r="N65" s="64">
        <v>0.25</v>
      </c>
      <c r="O65" s="66"/>
      <c r="P65" s="40"/>
      <c r="Q65" s="67">
        <f t="shared" si="3"/>
        <v>69225</v>
      </c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</row>
    <row r="66" ht="93.0" customHeight="1">
      <c r="A66" s="54">
        <f t="shared" si="1"/>
        <v>278320</v>
      </c>
      <c r="B66" s="55"/>
      <c r="C66" s="56">
        <f t="shared" si="2"/>
        <v>0</v>
      </c>
      <c r="D66" s="71" t="s">
        <v>317</v>
      </c>
      <c r="E66" s="58">
        <v>6101.0</v>
      </c>
      <c r="F66" s="73" t="s">
        <v>318</v>
      </c>
      <c r="G66" s="72" t="s">
        <v>319</v>
      </c>
      <c r="H66" s="72" t="s">
        <v>320</v>
      </c>
      <c r="I66" s="72" t="s">
        <v>321</v>
      </c>
      <c r="J66" s="74">
        <v>40.0</v>
      </c>
      <c r="K66" s="84">
        <v>240.0</v>
      </c>
      <c r="L66" s="76">
        <v>0.3</v>
      </c>
      <c r="M66" s="80">
        <v>280.0</v>
      </c>
      <c r="N66" s="76">
        <v>0.3</v>
      </c>
      <c r="O66" s="78"/>
      <c r="P66" s="40"/>
      <c r="Q66" s="67">
        <f t="shared" si="3"/>
        <v>278320</v>
      </c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</row>
    <row r="67" ht="93.0" customHeight="1">
      <c r="A67" s="54">
        <f t="shared" si="1"/>
        <v>208740</v>
      </c>
      <c r="B67" s="55"/>
      <c r="C67" s="56">
        <f t="shared" si="2"/>
        <v>0</v>
      </c>
      <c r="D67" s="57" t="s">
        <v>322</v>
      </c>
      <c r="E67" s="58">
        <v>6102.0</v>
      </c>
      <c r="F67" s="60" t="s">
        <v>323</v>
      </c>
      <c r="G67" s="60" t="s">
        <v>324</v>
      </c>
      <c r="H67" s="59" t="s">
        <v>325</v>
      </c>
      <c r="I67" s="59" t="s">
        <v>326</v>
      </c>
      <c r="J67" s="62">
        <v>35.0</v>
      </c>
      <c r="K67" s="82">
        <v>180.0</v>
      </c>
      <c r="L67" s="64">
        <v>0.3</v>
      </c>
      <c r="M67" s="65">
        <v>210.0</v>
      </c>
      <c r="N67" s="64">
        <v>0.3</v>
      </c>
      <c r="O67" s="66"/>
      <c r="P67" s="40"/>
      <c r="Q67" s="67">
        <f t="shared" si="3"/>
        <v>208740</v>
      </c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</row>
    <row r="68" ht="93.0" customHeight="1">
      <c r="A68" s="54">
        <f t="shared" si="1"/>
        <v>276900</v>
      </c>
      <c r="B68" s="55"/>
      <c r="C68" s="56">
        <f t="shared" si="2"/>
        <v>0</v>
      </c>
      <c r="D68" s="71" t="s">
        <v>327</v>
      </c>
      <c r="E68" s="58">
        <v>6103.0</v>
      </c>
      <c r="F68" s="73" t="s">
        <v>328</v>
      </c>
      <c r="G68" s="72" t="s">
        <v>329</v>
      </c>
      <c r="H68" s="72" t="s">
        <v>330</v>
      </c>
      <c r="I68" s="72" t="s">
        <v>331</v>
      </c>
      <c r="J68" s="74">
        <v>30.0</v>
      </c>
      <c r="K68" s="84">
        <v>240.0</v>
      </c>
      <c r="L68" s="76">
        <v>0.3</v>
      </c>
      <c r="M68" s="80">
        <v>260.0</v>
      </c>
      <c r="N68" s="76">
        <v>0.25</v>
      </c>
      <c r="O68" s="78"/>
      <c r="P68" s="40"/>
      <c r="Q68" s="67">
        <f t="shared" si="3"/>
        <v>276900</v>
      </c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</row>
    <row r="69" ht="93.0" customHeight="1">
      <c r="A69" s="54">
        <f t="shared" si="1"/>
        <v>89460</v>
      </c>
      <c r="B69" s="55"/>
      <c r="C69" s="56">
        <f t="shared" si="2"/>
        <v>0</v>
      </c>
      <c r="D69" s="57" t="s">
        <v>332</v>
      </c>
      <c r="E69" s="58">
        <v>6104.0</v>
      </c>
      <c r="F69" s="60" t="s">
        <v>333</v>
      </c>
      <c r="G69" s="60" t="s">
        <v>334</v>
      </c>
      <c r="H69" s="59" t="s">
        <v>335</v>
      </c>
      <c r="I69" s="59" t="s">
        <v>336</v>
      </c>
      <c r="J69" s="62">
        <v>30.0</v>
      </c>
      <c r="K69" s="82">
        <v>75.0</v>
      </c>
      <c r="L69" s="64">
        <v>0.3</v>
      </c>
      <c r="M69" s="65">
        <v>90.0</v>
      </c>
      <c r="N69" s="64">
        <v>0.3</v>
      </c>
      <c r="O69" s="66"/>
      <c r="P69" s="40"/>
      <c r="Q69" s="67">
        <f t="shared" si="3"/>
        <v>89460</v>
      </c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</row>
    <row r="70" ht="93.0" customHeight="1">
      <c r="A70" s="54">
        <f t="shared" si="1"/>
        <v>150449</v>
      </c>
      <c r="B70" s="55"/>
      <c r="C70" s="56">
        <f t="shared" si="2"/>
        <v>0</v>
      </c>
      <c r="D70" s="71" t="s">
        <v>337</v>
      </c>
      <c r="E70" s="58">
        <v>6105.0</v>
      </c>
      <c r="F70" s="73" t="s">
        <v>338</v>
      </c>
      <c r="G70" s="73" t="s">
        <v>339</v>
      </c>
      <c r="H70" s="72" t="s">
        <v>340</v>
      </c>
      <c r="I70" s="72" t="s">
        <v>341</v>
      </c>
      <c r="J70" s="74">
        <v>25.0</v>
      </c>
      <c r="K70" s="84">
        <v>130.0</v>
      </c>
      <c r="L70" s="76">
        <v>0.3</v>
      </c>
      <c r="M70" s="80">
        <v>163.0</v>
      </c>
      <c r="N70" s="76">
        <v>0.35</v>
      </c>
      <c r="O70" s="78"/>
      <c r="P70" s="40"/>
      <c r="Q70" s="67">
        <f t="shared" si="3"/>
        <v>150449</v>
      </c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</row>
    <row r="71" ht="93.0" customHeight="1">
      <c r="A71" s="54">
        <f t="shared" si="1"/>
        <v>159040</v>
      </c>
      <c r="B71" s="55"/>
      <c r="C71" s="56">
        <f t="shared" si="2"/>
        <v>0</v>
      </c>
      <c r="D71" s="57" t="s">
        <v>342</v>
      </c>
      <c r="E71" s="58">
        <v>6106.0</v>
      </c>
      <c r="F71" s="60" t="s">
        <v>343</v>
      </c>
      <c r="G71" s="60" t="s">
        <v>344</v>
      </c>
      <c r="H71" s="59" t="s">
        <v>345</v>
      </c>
      <c r="I71" s="59" t="s">
        <v>346</v>
      </c>
      <c r="J71" s="62">
        <v>25.0</v>
      </c>
      <c r="K71" s="82">
        <v>140.0</v>
      </c>
      <c r="L71" s="64">
        <v>0.3</v>
      </c>
      <c r="M71" s="65">
        <v>160.0</v>
      </c>
      <c r="N71" s="64">
        <v>0.3</v>
      </c>
      <c r="O71" s="66"/>
      <c r="P71" s="40"/>
      <c r="Q71" s="67">
        <f t="shared" si="3"/>
        <v>159040</v>
      </c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</row>
    <row r="72" ht="93.0" customHeight="1">
      <c r="A72" s="54">
        <f t="shared" si="1"/>
        <v>147680</v>
      </c>
      <c r="B72" s="55"/>
      <c r="C72" s="56">
        <f t="shared" si="2"/>
        <v>0</v>
      </c>
      <c r="D72" s="71" t="s">
        <v>347</v>
      </c>
      <c r="E72" s="58">
        <v>6107.0</v>
      </c>
      <c r="F72" s="73" t="s">
        <v>348</v>
      </c>
      <c r="G72" s="73" t="s">
        <v>349</v>
      </c>
      <c r="H72" s="72" t="s">
        <v>350</v>
      </c>
      <c r="I72" s="72" t="s">
        <v>351</v>
      </c>
      <c r="J72" s="74">
        <v>25.0</v>
      </c>
      <c r="K72" s="84">
        <v>130.0</v>
      </c>
      <c r="L72" s="76">
        <v>0.3</v>
      </c>
      <c r="M72" s="80">
        <v>160.0</v>
      </c>
      <c r="N72" s="76">
        <v>0.35</v>
      </c>
      <c r="O72" s="78"/>
      <c r="P72" s="40"/>
      <c r="Q72" s="67">
        <f t="shared" si="3"/>
        <v>147680</v>
      </c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</row>
    <row r="73" ht="93.0" customHeight="1">
      <c r="A73" s="54">
        <f t="shared" si="1"/>
        <v>178920</v>
      </c>
      <c r="B73" s="55"/>
      <c r="C73" s="56">
        <f t="shared" si="2"/>
        <v>0</v>
      </c>
      <c r="D73" s="57" t="s">
        <v>352</v>
      </c>
      <c r="E73" s="58">
        <v>6108.0</v>
      </c>
      <c r="F73" s="60" t="s">
        <v>353</v>
      </c>
      <c r="G73" s="60" t="s">
        <v>354</v>
      </c>
      <c r="H73" s="59" t="s">
        <v>355</v>
      </c>
      <c r="I73" s="59" t="s">
        <v>356</v>
      </c>
      <c r="J73" s="62">
        <v>25.0</v>
      </c>
      <c r="K73" s="82">
        <v>157.0</v>
      </c>
      <c r="L73" s="64">
        <v>0.3</v>
      </c>
      <c r="M73" s="65">
        <v>180.0</v>
      </c>
      <c r="N73" s="64">
        <v>0.3</v>
      </c>
      <c r="O73" s="66"/>
      <c r="P73" s="40"/>
      <c r="Q73" s="67">
        <f t="shared" si="3"/>
        <v>178920</v>
      </c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</row>
    <row r="74" ht="93.0" customHeight="1">
      <c r="A74" s="54">
        <f t="shared" si="1"/>
        <v>167986</v>
      </c>
      <c r="B74" s="55"/>
      <c r="C74" s="56">
        <f t="shared" si="2"/>
        <v>0</v>
      </c>
      <c r="D74" s="71" t="s">
        <v>357</v>
      </c>
      <c r="E74" s="58">
        <v>6109.0</v>
      </c>
      <c r="F74" s="73" t="s">
        <v>358</v>
      </c>
      <c r="G74" s="73" t="s">
        <v>359</v>
      </c>
      <c r="H74" s="72" t="s">
        <v>360</v>
      </c>
      <c r="I74" s="72" t="s">
        <v>361</v>
      </c>
      <c r="J74" s="74">
        <v>20.0</v>
      </c>
      <c r="K74" s="84">
        <v>145.0</v>
      </c>
      <c r="L74" s="76">
        <v>0.3</v>
      </c>
      <c r="M74" s="80">
        <v>182.0</v>
      </c>
      <c r="N74" s="76">
        <v>0.35</v>
      </c>
      <c r="O74" s="78"/>
      <c r="P74" s="40"/>
      <c r="Q74" s="67">
        <f t="shared" si="3"/>
        <v>167986</v>
      </c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</row>
    <row r="75" ht="93.0" customHeight="1">
      <c r="A75" s="54">
        <f t="shared" si="1"/>
        <v>166140</v>
      </c>
      <c r="B75" s="55"/>
      <c r="C75" s="56">
        <f t="shared" si="2"/>
        <v>0</v>
      </c>
      <c r="D75" s="57" t="s">
        <v>362</v>
      </c>
      <c r="E75" s="58">
        <v>6110.0</v>
      </c>
      <c r="F75" s="60" t="s">
        <v>363</v>
      </c>
      <c r="G75" s="60" t="s">
        <v>364</v>
      </c>
      <c r="H75" s="59" t="s">
        <v>365</v>
      </c>
      <c r="I75" s="59" t="s">
        <v>366</v>
      </c>
      <c r="J75" s="62">
        <v>10.0</v>
      </c>
      <c r="K75" s="82">
        <v>145.0</v>
      </c>
      <c r="L75" s="64">
        <v>0.3</v>
      </c>
      <c r="M75" s="65">
        <v>180.0</v>
      </c>
      <c r="N75" s="64">
        <v>0.35</v>
      </c>
      <c r="O75" s="66"/>
      <c r="P75" s="40"/>
      <c r="Q75" s="67">
        <f t="shared" si="3"/>
        <v>166140</v>
      </c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</row>
    <row r="76" ht="93.0" customHeight="1">
      <c r="A76" s="54">
        <f t="shared" si="1"/>
        <v>207675</v>
      </c>
      <c r="B76" s="55"/>
      <c r="C76" s="56">
        <f t="shared" si="2"/>
        <v>0</v>
      </c>
      <c r="D76" s="71" t="s">
        <v>367</v>
      </c>
      <c r="E76" s="58">
        <v>6111.0</v>
      </c>
      <c r="F76" s="73" t="s">
        <v>368</v>
      </c>
      <c r="G76" s="73" t="s">
        <v>369</v>
      </c>
      <c r="H76" s="72" t="s">
        <v>370</v>
      </c>
      <c r="I76" s="72" t="s">
        <v>371</v>
      </c>
      <c r="J76" s="74">
        <v>20.0</v>
      </c>
      <c r="K76" s="84">
        <v>175.0</v>
      </c>
      <c r="L76" s="76">
        <v>0.3</v>
      </c>
      <c r="M76" s="80">
        <v>225.0</v>
      </c>
      <c r="N76" s="76">
        <v>0.35</v>
      </c>
      <c r="O76" s="78"/>
      <c r="P76" s="40"/>
      <c r="Q76" s="67">
        <f t="shared" si="3"/>
        <v>207675</v>
      </c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</row>
    <row r="77" ht="93.0" customHeight="1">
      <c r="A77" s="54">
        <f t="shared" si="1"/>
        <v>189215</v>
      </c>
      <c r="B77" s="55"/>
      <c r="C77" s="56">
        <f t="shared" si="2"/>
        <v>0</v>
      </c>
      <c r="D77" s="57" t="s">
        <v>372</v>
      </c>
      <c r="E77" s="58">
        <v>6112.0</v>
      </c>
      <c r="F77" s="60" t="s">
        <v>373</v>
      </c>
      <c r="G77" s="60" t="s">
        <v>374</v>
      </c>
      <c r="H77" s="59" t="s">
        <v>375</v>
      </c>
      <c r="I77" s="59" t="s">
        <v>376</v>
      </c>
      <c r="J77" s="62">
        <v>15.0</v>
      </c>
      <c r="K77" s="82">
        <v>165.0</v>
      </c>
      <c r="L77" s="64">
        <v>0.3</v>
      </c>
      <c r="M77" s="65">
        <v>205.0</v>
      </c>
      <c r="N77" s="64">
        <v>0.35</v>
      </c>
      <c r="O77" s="66"/>
      <c r="P77" s="40"/>
      <c r="Q77" s="67">
        <f t="shared" si="3"/>
        <v>189215</v>
      </c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</row>
    <row r="78" ht="93.0" customHeight="1">
      <c r="A78" s="54">
        <f t="shared" si="1"/>
        <v>284000</v>
      </c>
      <c r="B78" s="55"/>
      <c r="C78" s="56">
        <f t="shared" si="2"/>
        <v>0</v>
      </c>
      <c r="D78" s="71" t="s">
        <v>377</v>
      </c>
      <c r="E78" s="58">
        <v>6113.0</v>
      </c>
      <c r="F78" s="73" t="s">
        <v>378</v>
      </c>
      <c r="G78" s="73" t="s">
        <v>379</v>
      </c>
      <c r="H78" s="72" t="s">
        <v>380</v>
      </c>
      <c r="I78" s="72" t="s">
        <v>381</v>
      </c>
      <c r="J78" s="74">
        <v>15.0</v>
      </c>
      <c r="K78" s="84">
        <v>240.0</v>
      </c>
      <c r="L78" s="76">
        <v>0.3</v>
      </c>
      <c r="M78" s="80">
        <v>250.0</v>
      </c>
      <c r="N78" s="76">
        <v>0.2</v>
      </c>
      <c r="O78" s="78"/>
      <c r="P78" s="40"/>
      <c r="Q78" s="67">
        <f t="shared" si="3"/>
        <v>284000</v>
      </c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</row>
    <row r="79" ht="93.0" customHeight="1">
      <c r="A79" s="54">
        <f t="shared" si="1"/>
        <v>124960</v>
      </c>
      <c r="B79" s="55"/>
      <c r="C79" s="56">
        <f t="shared" si="2"/>
        <v>0</v>
      </c>
      <c r="D79" s="57" t="s">
        <v>382</v>
      </c>
      <c r="E79" s="58">
        <v>6114.0</v>
      </c>
      <c r="F79" s="60" t="s">
        <v>383</v>
      </c>
      <c r="G79" s="60" t="s">
        <v>384</v>
      </c>
      <c r="H79" s="59" t="s">
        <v>385</v>
      </c>
      <c r="I79" s="59" t="s">
        <v>386</v>
      </c>
      <c r="J79" s="62">
        <v>15.0</v>
      </c>
      <c r="K79" s="82">
        <v>110.0</v>
      </c>
      <c r="L79" s="64">
        <v>0.3</v>
      </c>
      <c r="M79" s="65">
        <v>110.0</v>
      </c>
      <c r="N79" s="64">
        <v>0.2</v>
      </c>
      <c r="O79" s="66"/>
      <c r="P79" s="40"/>
      <c r="Q79" s="67">
        <f t="shared" si="3"/>
        <v>124960</v>
      </c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</row>
    <row r="80" ht="93.0" customHeight="1">
      <c r="A80" s="54">
        <f t="shared" si="1"/>
        <v>99400</v>
      </c>
      <c r="B80" s="55"/>
      <c r="C80" s="56">
        <f t="shared" si="2"/>
        <v>0</v>
      </c>
      <c r="D80" s="71" t="s">
        <v>387</v>
      </c>
      <c r="E80" s="58">
        <v>6115.0</v>
      </c>
      <c r="F80" s="73" t="s">
        <v>388</v>
      </c>
      <c r="G80" s="73" t="s">
        <v>389</v>
      </c>
      <c r="H80" s="72" t="s">
        <v>390</v>
      </c>
      <c r="I80" s="72" t="s">
        <v>391</v>
      </c>
      <c r="J80" s="74">
        <v>6.0</v>
      </c>
      <c r="K80" s="84">
        <v>85.0</v>
      </c>
      <c r="L80" s="76">
        <v>0.3</v>
      </c>
      <c r="M80" s="80">
        <v>100.0</v>
      </c>
      <c r="N80" s="76">
        <v>0.3</v>
      </c>
      <c r="O80" s="78"/>
      <c r="P80" s="40"/>
      <c r="Q80" s="67">
        <f t="shared" si="3"/>
        <v>99400</v>
      </c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</row>
    <row r="81" ht="93.0" customHeight="1">
      <c r="A81" s="54">
        <f t="shared" si="1"/>
        <v>94430</v>
      </c>
      <c r="B81" s="55"/>
      <c r="C81" s="56">
        <f t="shared" si="2"/>
        <v>0</v>
      </c>
      <c r="D81" s="57" t="s">
        <v>392</v>
      </c>
      <c r="E81" s="58">
        <v>6116.0</v>
      </c>
      <c r="F81" s="60" t="s">
        <v>393</v>
      </c>
      <c r="G81" s="59" t="s">
        <v>394</v>
      </c>
      <c r="H81" s="59" t="s">
        <v>395</v>
      </c>
      <c r="I81" s="59" t="s">
        <v>396</v>
      </c>
      <c r="J81" s="62">
        <v>15.0</v>
      </c>
      <c r="K81" s="82">
        <v>80.0</v>
      </c>
      <c r="L81" s="64">
        <v>0.3</v>
      </c>
      <c r="M81" s="65">
        <v>95.0</v>
      </c>
      <c r="N81" s="64">
        <v>0.3</v>
      </c>
      <c r="O81" s="66"/>
      <c r="P81" s="40"/>
      <c r="Q81" s="67">
        <f t="shared" si="3"/>
        <v>94430</v>
      </c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</row>
    <row r="82" ht="93.0" customHeight="1">
      <c r="A82" s="54">
        <f t="shared" si="1"/>
        <v>188860</v>
      </c>
      <c r="B82" s="55"/>
      <c r="C82" s="56">
        <f t="shared" si="2"/>
        <v>0</v>
      </c>
      <c r="D82" s="71" t="s">
        <v>397</v>
      </c>
      <c r="E82" s="58">
        <v>6117.0</v>
      </c>
      <c r="F82" s="73" t="s">
        <v>398</v>
      </c>
      <c r="G82" s="73" t="s">
        <v>399</v>
      </c>
      <c r="H82" s="72" t="s">
        <v>400</v>
      </c>
      <c r="I82" s="72" t="s">
        <v>401</v>
      </c>
      <c r="J82" s="74">
        <v>10.0</v>
      </c>
      <c r="K82" s="84">
        <v>160.0</v>
      </c>
      <c r="L82" s="76">
        <v>0.3</v>
      </c>
      <c r="M82" s="80">
        <v>190.0</v>
      </c>
      <c r="N82" s="76">
        <v>0.3</v>
      </c>
      <c r="O82" s="78"/>
      <c r="P82" s="40"/>
      <c r="Q82" s="67">
        <f t="shared" si="3"/>
        <v>188860</v>
      </c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ht="93.0" customHeight="1">
      <c r="A83" s="54">
        <f t="shared" si="1"/>
        <v>94430</v>
      </c>
      <c r="B83" s="55"/>
      <c r="C83" s="56">
        <f t="shared" si="2"/>
        <v>0</v>
      </c>
      <c r="D83" s="57" t="s">
        <v>402</v>
      </c>
      <c r="E83" s="58">
        <v>6118.0</v>
      </c>
      <c r="F83" s="60" t="s">
        <v>403</v>
      </c>
      <c r="G83" s="60" t="s">
        <v>404</v>
      </c>
      <c r="H83" s="59" t="s">
        <v>405</v>
      </c>
      <c r="I83" s="59" t="s">
        <v>406</v>
      </c>
      <c r="J83" s="62">
        <v>10.0</v>
      </c>
      <c r="K83" s="82">
        <v>80.0</v>
      </c>
      <c r="L83" s="64">
        <v>0.3</v>
      </c>
      <c r="M83" s="65">
        <v>95.0</v>
      </c>
      <c r="N83" s="64">
        <v>0.3</v>
      </c>
      <c r="O83" s="66"/>
      <c r="P83" s="40"/>
      <c r="Q83" s="67">
        <f t="shared" si="3"/>
        <v>94430</v>
      </c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ht="93.0" customHeight="1">
      <c r="A84" s="54">
        <f t="shared" si="1"/>
        <v>278320</v>
      </c>
      <c r="B84" s="55"/>
      <c r="C84" s="56">
        <f t="shared" si="2"/>
        <v>0</v>
      </c>
      <c r="D84" s="71" t="s">
        <v>407</v>
      </c>
      <c r="E84" s="58">
        <v>6119.0</v>
      </c>
      <c r="F84" s="73" t="s">
        <v>408</v>
      </c>
      <c r="G84" s="73" t="s">
        <v>409</v>
      </c>
      <c r="H84" s="72" t="s">
        <v>410</v>
      </c>
      <c r="I84" s="72" t="s">
        <v>411</v>
      </c>
      <c r="J84" s="74">
        <v>2.0</v>
      </c>
      <c r="K84" s="84">
        <v>240.0</v>
      </c>
      <c r="L84" s="76">
        <v>0.3</v>
      </c>
      <c r="M84" s="80">
        <v>280.0</v>
      </c>
      <c r="N84" s="76">
        <v>0.3</v>
      </c>
      <c r="O84" s="78"/>
      <c r="P84" s="40"/>
      <c r="Q84" s="67">
        <f t="shared" si="3"/>
        <v>278320</v>
      </c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ht="93.0" customHeight="1">
      <c r="A85" s="54">
        <f t="shared" si="1"/>
        <v>74550</v>
      </c>
      <c r="B85" s="55"/>
      <c r="C85" s="56">
        <f t="shared" si="2"/>
        <v>0</v>
      </c>
      <c r="D85" s="57" t="s">
        <v>412</v>
      </c>
      <c r="E85" s="58">
        <v>6122.0</v>
      </c>
      <c r="F85" s="60" t="s">
        <v>413</v>
      </c>
      <c r="G85" s="60" t="s">
        <v>414</v>
      </c>
      <c r="H85" s="59" t="s">
        <v>415</v>
      </c>
      <c r="I85" s="59" t="s">
        <v>416</v>
      </c>
      <c r="J85" s="62">
        <v>1.0</v>
      </c>
      <c r="K85" s="82">
        <v>65.0</v>
      </c>
      <c r="L85" s="64">
        <v>0.3</v>
      </c>
      <c r="M85" s="65">
        <v>70.0</v>
      </c>
      <c r="N85" s="64">
        <v>0.25</v>
      </c>
      <c r="O85" s="66"/>
      <c r="P85" s="40"/>
      <c r="Q85" s="67">
        <f t="shared" si="3"/>
        <v>74550</v>
      </c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</row>
    <row r="86" ht="93.0" customHeight="1">
      <c r="A86" s="54">
        <f t="shared" si="1"/>
        <v>147680</v>
      </c>
      <c r="B86" s="55"/>
      <c r="C86" s="56">
        <f t="shared" si="2"/>
        <v>0</v>
      </c>
      <c r="D86" s="71" t="s">
        <v>417</v>
      </c>
      <c r="E86" s="58">
        <v>6123.0</v>
      </c>
      <c r="F86" s="73" t="s">
        <v>418</v>
      </c>
      <c r="G86" s="73" t="s">
        <v>419</v>
      </c>
      <c r="H86" s="72" t="s">
        <v>420</v>
      </c>
      <c r="I86" s="72" t="s">
        <v>421</v>
      </c>
      <c r="J86" s="74">
        <v>1.0</v>
      </c>
      <c r="K86" s="84">
        <v>125.0</v>
      </c>
      <c r="L86" s="76">
        <v>0.3</v>
      </c>
      <c r="M86" s="80">
        <v>130.0</v>
      </c>
      <c r="N86" s="76">
        <v>0.2</v>
      </c>
      <c r="O86" s="78"/>
      <c r="P86" s="40"/>
      <c r="Q86" s="67">
        <f t="shared" si="3"/>
        <v>147680</v>
      </c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</row>
    <row r="87" ht="93.0" customHeight="1">
      <c r="A87" s="54">
        <f t="shared" si="1"/>
        <v>166140</v>
      </c>
      <c r="B87" s="55"/>
      <c r="C87" s="56">
        <f t="shared" si="2"/>
        <v>0</v>
      </c>
      <c r="D87" s="57" t="s">
        <v>422</v>
      </c>
      <c r="E87" s="58">
        <v>6125.0</v>
      </c>
      <c r="F87" s="60" t="s">
        <v>423</v>
      </c>
      <c r="G87" s="59" t="s">
        <v>424</v>
      </c>
      <c r="H87" s="59" t="s">
        <v>425</v>
      </c>
      <c r="I87" s="59" t="s">
        <v>426</v>
      </c>
      <c r="J87" s="62">
        <v>2.0</v>
      </c>
      <c r="K87" s="82">
        <v>145.0</v>
      </c>
      <c r="L87" s="64">
        <v>0.3</v>
      </c>
      <c r="M87" s="65">
        <v>180.0</v>
      </c>
      <c r="N87" s="64">
        <v>0.35</v>
      </c>
      <c r="O87" s="66"/>
      <c r="P87" s="40"/>
      <c r="Q87" s="67">
        <f t="shared" si="3"/>
        <v>166140</v>
      </c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</row>
    <row r="88" ht="93.0" customHeight="1">
      <c r="A88" s="54">
        <f t="shared" si="1"/>
        <v>150875</v>
      </c>
      <c r="B88" s="55"/>
      <c r="C88" s="56">
        <f t="shared" si="2"/>
        <v>0</v>
      </c>
      <c r="D88" s="71" t="s">
        <v>427</v>
      </c>
      <c r="E88" s="58">
        <v>6126.0</v>
      </c>
      <c r="F88" s="73" t="s">
        <v>428</v>
      </c>
      <c r="G88" s="73" t="s">
        <v>429</v>
      </c>
      <c r="H88" s="72" t="s">
        <v>430</v>
      </c>
      <c r="I88" s="72" t="s">
        <v>431</v>
      </c>
      <c r="J88" s="74">
        <v>1.0</v>
      </c>
      <c r="K88" s="84">
        <v>130.0</v>
      </c>
      <c r="L88" s="76">
        <v>0.3</v>
      </c>
      <c r="M88" s="80">
        <v>125.0</v>
      </c>
      <c r="N88" s="76">
        <v>0.15</v>
      </c>
      <c r="O88" s="78"/>
      <c r="P88" s="40"/>
      <c r="Q88" s="67">
        <f t="shared" si="3"/>
        <v>150875</v>
      </c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</row>
    <row r="89" ht="93.0" customHeight="1">
      <c r="A89" s="54">
        <f t="shared" si="1"/>
        <v>73840</v>
      </c>
      <c r="B89" s="55"/>
      <c r="C89" s="56">
        <f t="shared" si="2"/>
        <v>0</v>
      </c>
      <c r="D89" s="57" t="s">
        <v>432</v>
      </c>
      <c r="E89" s="58">
        <v>6128.0</v>
      </c>
      <c r="F89" s="60" t="s">
        <v>433</v>
      </c>
      <c r="G89" s="59" t="s">
        <v>434</v>
      </c>
      <c r="H89" s="59" t="s">
        <v>435</v>
      </c>
      <c r="I89" s="59" t="s">
        <v>436</v>
      </c>
      <c r="J89" s="62">
        <v>1.0</v>
      </c>
      <c r="K89" s="82">
        <v>65.0</v>
      </c>
      <c r="L89" s="64">
        <v>0.3</v>
      </c>
      <c r="M89" s="65">
        <v>65.0</v>
      </c>
      <c r="N89" s="64">
        <v>0.2</v>
      </c>
      <c r="O89" s="66"/>
      <c r="P89" s="40"/>
      <c r="Q89" s="67">
        <f t="shared" si="3"/>
        <v>73840</v>
      </c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</row>
    <row r="90" ht="93.0" customHeight="1">
      <c r="A90" s="40"/>
      <c r="B90" s="40"/>
      <c r="C90" s="40"/>
      <c r="D90" s="71"/>
      <c r="E90" s="58"/>
      <c r="F90" s="73"/>
      <c r="G90" s="73"/>
      <c r="H90" s="73"/>
      <c r="I90" s="72"/>
      <c r="J90" s="74"/>
      <c r="K90" s="84"/>
      <c r="L90" s="76"/>
      <c r="M90" s="80"/>
      <c r="N90" s="76"/>
      <c r="O90" s="78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</row>
    <row r="91" ht="93.0" customHeight="1">
      <c r="A91" s="40"/>
      <c r="B91" s="40"/>
      <c r="C91" s="40"/>
      <c r="D91" s="57"/>
      <c r="E91" s="58"/>
      <c r="F91" s="60"/>
      <c r="G91" s="59"/>
      <c r="H91" s="60"/>
      <c r="I91" s="59"/>
      <c r="J91" s="62"/>
      <c r="K91" s="82"/>
      <c r="L91" s="64"/>
      <c r="M91" s="65"/>
      <c r="N91" s="64"/>
      <c r="O91" s="66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</row>
    <row r="92" ht="93.0" customHeight="1">
      <c r="A92" s="40"/>
      <c r="B92" s="40"/>
      <c r="C92" s="40"/>
      <c r="D92" s="71"/>
      <c r="E92" s="58"/>
      <c r="F92" s="73"/>
      <c r="G92" s="72"/>
      <c r="H92" s="73"/>
      <c r="I92" s="72"/>
      <c r="J92" s="74"/>
      <c r="K92" s="84"/>
      <c r="L92" s="76"/>
      <c r="M92" s="80"/>
      <c r="N92" s="76"/>
      <c r="O92" s="78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</row>
    <row r="93" ht="93.0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87"/>
      <c r="L93" s="40"/>
      <c r="M93" s="88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</row>
    <row r="94" ht="93.0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87"/>
      <c r="L94" s="40"/>
      <c r="M94" s="88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</row>
    <row r="95" ht="93.0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87"/>
      <c r="L95" s="40"/>
      <c r="M95" s="88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</row>
    <row r="96" ht="93.0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87"/>
      <c r="L96" s="40"/>
      <c r="M96" s="88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</row>
    <row r="97" ht="93.0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87"/>
      <c r="L97" s="40"/>
      <c r="M97" s="88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</row>
    <row r="98" ht="93.0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87"/>
      <c r="L98" s="40"/>
      <c r="M98" s="88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</row>
    <row r="99" ht="93.0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87"/>
      <c r="L99" s="40"/>
      <c r="M99" s="88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</row>
    <row r="100" ht="93.0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87"/>
      <c r="L100" s="40"/>
      <c r="M100" s="88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</row>
    <row r="101" ht="93.0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87"/>
      <c r="L101" s="40"/>
      <c r="M101" s="88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</row>
    <row r="102" ht="93.0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87"/>
      <c r="L102" s="40"/>
      <c r="M102" s="88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</row>
    <row r="103" ht="93.0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87"/>
      <c r="L103" s="40"/>
      <c r="M103" s="88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</row>
    <row r="104" ht="93.0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87"/>
      <c r="L104" s="40"/>
      <c r="M104" s="88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</row>
    <row r="105" ht="93.0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87"/>
      <c r="L105" s="40"/>
      <c r="M105" s="88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</row>
    <row r="106" ht="93.0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87"/>
      <c r="L106" s="40"/>
      <c r="M106" s="88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</row>
    <row r="107" ht="93.0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87"/>
      <c r="L107" s="40"/>
      <c r="M107" s="88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</row>
    <row r="108" ht="93.0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87"/>
      <c r="L108" s="40"/>
      <c r="M108" s="88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</row>
    <row r="109" ht="93.0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87"/>
      <c r="L109" s="40"/>
      <c r="M109" s="88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</row>
    <row r="110" ht="93.0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87"/>
      <c r="L110" s="40"/>
      <c r="M110" s="88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</row>
    <row r="111" ht="93.0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87"/>
      <c r="L111" s="40"/>
      <c r="M111" s="88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</row>
    <row r="112" ht="93.0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87"/>
      <c r="L112" s="40"/>
      <c r="M112" s="88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</row>
    <row r="113" ht="93.0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87"/>
      <c r="L113" s="40"/>
      <c r="M113" s="88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</row>
    <row r="114" ht="93.0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87"/>
      <c r="L114" s="40"/>
      <c r="M114" s="88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</row>
    <row r="115" ht="93.0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87"/>
      <c r="L115" s="40"/>
      <c r="M115" s="88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</row>
    <row r="116" ht="93.0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87"/>
      <c r="L116" s="40"/>
      <c r="M116" s="88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</row>
    <row r="117" ht="93.0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87"/>
      <c r="L117" s="40"/>
      <c r="M117" s="88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</row>
    <row r="118" ht="93.0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87"/>
      <c r="L118" s="40"/>
      <c r="M118" s="88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</row>
    <row r="119" ht="93.0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87"/>
      <c r="L119" s="40"/>
      <c r="M119" s="88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</row>
    <row r="120" ht="93.0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87"/>
      <c r="L120" s="40"/>
      <c r="M120" s="88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</row>
    <row r="121" ht="93.0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87"/>
      <c r="L121" s="40"/>
      <c r="M121" s="88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</row>
    <row r="122" ht="93.0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87"/>
      <c r="L122" s="40"/>
      <c r="M122" s="88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</row>
    <row r="123" ht="93.0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87"/>
      <c r="L123" s="40"/>
      <c r="M123" s="88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</row>
    <row r="124" ht="93.0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87"/>
      <c r="L124" s="40"/>
      <c r="M124" s="88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</row>
    <row r="125" ht="93.0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87"/>
      <c r="L125" s="40"/>
      <c r="M125" s="88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</row>
    <row r="126" ht="93.0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87"/>
      <c r="L126" s="40"/>
      <c r="M126" s="88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</row>
    <row r="127" ht="93.0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87"/>
      <c r="L127" s="40"/>
      <c r="M127" s="88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</row>
    <row r="128" ht="93.0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87"/>
      <c r="L128" s="40"/>
      <c r="M128" s="88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</row>
    <row r="129" ht="93.0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87"/>
      <c r="L129" s="40"/>
      <c r="M129" s="88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</row>
    <row r="130" ht="93.0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87"/>
      <c r="L130" s="40"/>
      <c r="M130" s="88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</row>
    <row r="131" ht="93.0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87"/>
      <c r="L131" s="40"/>
      <c r="M131" s="88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</row>
    <row r="132" ht="93.0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87"/>
      <c r="L132" s="40"/>
      <c r="M132" s="88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</row>
    <row r="133" ht="93.0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87"/>
      <c r="L133" s="40"/>
      <c r="M133" s="88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</row>
    <row r="134" ht="93.0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87"/>
      <c r="L134" s="40"/>
      <c r="M134" s="88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</row>
    <row r="135" ht="93.0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87"/>
      <c r="L135" s="40"/>
      <c r="M135" s="88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</row>
    <row r="136" ht="93.0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87"/>
      <c r="L136" s="40"/>
      <c r="M136" s="88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</row>
    <row r="137" ht="93.0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87"/>
      <c r="L137" s="40"/>
      <c r="M137" s="88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</row>
    <row r="138" ht="93.0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87"/>
      <c r="L138" s="40"/>
      <c r="M138" s="88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</row>
    <row r="139" ht="93.0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87"/>
      <c r="L139" s="40"/>
      <c r="M139" s="88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</row>
    <row r="140" ht="93.0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87"/>
      <c r="L140" s="40"/>
      <c r="M140" s="88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</row>
    <row r="141" ht="93.0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87"/>
      <c r="L141" s="40"/>
      <c r="M141" s="88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</row>
    <row r="142" ht="93.0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87"/>
      <c r="L142" s="40"/>
      <c r="M142" s="88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</row>
    <row r="143" ht="93.0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87"/>
      <c r="L143" s="40"/>
      <c r="M143" s="88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</row>
    <row r="144" ht="93.0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87"/>
      <c r="L144" s="40"/>
      <c r="M144" s="88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</row>
    <row r="145" ht="93.0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87"/>
      <c r="L145" s="40"/>
      <c r="M145" s="88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</row>
    <row r="146" ht="93.0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87"/>
      <c r="L146" s="40"/>
      <c r="M146" s="88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</row>
    <row r="147" ht="93.0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87"/>
      <c r="L147" s="40"/>
      <c r="M147" s="88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</row>
    <row r="148" ht="93.0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87"/>
      <c r="L148" s="40"/>
      <c r="M148" s="88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</row>
    <row r="149" ht="93.0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87"/>
      <c r="L149" s="40"/>
      <c r="M149" s="88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</row>
    <row r="150" ht="93.0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87"/>
      <c r="L150" s="40"/>
      <c r="M150" s="88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</row>
    <row r="151" ht="93.0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87"/>
      <c r="L151" s="40"/>
      <c r="M151" s="88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</row>
    <row r="152" ht="93.0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87"/>
      <c r="L152" s="40"/>
      <c r="M152" s="88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</row>
    <row r="153" ht="93.0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87"/>
      <c r="L153" s="40"/>
      <c r="M153" s="88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</row>
    <row r="154" ht="93.0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87"/>
      <c r="L154" s="40"/>
      <c r="M154" s="88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</row>
    <row r="155" ht="93.0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87"/>
      <c r="L155" s="40"/>
      <c r="M155" s="88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</row>
    <row r="156" ht="93.0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87"/>
      <c r="L156" s="40"/>
      <c r="M156" s="88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</row>
    <row r="157" ht="93.0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87"/>
      <c r="L157" s="40"/>
      <c r="M157" s="88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</row>
    <row r="158" ht="93.0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87"/>
      <c r="L158" s="40"/>
      <c r="M158" s="88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</row>
    <row r="159" ht="93.0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87"/>
      <c r="L159" s="40"/>
      <c r="M159" s="88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</row>
    <row r="160" ht="93.0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87"/>
      <c r="L160" s="40"/>
      <c r="M160" s="88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</row>
    <row r="161" ht="93.0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87"/>
      <c r="L161" s="40"/>
      <c r="M161" s="88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</row>
    <row r="162" ht="93.0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87"/>
      <c r="L162" s="40"/>
      <c r="M162" s="88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</row>
    <row r="163" ht="93.0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87"/>
      <c r="L163" s="40"/>
      <c r="M163" s="88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</row>
    <row r="164" ht="93.0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87"/>
      <c r="L164" s="40"/>
      <c r="M164" s="88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</row>
    <row r="165" ht="93.0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87"/>
      <c r="L165" s="40"/>
      <c r="M165" s="88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</row>
    <row r="166" ht="93.0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87"/>
      <c r="L166" s="40"/>
      <c r="M166" s="88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</row>
    <row r="167" ht="93.0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87"/>
      <c r="L167" s="40"/>
      <c r="M167" s="88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</row>
    <row r="168" ht="93.0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87"/>
      <c r="L168" s="40"/>
      <c r="M168" s="88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</row>
    <row r="169" ht="93.0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87"/>
      <c r="L169" s="40"/>
      <c r="M169" s="88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</row>
    <row r="170" ht="93.0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87"/>
      <c r="L170" s="40"/>
      <c r="M170" s="88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</row>
    <row r="171" ht="93.0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87"/>
      <c r="L171" s="40"/>
      <c r="M171" s="88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</row>
    <row r="172" ht="93.0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87"/>
      <c r="L172" s="40"/>
      <c r="M172" s="88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</row>
    <row r="173" ht="93.0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87"/>
      <c r="L173" s="40"/>
      <c r="M173" s="88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</row>
    <row r="174" ht="93.0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87"/>
      <c r="L174" s="40"/>
      <c r="M174" s="88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</row>
    <row r="175" ht="93.0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87"/>
      <c r="L175" s="40"/>
      <c r="M175" s="88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</row>
    <row r="176" ht="93.0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87"/>
      <c r="L176" s="40"/>
      <c r="M176" s="88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</row>
    <row r="177" ht="93.0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87"/>
      <c r="L177" s="40"/>
      <c r="M177" s="88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</row>
    <row r="178" ht="93.0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87"/>
      <c r="L178" s="40"/>
      <c r="M178" s="88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</row>
    <row r="179" ht="93.0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87"/>
      <c r="L179" s="40"/>
      <c r="M179" s="88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</row>
    <row r="180" ht="93.0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87"/>
      <c r="L180" s="40"/>
      <c r="M180" s="88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</row>
    <row r="181" ht="93.0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87"/>
      <c r="L181" s="40"/>
      <c r="M181" s="88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</row>
    <row r="182" ht="93.0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87"/>
      <c r="L182" s="40"/>
      <c r="M182" s="88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</row>
    <row r="183" ht="93.0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87"/>
      <c r="L183" s="40"/>
      <c r="M183" s="88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</row>
    <row r="184" ht="93.0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87"/>
      <c r="L184" s="40"/>
      <c r="M184" s="88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</row>
    <row r="185" ht="93.0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87"/>
      <c r="L185" s="40"/>
      <c r="M185" s="88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</row>
    <row r="186" ht="93.0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87"/>
      <c r="L186" s="40"/>
      <c r="M186" s="88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</row>
    <row r="187" ht="93.0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87"/>
      <c r="L187" s="40"/>
      <c r="M187" s="88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</row>
    <row r="188" ht="93.0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87"/>
      <c r="L188" s="40"/>
      <c r="M188" s="88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</row>
    <row r="189" ht="93.0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87"/>
      <c r="L189" s="40"/>
      <c r="M189" s="88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</row>
    <row r="190" ht="93.0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87"/>
      <c r="L190" s="40"/>
      <c r="M190" s="88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</row>
    <row r="191" ht="93.0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87"/>
      <c r="L191" s="40"/>
      <c r="M191" s="88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</row>
    <row r="192" ht="93.0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87"/>
      <c r="L192" s="40"/>
      <c r="M192" s="88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</row>
    <row r="193" ht="93.0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87"/>
      <c r="L193" s="40"/>
      <c r="M193" s="88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</row>
    <row r="194" ht="93.0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87"/>
      <c r="L194" s="40"/>
      <c r="M194" s="88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</row>
    <row r="195" ht="93.0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87"/>
      <c r="L195" s="40"/>
      <c r="M195" s="88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</row>
    <row r="196" ht="93.0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87"/>
      <c r="L196" s="40"/>
      <c r="M196" s="88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</row>
    <row r="197" ht="93.0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87"/>
      <c r="L197" s="40"/>
      <c r="M197" s="88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</row>
    <row r="198" ht="93.0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87"/>
      <c r="L198" s="40"/>
      <c r="M198" s="88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</row>
    <row r="199" ht="93.0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87"/>
      <c r="L199" s="40"/>
      <c r="M199" s="88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</row>
    <row r="200" ht="93.0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87"/>
      <c r="L200" s="40"/>
      <c r="M200" s="88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</row>
    <row r="201" ht="93.0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87"/>
      <c r="L201" s="40"/>
      <c r="M201" s="88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</row>
    <row r="202" ht="93.0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87"/>
      <c r="L202" s="40"/>
      <c r="M202" s="88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</row>
    <row r="203" ht="93.0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87"/>
      <c r="L203" s="40"/>
      <c r="M203" s="88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</row>
    <row r="204" ht="93.0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87"/>
      <c r="L204" s="40"/>
      <c r="M204" s="88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</row>
    <row r="205" ht="93.0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87"/>
      <c r="L205" s="40"/>
      <c r="M205" s="88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</row>
    <row r="206" ht="93.0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87"/>
      <c r="L206" s="40"/>
      <c r="M206" s="88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</row>
    <row r="207" ht="93.0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87"/>
      <c r="L207" s="40"/>
      <c r="M207" s="88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</row>
    <row r="208" ht="93.0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87"/>
      <c r="L208" s="40"/>
      <c r="M208" s="88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</row>
    <row r="209" ht="93.0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87"/>
      <c r="L209" s="40"/>
      <c r="M209" s="88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</row>
    <row r="210" ht="93.0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87"/>
      <c r="L210" s="40"/>
      <c r="M210" s="88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</row>
    <row r="211" ht="93.0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87"/>
      <c r="L211" s="40"/>
      <c r="M211" s="88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</row>
    <row r="212" ht="93.0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87"/>
      <c r="L212" s="40"/>
      <c r="M212" s="88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</row>
    <row r="213" ht="93.0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87"/>
      <c r="L213" s="40"/>
      <c r="M213" s="88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</row>
    <row r="214" ht="93.0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87"/>
      <c r="L214" s="40"/>
      <c r="M214" s="88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</row>
    <row r="215" ht="93.0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87"/>
      <c r="L215" s="40"/>
      <c r="M215" s="88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</row>
    <row r="216" ht="93.0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87"/>
      <c r="L216" s="40"/>
      <c r="M216" s="88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</row>
    <row r="217" ht="93.0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87"/>
      <c r="L217" s="40"/>
      <c r="M217" s="88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</row>
    <row r="218" ht="93.0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87"/>
      <c r="L218" s="40"/>
      <c r="M218" s="88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</row>
    <row r="219" ht="93.0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87"/>
      <c r="L219" s="40"/>
      <c r="M219" s="88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</row>
    <row r="220" ht="93.0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87"/>
      <c r="L220" s="40"/>
      <c r="M220" s="88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</row>
    <row r="221" ht="93.0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87"/>
      <c r="L221" s="40"/>
      <c r="M221" s="88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</row>
    <row r="222" ht="93.0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87"/>
      <c r="L222" s="40"/>
      <c r="M222" s="88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</row>
    <row r="223" ht="93.0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87"/>
      <c r="L223" s="40"/>
      <c r="M223" s="88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</row>
    <row r="224" ht="93.0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87"/>
      <c r="L224" s="40"/>
      <c r="M224" s="88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</row>
    <row r="225" ht="93.0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87"/>
      <c r="L225" s="40"/>
      <c r="M225" s="88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</row>
    <row r="226" ht="93.0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87"/>
      <c r="L226" s="40"/>
      <c r="M226" s="88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</row>
    <row r="227" ht="93.0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87"/>
      <c r="L227" s="40"/>
      <c r="M227" s="88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</row>
    <row r="228" ht="93.0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87"/>
      <c r="L228" s="40"/>
      <c r="M228" s="88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</row>
    <row r="229" ht="93.0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87"/>
      <c r="L229" s="40"/>
      <c r="M229" s="88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</row>
    <row r="230" ht="93.0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87"/>
      <c r="L230" s="40"/>
      <c r="M230" s="88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</row>
    <row r="231" ht="93.0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87"/>
      <c r="L231" s="40"/>
      <c r="M231" s="88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</row>
    <row r="232" ht="93.0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87"/>
      <c r="L232" s="40"/>
      <c r="M232" s="88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</row>
    <row r="233" ht="93.0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87"/>
      <c r="L233" s="40"/>
      <c r="M233" s="88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</row>
    <row r="234" ht="93.0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87"/>
      <c r="L234" s="40"/>
      <c r="M234" s="88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</row>
    <row r="235" ht="93.0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87"/>
      <c r="L235" s="40"/>
      <c r="M235" s="88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</row>
    <row r="236" ht="93.0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87"/>
      <c r="L236" s="40"/>
      <c r="M236" s="88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</row>
    <row r="237" ht="93.0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87"/>
      <c r="L237" s="40"/>
      <c r="M237" s="88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</row>
    <row r="238" ht="93.0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87"/>
      <c r="L238" s="40"/>
      <c r="M238" s="88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</row>
    <row r="239" ht="93.0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87"/>
      <c r="L239" s="40"/>
      <c r="M239" s="88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</row>
    <row r="240" ht="93.0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87"/>
      <c r="L240" s="40"/>
      <c r="M240" s="88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</row>
    <row r="241" ht="93.0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87"/>
      <c r="L241" s="40"/>
      <c r="M241" s="88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</row>
    <row r="242" ht="93.0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87"/>
      <c r="L242" s="40"/>
      <c r="M242" s="88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</row>
    <row r="243" ht="93.0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87"/>
      <c r="L243" s="40"/>
      <c r="M243" s="88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</row>
    <row r="244" ht="93.0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87"/>
      <c r="L244" s="40"/>
      <c r="M244" s="88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</row>
    <row r="245" ht="93.0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87"/>
      <c r="L245" s="40"/>
      <c r="M245" s="88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</row>
    <row r="246" ht="93.0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87"/>
      <c r="L246" s="40"/>
      <c r="M246" s="88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</row>
    <row r="247" ht="93.0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87"/>
      <c r="L247" s="40"/>
      <c r="M247" s="88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</row>
    <row r="248" ht="93.0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87"/>
      <c r="L248" s="40"/>
      <c r="M248" s="88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</row>
    <row r="249" ht="93.0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87"/>
      <c r="L249" s="40"/>
      <c r="M249" s="88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</row>
    <row r="250" ht="93.0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87"/>
      <c r="L250" s="40"/>
      <c r="M250" s="88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</row>
    <row r="251" ht="93.0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87"/>
      <c r="L251" s="40"/>
      <c r="M251" s="88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</row>
    <row r="252" ht="93.0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87"/>
      <c r="L252" s="40"/>
      <c r="M252" s="88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</row>
    <row r="253" ht="93.0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87"/>
      <c r="L253" s="40"/>
      <c r="M253" s="88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</row>
    <row r="254" ht="93.0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87"/>
      <c r="L254" s="40"/>
      <c r="M254" s="88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</row>
    <row r="255" ht="93.0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87"/>
      <c r="L255" s="40"/>
      <c r="M255" s="88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</row>
    <row r="256" ht="93.0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87"/>
      <c r="L256" s="40"/>
      <c r="M256" s="88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</row>
    <row r="257" ht="93.0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87"/>
      <c r="L257" s="40"/>
      <c r="M257" s="88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</row>
    <row r="258" ht="93.0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87"/>
      <c r="L258" s="40"/>
      <c r="M258" s="88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</row>
    <row r="259" ht="93.0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87"/>
      <c r="L259" s="40"/>
      <c r="M259" s="88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</row>
    <row r="260" ht="93.0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87"/>
      <c r="L260" s="40"/>
      <c r="M260" s="88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</row>
    <row r="261" ht="93.0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87"/>
      <c r="L261" s="40"/>
      <c r="M261" s="88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</row>
    <row r="262" ht="93.0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87"/>
      <c r="L262" s="40"/>
      <c r="M262" s="88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</row>
    <row r="263" ht="93.0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87"/>
      <c r="L263" s="40"/>
      <c r="M263" s="88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</row>
    <row r="264" ht="93.0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87"/>
      <c r="L264" s="40"/>
      <c r="M264" s="88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</row>
    <row r="265" ht="93.0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87"/>
      <c r="L265" s="40"/>
      <c r="M265" s="88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</row>
    <row r="266" ht="93.0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87"/>
      <c r="L266" s="40"/>
      <c r="M266" s="88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</row>
    <row r="267" ht="93.0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87"/>
      <c r="L267" s="40"/>
      <c r="M267" s="88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</row>
    <row r="268" ht="93.0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87"/>
      <c r="L268" s="40"/>
      <c r="M268" s="88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</row>
    <row r="269" ht="93.0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87"/>
      <c r="L269" s="40"/>
      <c r="M269" s="88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</row>
    <row r="270" ht="93.0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87"/>
      <c r="L270" s="40"/>
      <c r="M270" s="88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</row>
    <row r="271" ht="93.0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87"/>
      <c r="L271" s="40"/>
      <c r="M271" s="88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</row>
    <row r="272" ht="93.0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87"/>
      <c r="L272" s="40"/>
      <c r="M272" s="88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</row>
    <row r="273" ht="93.0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87"/>
      <c r="L273" s="40"/>
      <c r="M273" s="88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</row>
    <row r="274" ht="93.0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87"/>
      <c r="L274" s="40"/>
      <c r="M274" s="88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</row>
    <row r="275" ht="93.0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87"/>
      <c r="L275" s="40"/>
      <c r="M275" s="88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</row>
    <row r="276" ht="93.0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87"/>
      <c r="L276" s="40"/>
      <c r="M276" s="88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</row>
    <row r="277" ht="93.0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87"/>
      <c r="L277" s="40"/>
      <c r="M277" s="88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</row>
    <row r="278" ht="93.0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87"/>
      <c r="L278" s="40"/>
      <c r="M278" s="88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</row>
    <row r="279" ht="93.0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87"/>
      <c r="L279" s="40"/>
      <c r="M279" s="88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</row>
    <row r="280" ht="93.0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87"/>
      <c r="L280" s="40"/>
      <c r="M280" s="88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</row>
    <row r="281" ht="93.0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87"/>
      <c r="L281" s="40"/>
      <c r="M281" s="88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</row>
    <row r="282" ht="93.0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87"/>
      <c r="L282" s="40"/>
      <c r="M282" s="88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</row>
    <row r="283" ht="93.0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87"/>
      <c r="L283" s="40"/>
      <c r="M283" s="88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</row>
    <row r="284" ht="93.0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87"/>
      <c r="L284" s="40"/>
      <c r="M284" s="88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</row>
    <row r="285" ht="93.0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87"/>
      <c r="L285" s="40"/>
      <c r="M285" s="88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</row>
    <row r="286" ht="93.0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87"/>
      <c r="L286" s="40"/>
      <c r="M286" s="88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</row>
    <row r="287" ht="93.0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87"/>
      <c r="L287" s="40"/>
      <c r="M287" s="88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</row>
    <row r="288" ht="93.0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87"/>
      <c r="L288" s="40"/>
      <c r="M288" s="88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</row>
    <row r="289" ht="93.0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87"/>
      <c r="L289" s="40"/>
      <c r="M289" s="88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</row>
    <row r="290" ht="93.0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87"/>
      <c r="L290" s="40"/>
      <c r="M290" s="88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</row>
    <row r="291" ht="93.0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87"/>
      <c r="L291" s="40"/>
      <c r="M291" s="88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</row>
    <row r="292" ht="93.0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87"/>
      <c r="L292" s="40"/>
      <c r="M292" s="88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</row>
    <row r="293" ht="93.0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87"/>
      <c r="L293" s="40"/>
      <c r="M293" s="88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</row>
    <row r="294" ht="93.0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87"/>
      <c r="L294" s="40"/>
      <c r="M294" s="88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</row>
    <row r="295" ht="93.0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87"/>
      <c r="L295" s="40"/>
      <c r="M295" s="88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</row>
    <row r="296" ht="93.0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87"/>
      <c r="L296" s="40"/>
      <c r="M296" s="88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</row>
    <row r="297" ht="93.0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87"/>
      <c r="L297" s="40"/>
      <c r="M297" s="88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</row>
    <row r="298" ht="93.0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87"/>
      <c r="L298" s="40"/>
      <c r="M298" s="88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</row>
    <row r="299" ht="93.0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87"/>
      <c r="L299" s="40"/>
      <c r="M299" s="88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</row>
    <row r="300" ht="93.0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87"/>
      <c r="L300" s="40"/>
      <c r="M300" s="88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</row>
    <row r="301" ht="93.0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87"/>
      <c r="L301" s="40"/>
      <c r="M301" s="88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</row>
    <row r="302" ht="93.0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87"/>
      <c r="L302" s="40"/>
      <c r="M302" s="88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</row>
    <row r="303" ht="93.0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87"/>
      <c r="L303" s="40"/>
      <c r="M303" s="88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</row>
    <row r="304" ht="93.0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87"/>
      <c r="L304" s="40"/>
      <c r="M304" s="88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</row>
    <row r="305" ht="93.0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87"/>
      <c r="L305" s="40"/>
      <c r="M305" s="88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</row>
    <row r="306" ht="93.0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87"/>
      <c r="L306" s="40"/>
      <c r="M306" s="88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</row>
    <row r="307" ht="93.0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87"/>
      <c r="L307" s="40"/>
      <c r="M307" s="88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</row>
    <row r="308" ht="93.0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87"/>
      <c r="L308" s="40"/>
      <c r="M308" s="88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</row>
    <row r="309" ht="93.0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87"/>
      <c r="L309" s="40"/>
      <c r="M309" s="88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</row>
    <row r="310" ht="93.0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87"/>
      <c r="L310" s="40"/>
      <c r="M310" s="88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</row>
    <row r="311" ht="93.0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87"/>
      <c r="L311" s="40"/>
      <c r="M311" s="88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</row>
    <row r="312" ht="93.0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87"/>
      <c r="L312" s="40"/>
      <c r="M312" s="88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</row>
    <row r="313" ht="93.0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87"/>
      <c r="L313" s="40"/>
      <c r="M313" s="88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</row>
    <row r="314" ht="93.0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87"/>
      <c r="L314" s="40"/>
      <c r="M314" s="88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</row>
    <row r="315" ht="93.0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87"/>
      <c r="L315" s="40"/>
      <c r="M315" s="88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</row>
    <row r="316" ht="93.0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87"/>
      <c r="L316" s="40"/>
      <c r="M316" s="88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</row>
    <row r="317" ht="93.0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87"/>
      <c r="L317" s="40"/>
      <c r="M317" s="88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</row>
    <row r="318" ht="93.0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87"/>
      <c r="L318" s="40"/>
      <c r="M318" s="88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</row>
    <row r="319" ht="93.0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87"/>
      <c r="L319" s="40"/>
      <c r="M319" s="88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</row>
    <row r="320" ht="93.0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87"/>
      <c r="L320" s="40"/>
      <c r="M320" s="88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</row>
    <row r="321" ht="93.0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87"/>
      <c r="L321" s="40"/>
      <c r="M321" s="88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</row>
    <row r="322" ht="93.0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87"/>
      <c r="L322" s="40"/>
      <c r="M322" s="88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</row>
    <row r="323" ht="93.0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87"/>
      <c r="L323" s="40"/>
      <c r="M323" s="88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</row>
    <row r="324" ht="93.0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87"/>
      <c r="L324" s="40"/>
      <c r="M324" s="88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</row>
    <row r="325" ht="93.0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87"/>
      <c r="L325" s="40"/>
      <c r="M325" s="88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</row>
    <row r="326" ht="93.0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87"/>
      <c r="L326" s="40"/>
      <c r="M326" s="88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</row>
    <row r="327" ht="93.0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87"/>
      <c r="L327" s="40"/>
      <c r="M327" s="88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</row>
    <row r="328" ht="93.0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87"/>
      <c r="L328" s="40"/>
      <c r="M328" s="88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</row>
    <row r="329" ht="93.0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87"/>
      <c r="L329" s="40"/>
      <c r="M329" s="88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</row>
    <row r="330" ht="93.0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87"/>
      <c r="L330" s="40"/>
      <c r="M330" s="88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</row>
    <row r="331" ht="93.0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87"/>
      <c r="L331" s="40"/>
      <c r="M331" s="88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</row>
    <row r="332" ht="93.0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87"/>
      <c r="L332" s="40"/>
      <c r="M332" s="88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</row>
    <row r="333" ht="93.0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87"/>
      <c r="L333" s="40"/>
      <c r="M333" s="88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</row>
    <row r="334" ht="93.0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87"/>
      <c r="L334" s="40"/>
      <c r="M334" s="88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</row>
    <row r="335" ht="93.0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87"/>
      <c r="L335" s="40"/>
      <c r="M335" s="88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</row>
    <row r="336" ht="93.0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87"/>
      <c r="L336" s="40"/>
      <c r="M336" s="88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</row>
    <row r="337" ht="93.0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87"/>
      <c r="L337" s="40"/>
      <c r="M337" s="88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</row>
    <row r="338" ht="93.0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87"/>
      <c r="L338" s="40"/>
      <c r="M338" s="88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</row>
    <row r="339" ht="93.0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87"/>
      <c r="L339" s="40"/>
      <c r="M339" s="88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</row>
    <row r="340" ht="93.0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87"/>
      <c r="L340" s="40"/>
      <c r="M340" s="88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</row>
    <row r="341" ht="93.0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87"/>
      <c r="L341" s="40"/>
      <c r="M341" s="88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</row>
    <row r="342" ht="93.0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87"/>
      <c r="L342" s="40"/>
      <c r="M342" s="88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</row>
    <row r="343" ht="93.0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87"/>
      <c r="L343" s="40"/>
      <c r="M343" s="88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</row>
    <row r="344" ht="93.0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87"/>
      <c r="L344" s="40"/>
      <c r="M344" s="88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</row>
    <row r="345" ht="93.0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87"/>
      <c r="L345" s="40"/>
      <c r="M345" s="88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</row>
    <row r="346" ht="93.0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87"/>
      <c r="L346" s="40"/>
      <c r="M346" s="88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</row>
    <row r="347" ht="93.0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87"/>
      <c r="L347" s="40"/>
      <c r="M347" s="88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</row>
    <row r="348" ht="93.0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87"/>
      <c r="L348" s="40"/>
      <c r="M348" s="88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</row>
    <row r="349" ht="93.0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87"/>
      <c r="L349" s="40"/>
      <c r="M349" s="88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</row>
    <row r="350" ht="93.0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87"/>
      <c r="L350" s="40"/>
      <c r="M350" s="88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</row>
    <row r="351" ht="93.0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87"/>
      <c r="L351" s="40"/>
      <c r="M351" s="88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</row>
    <row r="352" ht="93.0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87"/>
      <c r="L352" s="40"/>
      <c r="M352" s="88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</row>
    <row r="353" ht="93.0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87"/>
      <c r="L353" s="40"/>
      <c r="M353" s="88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</row>
    <row r="354" ht="93.0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87"/>
      <c r="L354" s="40"/>
      <c r="M354" s="88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</row>
    <row r="355" ht="93.0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87"/>
      <c r="L355" s="40"/>
      <c r="M355" s="88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</row>
    <row r="356" ht="93.0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87"/>
      <c r="L356" s="40"/>
      <c r="M356" s="88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</row>
    <row r="357" ht="93.0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87"/>
      <c r="L357" s="40"/>
      <c r="M357" s="88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</row>
    <row r="358" ht="93.0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87"/>
      <c r="L358" s="40"/>
      <c r="M358" s="88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</row>
    <row r="359" ht="93.0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87"/>
      <c r="L359" s="40"/>
      <c r="M359" s="88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</row>
    <row r="360" ht="93.0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87"/>
      <c r="L360" s="40"/>
      <c r="M360" s="88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</row>
    <row r="361" ht="93.0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87"/>
      <c r="L361" s="40"/>
      <c r="M361" s="88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</row>
    <row r="362" ht="93.0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87"/>
      <c r="L362" s="40"/>
      <c r="M362" s="88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</row>
    <row r="363" ht="93.0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87"/>
      <c r="L363" s="40"/>
      <c r="M363" s="88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</row>
    <row r="364" ht="93.0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87"/>
      <c r="L364" s="40"/>
      <c r="M364" s="88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</row>
    <row r="365" ht="93.0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87"/>
      <c r="L365" s="40"/>
      <c r="M365" s="88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</row>
    <row r="366" ht="93.0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87"/>
      <c r="L366" s="40"/>
      <c r="M366" s="88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</row>
    <row r="367" ht="93.0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87"/>
      <c r="L367" s="40"/>
      <c r="M367" s="88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</row>
    <row r="368" ht="93.0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87"/>
      <c r="L368" s="40"/>
      <c r="M368" s="88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</row>
    <row r="369" ht="93.0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87"/>
      <c r="L369" s="40"/>
      <c r="M369" s="88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</row>
    <row r="370" ht="93.0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87"/>
      <c r="L370" s="40"/>
      <c r="M370" s="88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</row>
    <row r="371" ht="93.0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87"/>
      <c r="L371" s="40"/>
      <c r="M371" s="88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</row>
    <row r="372" ht="93.0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87"/>
      <c r="L372" s="40"/>
      <c r="M372" s="88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</row>
    <row r="373" ht="93.0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87"/>
      <c r="L373" s="40"/>
      <c r="M373" s="88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</row>
    <row r="374" ht="93.0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87"/>
      <c r="L374" s="40"/>
      <c r="M374" s="88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</row>
    <row r="375" ht="93.0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87"/>
      <c r="L375" s="40"/>
      <c r="M375" s="88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</row>
    <row r="376" ht="93.0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87"/>
      <c r="L376" s="40"/>
      <c r="M376" s="88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</row>
    <row r="377" ht="93.0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87"/>
      <c r="L377" s="40"/>
      <c r="M377" s="88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</row>
    <row r="378" ht="93.0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87"/>
      <c r="L378" s="40"/>
      <c r="M378" s="88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</row>
    <row r="379" ht="93.0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87"/>
      <c r="L379" s="40"/>
      <c r="M379" s="88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</row>
    <row r="380" ht="93.0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87"/>
      <c r="L380" s="40"/>
      <c r="M380" s="88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</row>
    <row r="381" ht="93.0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87"/>
      <c r="L381" s="40"/>
      <c r="M381" s="88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</row>
    <row r="382" ht="93.0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87"/>
      <c r="L382" s="40"/>
      <c r="M382" s="88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</row>
    <row r="383" ht="93.0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87"/>
      <c r="L383" s="40"/>
      <c r="M383" s="88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</row>
    <row r="384" ht="93.0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87"/>
      <c r="L384" s="40"/>
      <c r="M384" s="88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</row>
    <row r="385" ht="93.0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87"/>
      <c r="L385" s="40"/>
      <c r="M385" s="88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</row>
    <row r="386" ht="93.0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87"/>
      <c r="L386" s="40"/>
      <c r="M386" s="88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</row>
    <row r="387" ht="93.0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87"/>
      <c r="L387" s="40"/>
      <c r="M387" s="88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</row>
    <row r="388" ht="93.0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87"/>
      <c r="L388" s="40"/>
      <c r="M388" s="88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</row>
    <row r="389" ht="93.0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87"/>
      <c r="L389" s="40"/>
      <c r="M389" s="88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</row>
    <row r="390" ht="93.0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87"/>
      <c r="L390" s="40"/>
      <c r="M390" s="88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</row>
    <row r="391" ht="93.0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87"/>
      <c r="L391" s="40"/>
      <c r="M391" s="88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</row>
    <row r="392" ht="93.0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87"/>
      <c r="L392" s="40"/>
      <c r="M392" s="88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</row>
    <row r="393" ht="93.0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87"/>
      <c r="L393" s="40"/>
      <c r="M393" s="88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</row>
    <row r="394" ht="93.0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87"/>
      <c r="L394" s="40"/>
      <c r="M394" s="88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</row>
    <row r="395" ht="93.0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87"/>
      <c r="L395" s="40"/>
      <c r="M395" s="88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</row>
    <row r="396" ht="93.0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87"/>
      <c r="L396" s="40"/>
      <c r="M396" s="88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</row>
    <row r="397" ht="93.0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87"/>
      <c r="L397" s="40"/>
      <c r="M397" s="88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</row>
    <row r="398" ht="93.0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87"/>
      <c r="L398" s="40"/>
      <c r="M398" s="88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</row>
    <row r="399" ht="93.0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87"/>
      <c r="L399" s="40"/>
      <c r="M399" s="88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</row>
    <row r="400" ht="93.0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87"/>
      <c r="L400" s="40"/>
      <c r="M400" s="88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</row>
    <row r="401" ht="93.0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87"/>
      <c r="L401" s="40"/>
      <c r="M401" s="88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</row>
    <row r="402" ht="93.0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87"/>
      <c r="L402" s="40"/>
      <c r="M402" s="88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</row>
    <row r="403" ht="93.0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87"/>
      <c r="L403" s="40"/>
      <c r="M403" s="88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</row>
    <row r="404" ht="93.0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87"/>
      <c r="L404" s="40"/>
      <c r="M404" s="88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</row>
    <row r="405" ht="93.0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87"/>
      <c r="L405" s="40"/>
      <c r="M405" s="88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</row>
    <row r="406" ht="93.0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87"/>
      <c r="L406" s="40"/>
      <c r="M406" s="88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</row>
    <row r="407" ht="93.0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87"/>
      <c r="L407" s="40"/>
      <c r="M407" s="88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</row>
    <row r="408" ht="93.0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87"/>
      <c r="L408" s="40"/>
      <c r="M408" s="88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</row>
    <row r="409" ht="93.0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87"/>
      <c r="L409" s="40"/>
      <c r="M409" s="88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</row>
    <row r="410" ht="93.0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87"/>
      <c r="L410" s="40"/>
      <c r="M410" s="88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</row>
    <row r="411" ht="93.0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87"/>
      <c r="L411" s="40"/>
      <c r="M411" s="88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</row>
    <row r="412" ht="93.0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87"/>
      <c r="L412" s="40"/>
      <c r="M412" s="88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</row>
    <row r="413" ht="93.0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87"/>
      <c r="L413" s="40"/>
      <c r="M413" s="88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</row>
    <row r="41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87"/>
      <c r="L414" s="40"/>
      <c r="M414" s="88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</row>
    <row r="415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87"/>
      <c r="L415" s="40"/>
      <c r="M415" s="88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</row>
    <row r="416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87"/>
      <c r="L416" s="40"/>
      <c r="M416" s="88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</row>
    <row r="417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87"/>
      <c r="L417" s="40"/>
      <c r="M417" s="88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</row>
    <row r="418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87"/>
      <c r="L418" s="40"/>
      <c r="M418" s="88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</row>
    <row r="419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87"/>
      <c r="L419" s="40"/>
      <c r="M419" s="88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</row>
    <row r="420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87"/>
      <c r="L420" s="40"/>
      <c r="M420" s="88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</row>
    <row r="421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87"/>
      <c r="L421" s="40"/>
      <c r="M421" s="88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</row>
    <row r="422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87"/>
      <c r="L422" s="40"/>
      <c r="M422" s="88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</row>
    <row r="423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87"/>
      <c r="L423" s="40"/>
      <c r="M423" s="88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</row>
    <row r="42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87"/>
      <c r="L424" s="40"/>
      <c r="M424" s="88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</row>
    <row r="425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87"/>
      <c r="L425" s="40"/>
      <c r="M425" s="88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</row>
    <row r="426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87"/>
      <c r="L426" s="40"/>
      <c r="M426" s="88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</row>
    <row r="427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87"/>
      <c r="L427" s="40"/>
      <c r="M427" s="88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</row>
    <row r="428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87"/>
      <c r="L428" s="40"/>
      <c r="M428" s="88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</row>
    <row r="429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87"/>
      <c r="L429" s="40"/>
      <c r="M429" s="88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</row>
    <row r="430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87"/>
      <c r="L430" s="40"/>
      <c r="M430" s="88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</row>
    <row r="431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87"/>
      <c r="L431" s="40"/>
      <c r="M431" s="88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</row>
    <row r="432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87"/>
      <c r="L432" s="40"/>
      <c r="M432" s="88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</row>
    <row r="433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87"/>
      <c r="L433" s="40"/>
      <c r="M433" s="88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</row>
    <row r="4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87"/>
      <c r="L434" s="40"/>
      <c r="M434" s="88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</row>
    <row r="435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87"/>
      <c r="L435" s="40"/>
      <c r="M435" s="88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</row>
    <row r="436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87"/>
      <c r="L436" s="40"/>
      <c r="M436" s="88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</row>
    <row r="437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87"/>
      <c r="L437" s="40"/>
      <c r="M437" s="88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</row>
    <row r="438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87"/>
      <c r="L438" s="40"/>
      <c r="M438" s="88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</row>
    <row r="439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87"/>
      <c r="L439" s="40"/>
      <c r="M439" s="88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</row>
    <row r="440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87"/>
      <c r="L440" s="40"/>
      <c r="M440" s="88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</row>
    <row r="441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87"/>
      <c r="L441" s="40"/>
      <c r="M441" s="88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</row>
    <row r="442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87"/>
      <c r="L442" s="40"/>
      <c r="M442" s="88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</row>
    <row r="443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87"/>
      <c r="L443" s="40"/>
      <c r="M443" s="88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</row>
    <row r="44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87"/>
      <c r="L444" s="40"/>
      <c r="M444" s="88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</row>
    <row r="445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87"/>
      <c r="L445" s="40"/>
      <c r="M445" s="88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</row>
    <row r="446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87"/>
      <c r="L446" s="40"/>
      <c r="M446" s="88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</row>
    <row r="447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87"/>
      <c r="L447" s="40"/>
      <c r="M447" s="88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</row>
    <row r="448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87"/>
      <c r="L448" s="40"/>
      <c r="M448" s="88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</row>
    <row r="449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87"/>
      <c r="L449" s="40"/>
      <c r="M449" s="88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</row>
    <row r="450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87"/>
      <c r="L450" s="40"/>
      <c r="M450" s="88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</row>
    <row r="451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87"/>
      <c r="L451" s="40"/>
      <c r="M451" s="88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</row>
    <row r="452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87"/>
      <c r="L452" s="40"/>
      <c r="M452" s="88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</row>
    <row r="453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87"/>
      <c r="L453" s="40"/>
      <c r="M453" s="88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</row>
    <row r="45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87"/>
      <c r="L454" s="40"/>
      <c r="M454" s="88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</row>
    <row r="455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87"/>
      <c r="L455" s="40"/>
      <c r="M455" s="88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</row>
    <row r="456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87"/>
      <c r="L456" s="40"/>
      <c r="M456" s="88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</row>
    <row r="457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87"/>
      <c r="L457" s="40"/>
      <c r="M457" s="88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</row>
    <row r="458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87"/>
      <c r="L458" s="40"/>
      <c r="M458" s="88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</row>
    <row r="459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87"/>
      <c r="L459" s="40"/>
      <c r="M459" s="88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</row>
    <row r="460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87"/>
      <c r="L460" s="40"/>
      <c r="M460" s="88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</row>
    <row r="461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87"/>
      <c r="L461" s="40"/>
      <c r="M461" s="88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</row>
    <row r="462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87"/>
      <c r="L462" s="40"/>
      <c r="M462" s="88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</row>
    <row r="463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87"/>
      <c r="L463" s="40"/>
      <c r="M463" s="88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</row>
    <row r="46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87"/>
      <c r="L464" s="40"/>
      <c r="M464" s="88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</row>
    <row r="465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87"/>
      <c r="L465" s="40"/>
      <c r="M465" s="88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</row>
    <row r="466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87"/>
      <c r="L466" s="40"/>
      <c r="M466" s="88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</row>
    <row r="467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87"/>
      <c r="L467" s="40"/>
      <c r="M467" s="88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</row>
    <row r="468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87"/>
      <c r="L468" s="40"/>
      <c r="M468" s="88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</row>
    <row r="469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87"/>
      <c r="L469" s="40"/>
      <c r="M469" s="88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</row>
    <row r="470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87"/>
      <c r="L470" s="40"/>
      <c r="M470" s="88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</row>
    <row r="471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87"/>
      <c r="L471" s="40"/>
      <c r="M471" s="88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</row>
    <row r="472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87"/>
      <c r="L472" s="40"/>
      <c r="M472" s="88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</row>
    <row r="473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87"/>
      <c r="L473" s="40"/>
      <c r="M473" s="88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</row>
    <row r="47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87"/>
      <c r="L474" s="40"/>
      <c r="M474" s="88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</row>
    <row r="475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87"/>
      <c r="L475" s="40"/>
      <c r="M475" s="88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</row>
    <row r="476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87"/>
      <c r="L476" s="40"/>
      <c r="M476" s="88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</row>
    <row r="477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87"/>
      <c r="L477" s="40"/>
      <c r="M477" s="88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</row>
    <row r="478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87"/>
      <c r="L478" s="40"/>
      <c r="M478" s="88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</row>
    <row r="479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87"/>
      <c r="L479" s="40"/>
      <c r="M479" s="88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</row>
    <row r="480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87"/>
      <c r="L480" s="40"/>
      <c r="M480" s="88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</row>
    <row r="481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87"/>
      <c r="L481" s="40"/>
      <c r="M481" s="88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</row>
    <row r="482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87"/>
      <c r="L482" s="40"/>
      <c r="M482" s="88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</row>
    <row r="483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87"/>
      <c r="L483" s="40"/>
      <c r="M483" s="88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</row>
    <row r="48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87"/>
      <c r="L484" s="40"/>
      <c r="M484" s="88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</row>
    <row r="485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87"/>
      <c r="L485" s="40"/>
      <c r="M485" s="88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</row>
    <row r="486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87"/>
      <c r="L486" s="40"/>
      <c r="M486" s="88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</row>
    <row r="487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87"/>
      <c r="L487" s="40"/>
      <c r="M487" s="88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</row>
    <row r="488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87"/>
      <c r="L488" s="40"/>
      <c r="M488" s="88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</row>
    <row r="489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87"/>
      <c r="L489" s="40"/>
      <c r="M489" s="88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</row>
    <row r="490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87"/>
      <c r="L490" s="40"/>
      <c r="M490" s="88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</row>
    <row r="491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87"/>
      <c r="L491" s="40"/>
      <c r="M491" s="88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</row>
    <row r="492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87"/>
      <c r="L492" s="40"/>
      <c r="M492" s="88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</row>
    <row r="493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87"/>
      <c r="L493" s="40"/>
      <c r="M493" s="88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</row>
    <row r="49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87"/>
      <c r="L494" s="40"/>
      <c r="M494" s="88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</row>
    <row r="495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87"/>
      <c r="L495" s="40"/>
      <c r="M495" s="88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</row>
    <row r="496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87"/>
      <c r="L496" s="40"/>
      <c r="M496" s="88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</row>
    <row r="497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87"/>
      <c r="L497" s="40"/>
      <c r="M497" s="88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</row>
    <row r="498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87"/>
      <c r="L498" s="40"/>
      <c r="M498" s="88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</row>
    <row r="499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87"/>
      <c r="L499" s="40"/>
      <c r="M499" s="88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</row>
    <row r="500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87"/>
      <c r="L500" s="40"/>
      <c r="M500" s="88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</row>
    <row r="501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87"/>
      <c r="L501" s="40"/>
      <c r="M501" s="88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</row>
    <row r="502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87"/>
      <c r="L502" s="40"/>
      <c r="M502" s="88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</row>
    <row r="503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87"/>
      <c r="L503" s="40"/>
      <c r="M503" s="88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</row>
    <row r="50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87"/>
      <c r="L504" s="40"/>
      <c r="M504" s="88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</row>
    <row r="505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87"/>
      <c r="L505" s="40"/>
      <c r="M505" s="88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</row>
    <row r="506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87"/>
      <c r="L506" s="40"/>
      <c r="M506" s="88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</row>
    <row r="507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87"/>
      <c r="L507" s="40"/>
      <c r="M507" s="88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</row>
    <row r="508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87"/>
      <c r="L508" s="40"/>
      <c r="M508" s="88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</row>
    <row r="509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87"/>
      <c r="L509" s="40"/>
      <c r="M509" s="88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</row>
    <row r="510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87"/>
      <c r="L510" s="40"/>
      <c r="M510" s="88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</row>
    <row r="511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87"/>
      <c r="L511" s="40"/>
      <c r="M511" s="88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</row>
    <row r="512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87"/>
      <c r="L512" s="40"/>
      <c r="M512" s="88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</row>
    <row r="513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87"/>
      <c r="L513" s="40"/>
      <c r="M513" s="88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</row>
    <row r="51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87"/>
      <c r="L514" s="40"/>
      <c r="M514" s="88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</row>
    <row r="515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87"/>
      <c r="L515" s="40"/>
      <c r="M515" s="88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</row>
    <row r="516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87"/>
      <c r="L516" s="40"/>
      <c r="M516" s="88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</row>
    <row r="517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87"/>
      <c r="L517" s="40"/>
      <c r="M517" s="88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</row>
    <row r="518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87"/>
      <c r="L518" s="40"/>
      <c r="M518" s="88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</row>
    <row r="519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87"/>
      <c r="L519" s="40"/>
      <c r="M519" s="88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</row>
    <row r="520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87"/>
      <c r="L520" s="40"/>
      <c r="M520" s="88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</row>
    <row r="521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87"/>
      <c r="L521" s="40"/>
      <c r="M521" s="88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</row>
    <row r="522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87"/>
      <c r="L522" s="40"/>
      <c r="M522" s="88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</row>
    <row r="523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87"/>
      <c r="L523" s="40"/>
      <c r="M523" s="88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</row>
    <row r="52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87"/>
      <c r="L524" s="40"/>
      <c r="M524" s="88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</row>
    <row r="525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87"/>
      <c r="L525" s="40"/>
      <c r="M525" s="88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</row>
    <row r="526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87"/>
      <c r="L526" s="40"/>
      <c r="M526" s="88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</row>
    <row r="527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87"/>
      <c r="L527" s="40"/>
      <c r="M527" s="88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</row>
    <row r="528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87"/>
      <c r="L528" s="40"/>
      <c r="M528" s="88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</row>
    <row r="529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87"/>
      <c r="L529" s="40"/>
      <c r="M529" s="88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</row>
    <row r="530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87"/>
      <c r="L530" s="40"/>
      <c r="M530" s="88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</row>
    <row r="531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87"/>
      <c r="L531" s="40"/>
      <c r="M531" s="88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</row>
    <row r="532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87"/>
      <c r="L532" s="40"/>
      <c r="M532" s="88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</row>
    <row r="533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87"/>
      <c r="L533" s="40"/>
      <c r="M533" s="88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</row>
    <row r="5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87"/>
      <c r="L534" s="40"/>
      <c r="M534" s="88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</row>
    <row r="535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87"/>
      <c r="L535" s="40"/>
      <c r="M535" s="88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</row>
    <row r="536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87"/>
      <c r="L536" s="40"/>
      <c r="M536" s="88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</row>
    <row r="537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87"/>
      <c r="L537" s="40"/>
      <c r="M537" s="88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</row>
    <row r="538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87"/>
      <c r="L538" s="40"/>
      <c r="M538" s="88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</row>
    <row r="539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87"/>
      <c r="L539" s="40"/>
      <c r="M539" s="88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</row>
    <row r="540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87"/>
      <c r="L540" s="40"/>
      <c r="M540" s="88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</row>
    <row r="541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87"/>
      <c r="L541" s="40"/>
      <c r="M541" s="88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</row>
    <row r="542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87"/>
      <c r="L542" s="40"/>
      <c r="M542" s="88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</row>
    <row r="543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87"/>
      <c r="L543" s="40"/>
      <c r="M543" s="88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</row>
    <row r="54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87"/>
      <c r="L544" s="40"/>
      <c r="M544" s="88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</row>
    <row r="545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87"/>
      <c r="L545" s="40"/>
      <c r="M545" s="88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</row>
    <row r="546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87"/>
      <c r="L546" s="40"/>
      <c r="M546" s="88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</row>
    <row r="547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87"/>
      <c r="L547" s="40"/>
      <c r="M547" s="88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</row>
    <row r="548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87"/>
      <c r="L548" s="40"/>
      <c r="M548" s="88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</row>
    <row r="549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87"/>
      <c r="L549" s="40"/>
      <c r="M549" s="88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</row>
    <row r="550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87"/>
      <c r="L550" s="40"/>
      <c r="M550" s="88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</row>
    <row r="551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87"/>
      <c r="L551" s="40"/>
      <c r="M551" s="88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</row>
    <row r="552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87"/>
      <c r="L552" s="40"/>
      <c r="M552" s="88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</row>
    <row r="553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87"/>
      <c r="L553" s="40"/>
      <c r="M553" s="88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</row>
    <row r="55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87"/>
      <c r="L554" s="40"/>
      <c r="M554" s="88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</row>
    <row r="555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87"/>
      <c r="L555" s="40"/>
      <c r="M555" s="88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</row>
    <row r="556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87"/>
      <c r="L556" s="40"/>
      <c r="M556" s="88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</row>
    <row r="557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87"/>
      <c r="L557" s="40"/>
      <c r="M557" s="88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</row>
    <row r="558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87"/>
      <c r="L558" s="40"/>
      <c r="M558" s="88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</row>
    <row r="559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87"/>
      <c r="L559" s="40"/>
      <c r="M559" s="88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</row>
    <row r="560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87"/>
      <c r="L560" s="40"/>
      <c r="M560" s="88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</row>
    <row r="561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87"/>
      <c r="L561" s="40"/>
      <c r="M561" s="88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</row>
    <row r="562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87"/>
      <c r="L562" s="40"/>
      <c r="M562" s="88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</row>
    <row r="563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87"/>
      <c r="L563" s="40"/>
      <c r="M563" s="88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</row>
    <row r="56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87"/>
      <c r="L564" s="40"/>
      <c r="M564" s="88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</row>
    <row r="565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87"/>
      <c r="L565" s="40"/>
      <c r="M565" s="88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</row>
    <row r="566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87"/>
      <c r="L566" s="40"/>
      <c r="M566" s="88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</row>
    <row r="567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87"/>
      <c r="L567" s="40"/>
      <c r="M567" s="88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</row>
    <row r="568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87"/>
      <c r="L568" s="40"/>
      <c r="M568" s="88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</row>
    <row r="569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87"/>
      <c r="L569" s="40"/>
      <c r="M569" s="88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</row>
    <row r="570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87"/>
      <c r="L570" s="40"/>
      <c r="M570" s="88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</row>
    <row r="571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87"/>
      <c r="L571" s="40"/>
      <c r="M571" s="88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</row>
    <row r="572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87"/>
      <c r="L572" s="40"/>
      <c r="M572" s="88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</row>
    <row r="573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87"/>
      <c r="L573" s="40"/>
      <c r="M573" s="88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</row>
    <row r="57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87"/>
      <c r="L574" s="40"/>
      <c r="M574" s="88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</row>
    <row r="575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87"/>
      <c r="L575" s="40"/>
      <c r="M575" s="88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</row>
    <row r="576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87"/>
      <c r="L576" s="40"/>
      <c r="M576" s="88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</row>
    <row r="577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87"/>
      <c r="L577" s="40"/>
      <c r="M577" s="88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</row>
    <row r="578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87"/>
      <c r="L578" s="40"/>
      <c r="M578" s="88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</row>
    <row r="579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87"/>
      <c r="L579" s="40"/>
      <c r="M579" s="88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</row>
    <row r="580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87"/>
      <c r="L580" s="40"/>
      <c r="M580" s="88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</row>
    <row r="581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87"/>
      <c r="L581" s="40"/>
      <c r="M581" s="88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</row>
    <row r="582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87"/>
      <c r="L582" s="40"/>
      <c r="M582" s="88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</row>
    <row r="583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87"/>
      <c r="L583" s="40"/>
      <c r="M583" s="88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</row>
    <row r="58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87"/>
      <c r="L584" s="40"/>
      <c r="M584" s="88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</row>
    <row r="585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87"/>
      <c r="L585" s="40"/>
      <c r="M585" s="88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</row>
    <row r="586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87"/>
      <c r="L586" s="40"/>
      <c r="M586" s="88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</row>
    <row r="587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87"/>
      <c r="L587" s="40"/>
      <c r="M587" s="88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</row>
    <row r="588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87"/>
      <c r="L588" s="40"/>
      <c r="M588" s="88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</row>
    <row r="589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87"/>
      <c r="L589" s="40"/>
      <c r="M589" s="88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</row>
    <row r="590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87"/>
      <c r="L590" s="40"/>
      <c r="M590" s="88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</row>
    <row r="591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87"/>
      <c r="L591" s="40"/>
      <c r="M591" s="88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</row>
    <row r="592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87"/>
      <c r="L592" s="40"/>
      <c r="M592" s="88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</row>
    <row r="593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87"/>
      <c r="L593" s="40"/>
      <c r="M593" s="88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</row>
    <row r="59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87"/>
      <c r="L594" s="40"/>
      <c r="M594" s="88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</row>
    <row r="595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87"/>
      <c r="L595" s="40"/>
      <c r="M595" s="88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</row>
    <row r="596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87"/>
      <c r="L596" s="40"/>
      <c r="M596" s="88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</row>
    <row r="597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87"/>
      <c r="L597" s="40"/>
      <c r="M597" s="88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</row>
    <row r="598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87"/>
      <c r="L598" s="40"/>
      <c r="M598" s="88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</row>
    <row r="599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87"/>
      <c r="L599" s="40"/>
      <c r="M599" s="88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</row>
    <row r="600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87"/>
      <c r="L600" s="40"/>
      <c r="M600" s="88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</row>
    <row r="601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87"/>
      <c r="L601" s="40"/>
      <c r="M601" s="88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</row>
    <row r="602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87"/>
      <c r="L602" s="40"/>
      <c r="M602" s="88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</row>
    <row r="603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87"/>
      <c r="L603" s="40"/>
      <c r="M603" s="88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</row>
    <row r="60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87"/>
      <c r="L604" s="40"/>
      <c r="M604" s="88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</row>
    <row r="605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87"/>
      <c r="L605" s="40"/>
      <c r="M605" s="88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</row>
    <row r="606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87"/>
      <c r="L606" s="40"/>
      <c r="M606" s="88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</row>
    <row r="607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87"/>
      <c r="L607" s="40"/>
      <c r="M607" s="88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</row>
    <row r="608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87"/>
      <c r="L608" s="40"/>
      <c r="M608" s="88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</row>
    <row r="609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87"/>
      <c r="L609" s="40"/>
      <c r="M609" s="88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</row>
    <row r="610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87"/>
      <c r="L610" s="40"/>
      <c r="M610" s="88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</row>
    <row r="611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87"/>
      <c r="L611" s="40"/>
      <c r="M611" s="88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</row>
    <row r="612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87"/>
      <c r="L612" s="40"/>
      <c r="M612" s="88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</row>
    <row r="613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87"/>
      <c r="L613" s="40"/>
      <c r="M613" s="88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</row>
    <row r="61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87"/>
      <c r="L614" s="40"/>
      <c r="M614" s="88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</row>
    <row r="615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87"/>
      <c r="L615" s="40"/>
      <c r="M615" s="88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</row>
    <row r="616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87"/>
      <c r="L616" s="40"/>
      <c r="M616" s="88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</row>
    <row r="617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87"/>
      <c r="L617" s="40"/>
      <c r="M617" s="88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</row>
    <row r="618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87"/>
      <c r="L618" s="40"/>
      <c r="M618" s="88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</row>
    <row r="619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87"/>
      <c r="L619" s="40"/>
      <c r="M619" s="88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</row>
    <row r="620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87"/>
      <c r="L620" s="40"/>
      <c r="M620" s="88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</row>
    <row r="621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87"/>
      <c r="L621" s="40"/>
      <c r="M621" s="88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</row>
    <row r="622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87"/>
      <c r="L622" s="40"/>
      <c r="M622" s="88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</row>
    <row r="623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87"/>
      <c r="L623" s="40"/>
      <c r="M623" s="88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</row>
    <row r="62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87"/>
      <c r="L624" s="40"/>
      <c r="M624" s="88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</row>
    <row r="625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87"/>
      <c r="L625" s="40"/>
      <c r="M625" s="88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</row>
    <row r="626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87"/>
      <c r="L626" s="40"/>
      <c r="M626" s="88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</row>
    <row r="627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87"/>
      <c r="L627" s="40"/>
      <c r="M627" s="88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</row>
    <row r="628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87"/>
      <c r="L628" s="40"/>
      <c r="M628" s="88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</row>
    <row r="629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87"/>
      <c r="L629" s="40"/>
      <c r="M629" s="88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</row>
    <row r="630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87"/>
      <c r="L630" s="40"/>
      <c r="M630" s="88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</row>
    <row r="631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87"/>
      <c r="L631" s="40"/>
      <c r="M631" s="88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</row>
    <row r="632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87"/>
      <c r="L632" s="40"/>
      <c r="M632" s="88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</row>
    <row r="633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87"/>
      <c r="L633" s="40"/>
      <c r="M633" s="88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</row>
    <row r="6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87"/>
      <c r="L634" s="40"/>
      <c r="M634" s="88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</row>
    <row r="635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87"/>
      <c r="L635" s="40"/>
      <c r="M635" s="88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</row>
    <row r="636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87"/>
      <c r="L636" s="40"/>
      <c r="M636" s="88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</row>
    <row r="637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87"/>
      <c r="L637" s="40"/>
      <c r="M637" s="88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</row>
    <row r="638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87"/>
      <c r="L638" s="40"/>
      <c r="M638" s="88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</row>
    <row r="639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87"/>
      <c r="L639" s="40"/>
      <c r="M639" s="88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</row>
    <row r="640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87"/>
      <c r="L640" s="40"/>
      <c r="M640" s="88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</row>
    <row r="641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87"/>
      <c r="L641" s="40"/>
      <c r="M641" s="88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</row>
    <row r="642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87"/>
      <c r="L642" s="40"/>
      <c r="M642" s="88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</row>
    <row r="643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87"/>
      <c r="L643" s="40"/>
      <c r="M643" s="88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</row>
    <row r="64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87"/>
      <c r="L644" s="40"/>
      <c r="M644" s="88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</row>
    <row r="645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87"/>
      <c r="L645" s="40"/>
      <c r="M645" s="88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</row>
    <row r="646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87"/>
      <c r="L646" s="40"/>
      <c r="M646" s="88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</row>
    <row r="647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87"/>
      <c r="L647" s="40"/>
      <c r="M647" s="88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</row>
    <row r="648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87"/>
      <c r="L648" s="40"/>
      <c r="M648" s="88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</row>
    <row r="649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87"/>
      <c r="L649" s="40"/>
      <c r="M649" s="88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</row>
    <row r="650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87"/>
      <c r="L650" s="40"/>
      <c r="M650" s="88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</row>
    <row r="651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87"/>
      <c r="L651" s="40"/>
      <c r="M651" s="88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</row>
    <row r="652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87"/>
      <c r="L652" s="40"/>
      <c r="M652" s="88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</row>
    <row r="653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87"/>
      <c r="L653" s="40"/>
      <c r="M653" s="88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</row>
    <row r="65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87"/>
      <c r="L654" s="40"/>
      <c r="M654" s="88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</row>
    <row r="655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87"/>
      <c r="L655" s="40"/>
      <c r="M655" s="88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</row>
    <row r="656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87"/>
      <c r="L656" s="40"/>
      <c r="M656" s="88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</row>
    <row r="657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87"/>
      <c r="L657" s="40"/>
      <c r="M657" s="88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</row>
    <row r="658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87"/>
      <c r="L658" s="40"/>
      <c r="M658" s="88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</row>
    <row r="659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87"/>
      <c r="L659" s="40"/>
      <c r="M659" s="88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</row>
    <row r="660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87"/>
      <c r="L660" s="40"/>
      <c r="M660" s="88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</row>
    <row r="661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87"/>
      <c r="L661" s="40"/>
      <c r="M661" s="88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</row>
    <row r="662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87"/>
      <c r="L662" s="40"/>
      <c r="M662" s="88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</row>
    <row r="663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87"/>
      <c r="L663" s="40"/>
      <c r="M663" s="88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</row>
    <row r="66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87"/>
      <c r="L664" s="40"/>
      <c r="M664" s="88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</row>
    <row r="665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87"/>
      <c r="L665" s="40"/>
      <c r="M665" s="88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</row>
    <row r="666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87"/>
      <c r="L666" s="40"/>
      <c r="M666" s="88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</row>
    <row r="667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87"/>
      <c r="L667" s="40"/>
      <c r="M667" s="88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</row>
    <row r="668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87"/>
      <c r="L668" s="40"/>
      <c r="M668" s="88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</row>
    <row r="669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87"/>
      <c r="L669" s="40"/>
      <c r="M669" s="88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</row>
    <row r="670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87"/>
      <c r="L670" s="40"/>
      <c r="M670" s="88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</row>
    <row r="671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87"/>
      <c r="L671" s="40"/>
      <c r="M671" s="88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</row>
    <row r="672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87"/>
      <c r="L672" s="40"/>
      <c r="M672" s="88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</row>
    <row r="673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87"/>
      <c r="L673" s="40"/>
      <c r="M673" s="88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</row>
    <row r="67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87"/>
      <c r="L674" s="40"/>
      <c r="M674" s="88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</row>
    <row r="675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87"/>
      <c r="L675" s="40"/>
      <c r="M675" s="88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</row>
    <row r="676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87"/>
      <c r="L676" s="40"/>
      <c r="M676" s="88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</row>
    <row r="677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87"/>
      <c r="L677" s="40"/>
      <c r="M677" s="88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</row>
    <row r="678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87"/>
      <c r="L678" s="40"/>
      <c r="M678" s="88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</row>
    <row r="679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87"/>
      <c r="L679" s="40"/>
      <c r="M679" s="88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</row>
    <row r="680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87"/>
      <c r="L680" s="40"/>
      <c r="M680" s="88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</row>
    <row r="681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87"/>
      <c r="L681" s="40"/>
      <c r="M681" s="88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</row>
    <row r="682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87"/>
      <c r="L682" s="40"/>
      <c r="M682" s="88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</row>
    <row r="683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87"/>
      <c r="L683" s="40"/>
      <c r="M683" s="88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</row>
    <row r="68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87"/>
      <c r="L684" s="40"/>
      <c r="M684" s="88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</row>
    <row r="685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87"/>
      <c r="L685" s="40"/>
      <c r="M685" s="88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</row>
    <row r="686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87"/>
      <c r="L686" s="40"/>
      <c r="M686" s="88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</row>
    <row r="687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87"/>
      <c r="L687" s="40"/>
      <c r="M687" s="88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</row>
    <row r="688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87"/>
      <c r="L688" s="40"/>
      <c r="M688" s="88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</row>
    <row r="689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87"/>
      <c r="L689" s="40"/>
      <c r="M689" s="88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</row>
    <row r="690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87"/>
      <c r="L690" s="40"/>
      <c r="M690" s="88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</row>
    <row r="691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87"/>
      <c r="L691" s="40"/>
      <c r="M691" s="88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</row>
    <row r="692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87"/>
      <c r="L692" s="40"/>
      <c r="M692" s="88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</row>
    <row r="693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87"/>
      <c r="L693" s="40"/>
      <c r="M693" s="88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</row>
    <row r="69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87"/>
      <c r="L694" s="40"/>
      <c r="M694" s="88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</row>
    <row r="695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87"/>
      <c r="L695" s="40"/>
      <c r="M695" s="88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</row>
    <row r="696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87"/>
      <c r="L696" s="40"/>
      <c r="M696" s="88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</row>
    <row r="697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87"/>
      <c r="L697" s="40"/>
      <c r="M697" s="88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</row>
    <row r="698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87"/>
      <c r="L698" s="40"/>
      <c r="M698" s="88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</row>
    <row r="699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87"/>
      <c r="L699" s="40"/>
      <c r="M699" s="88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</row>
    <row r="700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87"/>
      <c r="L700" s="40"/>
      <c r="M700" s="88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</row>
    <row r="701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87"/>
      <c r="L701" s="40"/>
      <c r="M701" s="88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</row>
    <row r="702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87"/>
      <c r="L702" s="40"/>
      <c r="M702" s="88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</row>
    <row r="703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87"/>
      <c r="L703" s="40"/>
      <c r="M703" s="88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</row>
    <row r="70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87"/>
      <c r="L704" s="40"/>
      <c r="M704" s="88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</row>
    <row r="705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87"/>
      <c r="L705" s="40"/>
      <c r="M705" s="88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</row>
    <row r="706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87"/>
      <c r="L706" s="40"/>
      <c r="M706" s="88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</row>
    <row r="707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87"/>
      <c r="L707" s="40"/>
      <c r="M707" s="88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</row>
    <row r="708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87"/>
      <c r="L708" s="40"/>
      <c r="M708" s="88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</row>
    <row r="709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87"/>
      <c r="L709" s="40"/>
      <c r="M709" s="88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</row>
    <row r="710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87"/>
      <c r="L710" s="40"/>
      <c r="M710" s="88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</row>
    <row r="711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87"/>
      <c r="L711" s="40"/>
      <c r="M711" s="88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</row>
    <row r="712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87"/>
      <c r="L712" s="40"/>
      <c r="M712" s="88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</row>
    <row r="713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87"/>
      <c r="L713" s="40"/>
      <c r="M713" s="88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</row>
    <row r="71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87"/>
      <c r="L714" s="40"/>
      <c r="M714" s="88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</row>
    <row r="715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87"/>
      <c r="L715" s="40"/>
      <c r="M715" s="88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</row>
    <row r="716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87"/>
      <c r="L716" s="40"/>
      <c r="M716" s="88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</row>
    <row r="717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87"/>
      <c r="L717" s="40"/>
      <c r="M717" s="88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</row>
    <row r="718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87"/>
      <c r="L718" s="40"/>
      <c r="M718" s="88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</row>
    <row r="719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87"/>
      <c r="L719" s="40"/>
      <c r="M719" s="88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</row>
    <row r="720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87"/>
      <c r="L720" s="40"/>
      <c r="M720" s="88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</row>
    <row r="721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87"/>
      <c r="L721" s="40"/>
      <c r="M721" s="88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</row>
    <row r="722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87"/>
      <c r="L722" s="40"/>
      <c r="M722" s="88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</row>
    <row r="723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87"/>
      <c r="L723" s="40"/>
      <c r="M723" s="88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</row>
    <row r="72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87"/>
      <c r="L724" s="40"/>
      <c r="M724" s="88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</row>
    <row r="725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87"/>
      <c r="L725" s="40"/>
      <c r="M725" s="88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</row>
    <row r="726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87"/>
      <c r="L726" s="40"/>
      <c r="M726" s="88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</row>
    <row r="727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87"/>
      <c r="L727" s="40"/>
      <c r="M727" s="88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</row>
    <row r="728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87"/>
      <c r="L728" s="40"/>
      <c r="M728" s="88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</row>
    <row r="729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87"/>
      <c r="L729" s="40"/>
      <c r="M729" s="88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</row>
    <row r="730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87"/>
      <c r="L730" s="40"/>
      <c r="M730" s="88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</row>
    <row r="731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87"/>
      <c r="L731" s="40"/>
      <c r="M731" s="88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</row>
    <row r="732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87"/>
      <c r="L732" s="40"/>
      <c r="M732" s="88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</row>
    <row r="733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87"/>
      <c r="L733" s="40"/>
      <c r="M733" s="88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</row>
    <row r="7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87"/>
      <c r="L734" s="40"/>
      <c r="M734" s="88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</row>
    <row r="735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87"/>
      <c r="L735" s="40"/>
      <c r="M735" s="88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</row>
    <row r="736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87"/>
      <c r="L736" s="40"/>
      <c r="M736" s="88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</row>
    <row r="737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87"/>
      <c r="L737" s="40"/>
      <c r="M737" s="88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</row>
    <row r="738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87"/>
      <c r="L738" s="40"/>
      <c r="M738" s="88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</row>
    <row r="739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87"/>
      <c r="L739" s="40"/>
      <c r="M739" s="88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</row>
    <row r="740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87"/>
      <c r="L740" s="40"/>
      <c r="M740" s="88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</row>
    <row r="741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87"/>
      <c r="L741" s="40"/>
      <c r="M741" s="88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</row>
    <row r="742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87"/>
      <c r="L742" s="40"/>
      <c r="M742" s="88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</row>
    <row r="743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87"/>
      <c r="L743" s="40"/>
      <c r="M743" s="88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</row>
    <row r="74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87"/>
      <c r="L744" s="40"/>
      <c r="M744" s="88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</row>
    <row r="745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87"/>
      <c r="L745" s="40"/>
      <c r="M745" s="88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</row>
    <row r="746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87"/>
      <c r="L746" s="40"/>
      <c r="M746" s="88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</row>
    <row r="747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87"/>
      <c r="L747" s="40"/>
      <c r="M747" s="88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</row>
    <row r="748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87"/>
      <c r="L748" s="40"/>
      <c r="M748" s="88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</row>
    <row r="749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87"/>
      <c r="L749" s="40"/>
      <c r="M749" s="88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</row>
    <row r="750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87"/>
      <c r="L750" s="40"/>
      <c r="M750" s="88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</row>
    <row r="751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87"/>
      <c r="L751" s="40"/>
      <c r="M751" s="88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</row>
    <row r="752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87"/>
      <c r="L752" s="40"/>
      <c r="M752" s="88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</row>
    <row r="753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87"/>
      <c r="L753" s="40"/>
      <c r="M753" s="88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</row>
    <row r="75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87"/>
      <c r="L754" s="40"/>
      <c r="M754" s="88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</row>
    <row r="755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87"/>
      <c r="L755" s="40"/>
      <c r="M755" s="88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</row>
    <row r="756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87"/>
      <c r="L756" s="40"/>
      <c r="M756" s="88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</row>
    <row r="757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87"/>
      <c r="L757" s="40"/>
      <c r="M757" s="88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</row>
    <row r="758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87"/>
      <c r="L758" s="40"/>
      <c r="M758" s="88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</row>
    <row r="759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87"/>
      <c r="L759" s="40"/>
      <c r="M759" s="88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</row>
    <row r="760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87"/>
      <c r="L760" s="40"/>
      <c r="M760" s="88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</row>
    <row r="761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87"/>
      <c r="L761" s="40"/>
      <c r="M761" s="88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</row>
    <row r="762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87"/>
      <c r="L762" s="40"/>
      <c r="M762" s="88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</row>
    <row r="763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87"/>
      <c r="L763" s="40"/>
      <c r="M763" s="88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</row>
    <row r="76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87"/>
      <c r="L764" s="40"/>
      <c r="M764" s="88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</row>
    <row r="765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87"/>
      <c r="L765" s="40"/>
      <c r="M765" s="88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</row>
    <row r="766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87"/>
      <c r="L766" s="40"/>
      <c r="M766" s="88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</row>
    <row r="767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87"/>
      <c r="L767" s="40"/>
      <c r="M767" s="88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</row>
    <row r="768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87"/>
      <c r="L768" s="40"/>
      <c r="M768" s="88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</row>
    <row r="769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87"/>
      <c r="L769" s="40"/>
      <c r="M769" s="88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</row>
    <row r="770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87"/>
      <c r="L770" s="40"/>
      <c r="M770" s="88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</row>
    <row r="771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87"/>
      <c r="L771" s="40"/>
      <c r="M771" s="88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</row>
    <row r="772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87"/>
      <c r="L772" s="40"/>
      <c r="M772" s="88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</row>
    <row r="773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87"/>
      <c r="L773" s="40"/>
      <c r="M773" s="88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</row>
    <row r="77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87"/>
      <c r="L774" s="40"/>
      <c r="M774" s="88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</row>
    <row r="775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87"/>
      <c r="L775" s="40"/>
      <c r="M775" s="88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</row>
    <row r="776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87"/>
      <c r="L776" s="40"/>
      <c r="M776" s="88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</row>
    <row r="777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87"/>
      <c r="L777" s="40"/>
      <c r="M777" s="88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</row>
    <row r="778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87"/>
      <c r="L778" s="40"/>
      <c r="M778" s="88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</row>
    <row r="779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87"/>
      <c r="L779" s="40"/>
      <c r="M779" s="88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</row>
    <row r="780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87"/>
      <c r="L780" s="40"/>
      <c r="M780" s="88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</row>
    <row r="781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87"/>
      <c r="L781" s="40"/>
      <c r="M781" s="88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</row>
    <row r="782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87"/>
      <c r="L782" s="40"/>
      <c r="M782" s="88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</row>
    <row r="783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87"/>
      <c r="L783" s="40"/>
      <c r="M783" s="88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</row>
    <row r="78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87"/>
      <c r="L784" s="40"/>
      <c r="M784" s="88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</row>
    <row r="785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87"/>
      <c r="L785" s="40"/>
      <c r="M785" s="88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</row>
    <row r="786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87"/>
      <c r="L786" s="40"/>
      <c r="M786" s="88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</row>
    <row r="787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87"/>
      <c r="L787" s="40"/>
      <c r="M787" s="88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</row>
    <row r="788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87"/>
      <c r="L788" s="40"/>
      <c r="M788" s="88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</row>
    <row r="789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87"/>
      <c r="L789" s="40"/>
      <c r="M789" s="88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</row>
    <row r="790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87"/>
      <c r="L790" s="40"/>
      <c r="M790" s="88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</row>
    <row r="791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87"/>
      <c r="L791" s="40"/>
      <c r="M791" s="88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</row>
    <row r="792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87"/>
      <c r="L792" s="40"/>
      <c r="M792" s="88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</row>
    <row r="793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87"/>
      <c r="L793" s="40"/>
      <c r="M793" s="88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</row>
    <row r="79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87"/>
      <c r="L794" s="40"/>
      <c r="M794" s="88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</row>
    <row r="795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87"/>
      <c r="L795" s="40"/>
      <c r="M795" s="88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</row>
    <row r="796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87"/>
      <c r="L796" s="40"/>
      <c r="M796" s="88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</row>
    <row r="797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87"/>
      <c r="L797" s="40"/>
      <c r="M797" s="88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</row>
    <row r="798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87"/>
      <c r="L798" s="40"/>
      <c r="M798" s="88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</row>
    <row r="799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87"/>
      <c r="L799" s="40"/>
      <c r="M799" s="88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</row>
    <row r="800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87"/>
      <c r="L800" s="40"/>
      <c r="M800" s="88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</row>
    <row r="801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87"/>
      <c r="L801" s="40"/>
      <c r="M801" s="88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</row>
    <row r="802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87"/>
      <c r="L802" s="40"/>
      <c r="M802" s="88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</row>
    <row r="803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87"/>
      <c r="L803" s="40"/>
      <c r="M803" s="88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</row>
    <row r="80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87"/>
      <c r="L804" s="40"/>
      <c r="M804" s="88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</row>
    <row r="805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87"/>
      <c r="L805" s="40"/>
      <c r="M805" s="88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</row>
    <row r="806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87"/>
      <c r="L806" s="40"/>
      <c r="M806" s="88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</row>
    <row r="807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87"/>
      <c r="L807" s="40"/>
      <c r="M807" s="88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</row>
    <row r="808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87"/>
      <c r="L808" s="40"/>
      <c r="M808" s="88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</row>
    <row r="809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87"/>
      <c r="L809" s="40"/>
      <c r="M809" s="88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</row>
    <row r="810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87"/>
      <c r="L810" s="40"/>
      <c r="M810" s="88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</row>
    <row r="811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87"/>
      <c r="L811" s="40"/>
      <c r="M811" s="88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</row>
    <row r="812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87"/>
      <c r="L812" s="40"/>
      <c r="M812" s="88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</row>
    <row r="813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87"/>
      <c r="L813" s="40"/>
      <c r="M813" s="88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</row>
    <row r="81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87"/>
      <c r="L814" s="40"/>
      <c r="M814" s="88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</row>
    <row r="815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87"/>
      <c r="L815" s="40"/>
      <c r="M815" s="88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</row>
    <row r="816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87"/>
      <c r="L816" s="40"/>
      <c r="M816" s="88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</row>
    <row r="817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87"/>
      <c r="L817" s="40"/>
      <c r="M817" s="88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</row>
    <row r="818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87"/>
      <c r="L818" s="40"/>
      <c r="M818" s="88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</row>
    <row r="819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87"/>
      <c r="L819" s="40"/>
      <c r="M819" s="88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</row>
    <row r="820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87"/>
      <c r="L820" s="40"/>
      <c r="M820" s="88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</row>
    <row r="821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87"/>
      <c r="L821" s="40"/>
      <c r="M821" s="88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</row>
    <row r="822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87"/>
      <c r="L822" s="40"/>
      <c r="M822" s="88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</row>
    <row r="823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87"/>
      <c r="L823" s="40"/>
      <c r="M823" s="88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</row>
    <row r="82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87"/>
      <c r="L824" s="40"/>
      <c r="M824" s="88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</row>
    <row r="825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87"/>
      <c r="L825" s="40"/>
      <c r="M825" s="88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</row>
    <row r="826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87"/>
      <c r="L826" s="40"/>
      <c r="M826" s="88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</row>
    <row r="827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87"/>
      <c r="L827" s="40"/>
      <c r="M827" s="88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</row>
    <row r="828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87"/>
      <c r="L828" s="40"/>
      <c r="M828" s="88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</row>
    <row r="829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87"/>
      <c r="L829" s="40"/>
      <c r="M829" s="88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</row>
    <row r="830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87"/>
      <c r="L830" s="40"/>
      <c r="M830" s="88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</row>
    <row r="831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87"/>
      <c r="L831" s="40"/>
      <c r="M831" s="88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</row>
    <row r="832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87"/>
      <c r="L832" s="40"/>
      <c r="M832" s="88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</row>
    <row r="833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87"/>
      <c r="L833" s="40"/>
      <c r="M833" s="88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</row>
    <row r="8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87"/>
      <c r="L834" s="40"/>
      <c r="M834" s="88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</row>
    <row r="835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87"/>
      <c r="L835" s="40"/>
      <c r="M835" s="88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</row>
    <row r="836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87"/>
      <c r="L836" s="40"/>
      <c r="M836" s="88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</row>
    <row r="837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87"/>
      <c r="L837" s="40"/>
      <c r="M837" s="88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</row>
    <row r="838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87"/>
      <c r="L838" s="40"/>
      <c r="M838" s="88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</row>
    <row r="839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87"/>
      <c r="L839" s="40"/>
      <c r="M839" s="88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</row>
    <row r="840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87"/>
      <c r="L840" s="40"/>
      <c r="M840" s="88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</row>
    <row r="841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87"/>
      <c r="L841" s="40"/>
      <c r="M841" s="88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</row>
    <row r="842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87"/>
      <c r="L842" s="40"/>
      <c r="M842" s="88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</row>
    <row r="843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87"/>
      <c r="L843" s="40"/>
      <c r="M843" s="88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</row>
    <row r="84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87"/>
      <c r="L844" s="40"/>
      <c r="M844" s="88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</row>
    <row r="845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87"/>
      <c r="L845" s="40"/>
      <c r="M845" s="88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</row>
    <row r="846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87"/>
      <c r="L846" s="40"/>
      <c r="M846" s="88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</row>
    <row r="847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87"/>
      <c r="L847" s="40"/>
      <c r="M847" s="88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</row>
    <row r="848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87"/>
      <c r="L848" s="40"/>
      <c r="M848" s="88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</row>
    <row r="849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87"/>
      <c r="L849" s="40"/>
      <c r="M849" s="88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</row>
    <row r="850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87"/>
      <c r="L850" s="40"/>
      <c r="M850" s="88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</row>
    <row r="851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87"/>
      <c r="L851" s="40"/>
      <c r="M851" s="88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</row>
    <row r="852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87"/>
      <c r="L852" s="40"/>
      <c r="M852" s="88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</row>
    <row r="853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87"/>
      <c r="L853" s="40"/>
      <c r="M853" s="88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</row>
    <row r="85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87"/>
      <c r="L854" s="40"/>
      <c r="M854" s="88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</row>
    <row r="855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87"/>
      <c r="L855" s="40"/>
      <c r="M855" s="88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</row>
    <row r="856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87"/>
      <c r="L856" s="40"/>
      <c r="M856" s="88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</row>
    <row r="857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87"/>
      <c r="L857" s="40"/>
      <c r="M857" s="88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</row>
    <row r="858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87"/>
      <c r="L858" s="40"/>
      <c r="M858" s="88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</row>
    <row r="859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87"/>
      <c r="L859" s="40"/>
      <c r="M859" s="88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</row>
    <row r="860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87"/>
      <c r="L860" s="40"/>
      <c r="M860" s="88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</row>
    <row r="861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87"/>
      <c r="L861" s="40"/>
      <c r="M861" s="88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</row>
    <row r="862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87"/>
      <c r="L862" s="40"/>
      <c r="M862" s="88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</row>
    <row r="863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87"/>
      <c r="L863" s="40"/>
      <c r="M863" s="88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</row>
    <row r="86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87"/>
      <c r="L864" s="40"/>
      <c r="M864" s="88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</row>
    <row r="865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87"/>
      <c r="L865" s="40"/>
      <c r="M865" s="88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</row>
    <row r="866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87"/>
      <c r="L866" s="40"/>
      <c r="M866" s="88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</row>
    <row r="867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87"/>
      <c r="L867" s="40"/>
      <c r="M867" s="88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</row>
    <row r="868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87"/>
      <c r="L868" s="40"/>
      <c r="M868" s="88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</row>
    <row r="869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87"/>
      <c r="L869" s="40"/>
      <c r="M869" s="88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</row>
    <row r="870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87"/>
      <c r="L870" s="40"/>
      <c r="M870" s="88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</row>
    <row r="871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87"/>
      <c r="L871" s="40"/>
      <c r="M871" s="88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</row>
    <row r="872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87"/>
      <c r="L872" s="40"/>
      <c r="M872" s="88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</row>
    <row r="873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87"/>
      <c r="L873" s="40"/>
      <c r="M873" s="88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</row>
    <row r="87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87"/>
      <c r="L874" s="40"/>
      <c r="M874" s="88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</row>
    <row r="875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87"/>
      <c r="L875" s="40"/>
      <c r="M875" s="88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</row>
    <row r="876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87"/>
      <c r="L876" s="40"/>
      <c r="M876" s="88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</row>
    <row r="877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87"/>
      <c r="L877" s="40"/>
      <c r="M877" s="88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</row>
    <row r="878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87"/>
      <c r="L878" s="40"/>
      <c r="M878" s="88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</row>
    <row r="879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87"/>
      <c r="L879" s="40"/>
      <c r="M879" s="88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</row>
    <row r="880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87"/>
      <c r="L880" s="40"/>
      <c r="M880" s="88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</row>
    <row r="881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87"/>
      <c r="L881" s="40"/>
      <c r="M881" s="88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</row>
    <row r="882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87"/>
      <c r="L882" s="40"/>
      <c r="M882" s="88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</row>
    <row r="883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87"/>
      <c r="L883" s="40"/>
      <c r="M883" s="88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</row>
    <row r="88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87"/>
      <c r="L884" s="40"/>
      <c r="M884" s="88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</row>
    <row r="885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87"/>
      <c r="L885" s="40"/>
      <c r="M885" s="88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</row>
    <row r="886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87"/>
      <c r="L886" s="40"/>
      <c r="M886" s="88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</row>
    <row r="887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87"/>
      <c r="L887" s="40"/>
      <c r="M887" s="88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</row>
    <row r="888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87"/>
      <c r="L888" s="40"/>
      <c r="M888" s="88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</row>
    <row r="889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87"/>
      <c r="L889" s="40"/>
      <c r="M889" s="88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</row>
    <row r="890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87"/>
      <c r="L890" s="40"/>
      <c r="M890" s="88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</row>
    <row r="891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87"/>
      <c r="L891" s="40"/>
      <c r="M891" s="88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</row>
    <row r="892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87"/>
      <c r="L892" s="40"/>
      <c r="M892" s="88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</row>
    <row r="893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87"/>
      <c r="L893" s="40"/>
      <c r="M893" s="88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</row>
    <row r="89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87"/>
      <c r="L894" s="40"/>
      <c r="M894" s="88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</row>
    <row r="895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87"/>
      <c r="L895" s="40"/>
      <c r="M895" s="88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</row>
    <row r="896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87"/>
      <c r="L896" s="40"/>
      <c r="M896" s="88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</row>
    <row r="897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87"/>
      <c r="L897" s="40"/>
      <c r="M897" s="88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</row>
    <row r="898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87"/>
      <c r="L898" s="40"/>
      <c r="M898" s="88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</row>
    <row r="899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87"/>
      <c r="L899" s="40"/>
      <c r="M899" s="88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</row>
    <row r="900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87"/>
      <c r="L900" s="40"/>
      <c r="M900" s="88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</row>
    <row r="901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87"/>
      <c r="L901" s="40"/>
      <c r="M901" s="88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</row>
    <row r="902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87"/>
      <c r="L902" s="40"/>
      <c r="M902" s="88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</row>
    <row r="903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87"/>
      <c r="L903" s="40"/>
      <c r="M903" s="88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</row>
    <row r="90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87"/>
      <c r="L904" s="40"/>
      <c r="M904" s="88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</row>
    <row r="905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87"/>
      <c r="L905" s="40"/>
      <c r="M905" s="88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</row>
    <row r="906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87"/>
      <c r="L906" s="40"/>
      <c r="M906" s="88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</row>
    <row r="907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87"/>
      <c r="L907" s="40"/>
      <c r="M907" s="88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</row>
    <row r="908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87"/>
      <c r="L908" s="40"/>
      <c r="M908" s="88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</row>
    <row r="909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87"/>
      <c r="L909" s="40"/>
      <c r="M909" s="88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</row>
    <row r="910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87"/>
      <c r="L910" s="40"/>
      <c r="M910" s="88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</row>
    <row r="911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87"/>
      <c r="L911" s="40"/>
      <c r="M911" s="88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</row>
    <row r="912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87"/>
      <c r="L912" s="40"/>
      <c r="M912" s="88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</row>
    <row r="913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87"/>
      <c r="L913" s="40"/>
      <c r="M913" s="88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</row>
    <row r="91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87"/>
      <c r="L914" s="40"/>
      <c r="M914" s="88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</row>
    <row r="915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87"/>
      <c r="L915" s="40"/>
      <c r="M915" s="88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</row>
    <row r="916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87"/>
      <c r="L916" s="40"/>
      <c r="M916" s="88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</row>
    <row r="917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87"/>
      <c r="L917" s="40"/>
      <c r="M917" s="88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</row>
    <row r="918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87"/>
      <c r="L918" s="40"/>
      <c r="M918" s="88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</row>
    <row r="919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87"/>
      <c r="L919" s="40"/>
      <c r="M919" s="88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</row>
    <row r="920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87"/>
      <c r="L920" s="40"/>
      <c r="M920" s="88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</row>
    <row r="921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87"/>
      <c r="L921" s="40"/>
      <c r="M921" s="88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</row>
    <row r="922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87"/>
      <c r="L922" s="40"/>
      <c r="M922" s="88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</row>
    <row r="923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87"/>
      <c r="L923" s="40"/>
      <c r="M923" s="88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</row>
    <row r="92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87"/>
      <c r="L924" s="40"/>
      <c r="M924" s="88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</row>
    <row r="925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87"/>
      <c r="L925" s="40"/>
      <c r="M925" s="88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</row>
    <row r="926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87"/>
      <c r="L926" s="40"/>
      <c r="M926" s="88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</row>
    <row r="927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87"/>
      <c r="L927" s="40"/>
      <c r="M927" s="88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</row>
    <row r="928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87"/>
      <c r="L928" s="40"/>
      <c r="M928" s="88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</row>
    <row r="929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87"/>
      <c r="L929" s="40"/>
      <c r="M929" s="88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</row>
    <row r="930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87"/>
      <c r="L930" s="40"/>
      <c r="M930" s="88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</row>
    <row r="931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87"/>
      <c r="L931" s="40"/>
      <c r="M931" s="88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</row>
    <row r="932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87"/>
      <c r="L932" s="40"/>
      <c r="M932" s="88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</row>
    <row r="933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87"/>
      <c r="L933" s="40"/>
      <c r="M933" s="88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</row>
    <row r="9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87"/>
      <c r="L934" s="40"/>
      <c r="M934" s="88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</row>
    <row r="935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87"/>
      <c r="L935" s="40"/>
      <c r="M935" s="88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</row>
    <row r="936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87"/>
      <c r="L936" s="40"/>
      <c r="M936" s="88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</row>
    <row r="937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87"/>
      <c r="L937" s="40"/>
      <c r="M937" s="88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</row>
    <row r="938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87"/>
      <c r="L938" s="40"/>
      <c r="M938" s="88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</row>
    <row r="939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87"/>
      <c r="L939" s="40"/>
      <c r="M939" s="88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</row>
    <row r="940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87"/>
      <c r="L940" s="40"/>
      <c r="M940" s="88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</row>
    <row r="941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87"/>
      <c r="L941" s="40"/>
      <c r="M941" s="88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</row>
    <row r="942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87"/>
      <c r="L942" s="40"/>
      <c r="M942" s="88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</row>
    <row r="943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87"/>
      <c r="L943" s="40"/>
      <c r="M943" s="88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</row>
    <row r="94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87"/>
      <c r="L944" s="40"/>
      <c r="M944" s="88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</row>
    <row r="945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87"/>
      <c r="L945" s="40"/>
      <c r="M945" s="88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</row>
    <row r="946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87"/>
      <c r="L946" s="40"/>
      <c r="M946" s="88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</row>
    <row r="947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87"/>
      <c r="L947" s="40"/>
      <c r="M947" s="88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</row>
    <row r="948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87"/>
      <c r="L948" s="40"/>
      <c r="M948" s="88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</row>
    <row r="949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87"/>
      <c r="L949" s="40"/>
      <c r="M949" s="88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</row>
    <row r="950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87"/>
      <c r="L950" s="40"/>
      <c r="M950" s="88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</row>
    <row r="951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87"/>
      <c r="L951" s="40"/>
      <c r="M951" s="88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</row>
    <row r="952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87"/>
      <c r="L952" s="40"/>
      <c r="M952" s="88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</row>
    <row r="953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87"/>
      <c r="L953" s="40"/>
      <c r="M953" s="88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</row>
    <row r="95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87"/>
      <c r="L954" s="40"/>
      <c r="M954" s="88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</row>
    <row r="955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87"/>
      <c r="L955" s="40"/>
      <c r="M955" s="88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</row>
    <row r="956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87"/>
      <c r="L956" s="40"/>
      <c r="M956" s="88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</row>
    <row r="957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87"/>
      <c r="L957" s="40"/>
      <c r="M957" s="88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</row>
    <row r="958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87"/>
      <c r="L958" s="40"/>
      <c r="M958" s="88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</row>
    <row r="959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87"/>
      <c r="L959" s="40"/>
      <c r="M959" s="88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</row>
    <row r="960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87"/>
      <c r="L960" s="40"/>
      <c r="M960" s="88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</row>
    <row r="961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87"/>
      <c r="L961" s="40"/>
      <c r="M961" s="88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</row>
    <row r="962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87"/>
      <c r="L962" s="40"/>
      <c r="M962" s="88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</row>
    <row r="963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87"/>
      <c r="L963" s="40"/>
      <c r="M963" s="88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</row>
    <row r="96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87"/>
      <c r="L964" s="40"/>
      <c r="M964" s="88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</row>
    <row r="965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87"/>
      <c r="L965" s="40"/>
      <c r="M965" s="88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</row>
    <row r="966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87"/>
      <c r="L966" s="40"/>
      <c r="M966" s="88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</row>
    <row r="967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87"/>
      <c r="L967" s="40"/>
      <c r="M967" s="88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</row>
    <row r="968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87"/>
      <c r="L968" s="40"/>
      <c r="M968" s="88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</row>
    <row r="969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87"/>
      <c r="L969" s="40"/>
      <c r="M969" s="88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</row>
    <row r="970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87"/>
      <c r="L970" s="40"/>
      <c r="M970" s="88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</row>
    <row r="971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87"/>
      <c r="L971" s="40"/>
      <c r="M971" s="88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</row>
    <row r="972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87"/>
      <c r="L972" s="40"/>
      <c r="M972" s="88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</row>
    <row r="973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87"/>
      <c r="L973" s="40"/>
      <c r="M973" s="88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</row>
    <row r="97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87"/>
      <c r="L974" s="40"/>
      <c r="M974" s="88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</row>
    <row r="975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87"/>
      <c r="L975" s="40"/>
      <c r="M975" s="88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</row>
    <row r="976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87"/>
      <c r="L976" s="40"/>
      <c r="M976" s="88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</row>
    <row r="977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87"/>
      <c r="L977" s="40"/>
      <c r="M977" s="88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</row>
    <row r="978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87"/>
      <c r="L978" s="40"/>
      <c r="M978" s="88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</row>
    <row r="979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87"/>
      <c r="L979" s="40"/>
      <c r="M979" s="88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</row>
    <row r="980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87"/>
      <c r="L980" s="40"/>
      <c r="M980" s="88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</row>
    <row r="981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87"/>
      <c r="L981" s="40"/>
      <c r="M981" s="88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</row>
    <row r="982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87"/>
      <c r="L982" s="40"/>
      <c r="M982" s="88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</row>
    <row r="983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87"/>
      <c r="L983" s="40"/>
      <c r="M983" s="88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</row>
    <row r="98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87"/>
      <c r="L984" s="40"/>
      <c r="M984" s="88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</row>
    <row r="985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87"/>
      <c r="L985" s="40"/>
      <c r="M985" s="88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</row>
    <row r="986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87"/>
      <c r="L986" s="40"/>
      <c r="M986" s="88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</row>
    <row r="987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87"/>
      <c r="L987" s="40"/>
      <c r="M987" s="88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</row>
    <row r="988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87"/>
      <c r="L988" s="40"/>
      <c r="M988" s="88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</row>
    <row r="989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87"/>
      <c r="L989" s="40"/>
      <c r="M989" s="88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</row>
    <row r="990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87"/>
      <c r="L990" s="40"/>
      <c r="M990" s="88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</row>
    <row r="991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87"/>
      <c r="L991" s="40"/>
      <c r="M991" s="88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</row>
    <row r="992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87"/>
      <c r="L992" s="40"/>
      <c r="M992" s="88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</row>
    <row r="993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87"/>
      <c r="L993" s="40"/>
      <c r="M993" s="88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</row>
    <row r="99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87"/>
      <c r="L994" s="40"/>
      <c r="M994" s="88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</row>
    <row r="995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87"/>
      <c r="L995" s="40"/>
      <c r="M995" s="88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</row>
    <row r="996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87"/>
      <c r="L996" s="40"/>
      <c r="M996" s="88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</row>
    <row r="997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87"/>
      <c r="L997" s="40"/>
      <c r="M997" s="88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</row>
    <row r="998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87"/>
      <c r="L998" s="40"/>
      <c r="M998" s="88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</row>
    <row r="999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87"/>
      <c r="L999" s="40"/>
      <c r="M999" s="88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</row>
    <row r="1000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87"/>
      <c r="L1000" s="40"/>
      <c r="M1000" s="88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</row>
    <row r="1001" ht="15.75" customHeight="1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87"/>
      <c r="L1001" s="40"/>
      <c r="M1001" s="88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</row>
    <row r="1002" ht="15.75" customHeight="1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87"/>
      <c r="L1002" s="40"/>
      <c r="M1002" s="88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</row>
    <row r="1003" ht="15.75" customHeight="1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87"/>
      <c r="L1003" s="40"/>
      <c r="M1003" s="88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</row>
    <row r="1004" ht="15.75" customHeight="1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87"/>
      <c r="L1004" s="40"/>
      <c r="M1004" s="88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</row>
    <row r="1005" ht="15.75" customHeight="1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87"/>
      <c r="L1005" s="40"/>
      <c r="M1005" s="88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</row>
    <row r="1006" ht="15.75" customHeight="1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87"/>
      <c r="L1006" s="40"/>
      <c r="M1006" s="88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</row>
    <row r="1007" ht="15.75" customHeight="1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87"/>
      <c r="L1007" s="40"/>
      <c r="M1007" s="88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</row>
    <row r="1008" ht="15.75" customHeight="1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87"/>
      <c r="L1008" s="40"/>
      <c r="M1008" s="88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</row>
    <row r="1009" ht="15.75" customHeight="1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87"/>
      <c r="L1009" s="40"/>
      <c r="M1009" s="88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</row>
  </sheetData>
  <mergeCells count="14">
    <mergeCell ref="F4:G4"/>
    <mergeCell ref="F5:G5"/>
    <mergeCell ref="B6:C6"/>
    <mergeCell ref="F6:G6"/>
    <mergeCell ref="D9:I9"/>
    <mergeCell ref="K10:L10"/>
    <mergeCell ref="M10:N10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printOptions/>
  <pageMargins bottom="0.75" footer="0.0" header="0.0" left="0.7" right="0.7" top="0.75"/>
  <pageSetup orientation="landscape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86"/>
    <col customWidth="1" min="2" max="4" width="16.43"/>
    <col customWidth="1" min="5" max="5" width="9.29"/>
    <col customWidth="1" min="6" max="6" width="8.71"/>
    <col customWidth="1" min="7" max="7" width="19.57"/>
    <col customWidth="1" min="8" max="8" width="10.29"/>
    <col customWidth="1" min="9" max="9" width="7.29"/>
    <col customWidth="1" min="10" max="10" width="4.29"/>
    <col customWidth="1" hidden="1" min="11" max="12" width="7.29"/>
    <col customWidth="1" min="13" max="14" width="6.43"/>
    <col customWidth="1" min="15" max="15" width="14.43"/>
    <col customWidth="1" min="16" max="16" width="8.71"/>
    <col customWidth="1" hidden="1" min="17" max="17" width="12.14"/>
    <col customWidth="1" min="18" max="29" width="8.71"/>
  </cols>
  <sheetData>
    <row r="1" ht="24.75" customHeight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ht="24.75" customHeight="1">
      <c r="A2" s="6" t="s">
        <v>0</v>
      </c>
      <c r="B2" s="7" t="s">
        <v>1</v>
      </c>
      <c r="C2" s="8"/>
      <c r="D2" s="9" t="s">
        <v>2</v>
      </c>
      <c r="E2" s="8"/>
      <c r="F2" s="10" t="s">
        <v>3</v>
      </c>
      <c r="G2" s="11"/>
      <c r="H2" s="1"/>
      <c r="I2" s="1"/>
      <c r="J2" s="2"/>
      <c r="K2" s="2"/>
      <c r="L2" s="2"/>
      <c r="M2" s="2"/>
      <c r="N2" s="2"/>
      <c r="O2" s="2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ht="24.75" customHeight="1">
      <c r="A3" s="12" t="s">
        <v>4</v>
      </c>
      <c r="B3" s="13" t="s">
        <v>5</v>
      </c>
      <c r="C3" s="14"/>
      <c r="D3" s="15" t="s">
        <v>6</v>
      </c>
      <c r="E3" s="16" t="s">
        <v>7</v>
      </c>
      <c r="F3" s="17" t="s">
        <v>8</v>
      </c>
      <c r="G3" s="18"/>
      <c r="H3" s="1"/>
      <c r="I3" s="1"/>
      <c r="J3" s="2"/>
      <c r="K3" s="2"/>
      <c r="L3" s="2"/>
      <c r="M3" s="2"/>
      <c r="N3" s="2"/>
      <c r="O3" s="2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ht="24.75" customHeight="1">
      <c r="A4" s="12" t="s">
        <v>9</v>
      </c>
      <c r="B4" s="13" t="s">
        <v>10</v>
      </c>
      <c r="C4" s="14"/>
      <c r="D4" s="19" t="s">
        <v>11</v>
      </c>
      <c r="E4" s="16" t="s">
        <v>12</v>
      </c>
      <c r="F4" s="20" t="s">
        <v>13</v>
      </c>
      <c r="G4" s="18"/>
      <c r="H4" s="1"/>
      <c r="I4" s="1"/>
      <c r="J4" s="2"/>
      <c r="K4" s="2"/>
      <c r="L4" s="2"/>
      <c r="M4" s="2"/>
      <c r="N4" s="2"/>
      <c r="O4" s="2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ht="24.75" customHeight="1">
      <c r="A5" s="21" t="s">
        <v>14</v>
      </c>
      <c r="B5" s="22" t="s">
        <v>15</v>
      </c>
      <c r="C5" s="23"/>
      <c r="D5" s="24" t="s">
        <v>16</v>
      </c>
      <c r="E5" s="16" t="s">
        <v>17</v>
      </c>
      <c r="F5" s="20" t="s">
        <v>437</v>
      </c>
      <c r="G5" s="18"/>
      <c r="H5" s="1"/>
      <c r="I5" s="1"/>
      <c r="J5" s="2"/>
      <c r="K5" s="2"/>
      <c r="L5" s="2"/>
      <c r="M5" s="2"/>
      <c r="N5" s="2"/>
      <c r="O5" s="2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ht="24.75" customHeight="1">
      <c r="A6" s="21" t="s">
        <v>19</v>
      </c>
      <c r="B6" s="25" t="s">
        <v>20</v>
      </c>
      <c r="C6" s="23"/>
      <c r="D6" s="26" t="s">
        <v>21</v>
      </c>
      <c r="E6" s="27" t="s">
        <v>22</v>
      </c>
      <c r="F6" s="28" t="s">
        <v>438</v>
      </c>
      <c r="G6" s="29"/>
      <c r="H6" s="1"/>
      <c r="I6" s="1"/>
      <c r="J6" s="2"/>
      <c r="K6" s="2"/>
      <c r="L6" s="2"/>
      <c r="M6" s="2"/>
      <c r="N6" s="2"/>
      <c r="O6" s="2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ht="24.75" customHeight="1">
      <c r="A7" s="21" t="s">
        <v>24</v>
      </c>
      <c r="B7" s="30" t="s">
        <v>25</v>
      </c>
      <c r="C7" s="30" t="s">
        <v>26</v>
      </c>
      <c r="D7" s="30" t="s">
        <v>27</v>
      </c>
      <c r="E7" s="31" t="s">
        <v>28</v>
      </c>
      <c r="F7" s="32"/>
      <c r="G7" s="32"/>
      <c r="H7" s="1"/>
      <c r="I7" s="1"/>
      <c r="J7" s="2"/>
      <c r="K7" s="2"/>
      <c r="L7" s="2"/>
      <c r="M7" s="2"/>
      <c r="N7" s="2"/>
      <c r="O7" s="2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ht="24.75" customHeight="1">
      <c r="A8" s="1"/>
      <c r="B8" s="1"/>
      <c r="C8" s="1"/>
      <c r="D8" s="1"/>
      <c r="E8" s="1"/>
      <c r="F8" s="1"/>
      <c r="G8" s="1"/>
      <c r="H8" s="1"/>
      <c r="I8" s="1"/>
      <c r="J8" s="2"/>
      <c r="K8" s="2"/>
      <c r="L8" s="2"/>
      <c r="M8" s="2"/>
      <c r="N8" s="2"/>
      <c r="O8" s="2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ht="24.75" customHeight="1">
      <c r="A9" s="1"/>
      <c r="B9" s="1"/>
      <c r="C9" s="1"/>
      <c r="D9" s="1"/>
      <c r="E9" s="1"/>
      <c r="F9" s="1"/>
      <c r="G9" s="1"/>
      <c r="H9" s="1"/>
      <c r="I9" s="1"/>
      <c r="J9" s="2"/>
      <c r="K9" s="2"/>
      <c r="L9" s="2"/>
      <c r="M9" s="2"/>
      <c r="N9" s="2"/>
      <c r="O9" s="2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ht="24.75" customHeight="1">
      <c r="A10" s="33"/>
      <c r="B10" s="33"/>
      <c r="C10" s="33"/>
      <c r="D10" s="34" t="s">
        <v>439</v>
      </c>
      <c r="E10" s="35"/>
      <c r="F10" s="35"/>
      <c r="G10" s="35"/>
      <c r="H10" s="35"/>
      <c r="I10" s="36"/>
      <c r="J10" s="37"/>
      <c r="K10" s="37"/>
      <c r="L10" s="37"/>
      <c r="M10" s="37"/>
      <c r="N10" s="37"/>
      <c r="O10" s="37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</row>
    <row r="11" ht="8.25" customHeight="1">
      <c r="A11" s="41"/>
      <c r="B11" s="41"/>
      <c r="C11" s="41"/>
      <c r="D11" s="42"/>
      <c r="E11" s="42"/>
      <c r="F11" s="42"/>
      <c r="G11" s="42"/>
      <c r="H11" s="42"/>
      <c r="I11" s="42"/>
      <c r="J11" s="42"/>
      <c r="K11" s="89" t="s">
        <v>440</v>
      </c>
      <c r="L11" s="36"/>
      <c r="M11" s="90" t="s">
        <v>441</v>
      </c>
      <c r="N11" s="36"/>
      <c r="O11" s="42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</row>
    <row r="12" ht="27.75" customHeight="1">
      <c r="A12" s="45" t="s">
        <v>442</v>
      </c>
      <c r="B12" s="46" t="s">
        <v>33</v>
      </c>
      <c r="C12" s="47" t="s">
        <v>34</v>
      </c>
      <c r="D12" s="48" t="s">
        <v>443</v>
      </c>
      <c r="E12" s="49" t="s">
        <v>444</v>
      </c>
      <c r="F12" s="49" t="s">
        <v>445</v>
      </c>
      <c r="G12" s="48" t="s">
        <v>446</v>
      </c>
      <c r="H12" s="48" t="s">
        <v>447</v>
      </c>
      <c r="I12" s="48" t="s">
        <v>448</v>
      </c>
      <c r="J12" s="49" t="s">
        <v>449</v>
      </c>
      <c r="K12" s="91" t="s">
        <v>450</v>
      </c>
      <c r="L12" s="51" t="s">
        <v>451</v>
      </c>
      <c r="M12" s="92" t="s">
        <v>452</v>
      </c>
      <c r="N12" s="53" t="s">
        <v>453</v>
      </c>
      <c r="O12" s="48" t="s">
        <v>454</v>
      </c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</row>
    <row r="13" ht="100.5" customHeight="1">
      <c r="A13" s="54">
        <f t="shared" ref="A13:A60" si="1">HYPERLINK("https://mustit.co.kr/product/search?search_action=search&amp;event=0&amp;event_no=1004&amp;keyword="&amp;iferror(LEFT(D13,6),""),Q13)</f>
        <v>504100</v>
      </c>
      <c r="B13" s="55"/>
      <c r="C13" s="56">
        <f t="shared" ref="C13:C60" si="2">iferror((A13*B13),"")</f>
        <v>0</v>
      </c>
      <c r="D13" s="71" t="s">
        <v>455</v>
      </c>
      <c r="E13" s="58">
        <v>6135.0</v>
      </c>
      <c r="F13" s="73" t="s">
        <v>456</v>
      </c>
      <c r="G13" s="73" t="s">
        <v>457</v>
      </c>
      <c r="H13" s="73" t="s">
        <v>458</v>
      </c>
      <c r="I13" s="72" t="s">
        <v>459</v>
      </c>
      <c r="J13" s="74">
        <v>5.0</v>
      </c>
      <c r="K13" s="84">
        <v>380.0</v>
      </c>
      <c r="L13" s="76">
        <v>0.2</v>
      </c>
      <c r="M13" s="80">
        <v>355.0</v>
      </c>
      <c r="N13" s="76">
        <v>0.0</v>
      </c>
      <c r="O13" s="78"/>
      <c r="P13" s="40"/>
      <c r="Q13" s="67">
        <f t="shared" ref="Q13:Q60" si="3">M13*(1-N13)*1420</f>
        <v>504100</v>
      </c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</row>
    <row r="14" ht="100.5" customHeight="1">
      <c r="A14" s="54">
        <f t="shared" si="1"/>
        <v>330505</v>
      </c>
      <c r="B14" s="55"/>
      <c r="C14" s="56">
        <f t="shared" si="2"/>
        <v>0</v>
      </c>
      <c r="D14" s="57" t="s">
        <v>460</v>
      </c>
      <c r="E14" s="58">
        <v>6136.0</v>
      </c>
      <c r="F14" s="60" t="s">
        <v>461</v>
      </c>
      <c r="G14" s="59" t="s">
        <v>462</v>
      </c>
      <c r="H14" s="60" t="s">
        <v>463</v>
      </c>
      <c r="I14" s="59" t="s">
        <v>464</v>
      </c>
      <c r="J14" s="62">
        <v>5.0</v>
      </c>
      <c r="K14" s="82">
        <v>245.0</v>
      </c>
      <c r="L14" s="64">
        <v>0.2</v>
      </c>
      <c r="M14" s="65">
        <v>245.0</v>
      </c>
      <c r="N14" s="64">
        <v>0.05</v>
      </c>
      <c r="O14" s="66"/>
      <c r="P14" s="40"/>
      <c r="Q14" s="67">
        <f t="shared" si="3"/>
        <v>330505</v>
      </c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</row>
    <row r="15" ht="100.5" customHeight="1">
      <c r="A15" s="54">
        <f t="shared" si="1"/>
        <v>337250</v>
      </c>
      <c r="B15" s="55"/>
      <c r="C15" s="56">
        <f t="shared" si="2"/>
        <v>0</v>
      </c>
      <c r="D15" s="71" t="s">
        <v>465</v>
      </c>
      <c r="E15" s="58">
        <v>6137.0</v>
      </c>
      <c r="F15" s="73" t="s">
        <v>466</v>
      </c>
      <c r="G15" s="72" t="s">
        <v>467</v>
      </c>
      <c r="H15" s="73" t="s">
        <v>468</v>
      </c>
      <c r="I15" s="72" t="s">
        <v>469</v>
      </c>
      <c r="J15" s="74">
        <v>5.0</v>
      </c>
      <c r="K15" s="84">
        <v>250.0</v>
      </c>
      <c r="L15" s="76">
        <v>0.2</v>
      </c>
      <c r="M15" s="80">
        <v>250.0</v>
      </c>
      <c r="N15" s="76">
        <v>0.05</v>
      </c>
      <c r="O15" s="78"/>
      <c r="P15" s="40"/>
      <c r="Q15" s="67">
        <f t="shared" si="3"/>
        <v>337250</v>
      </c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</row>
    <row r="16" ht="100.5" customHeight="1">
      <c r="A16" s="54">
        <f t="shared" si="1"/>
        <v>478895</v>
      </c>
      <c r="B16" s="55"/>
      <c r="C16" s="56">
        <f t="shared" si="2"/>
        <v>0</v>
      </c>
      <c r="D16" s="57" t="s">
        <v>470</v>
      </c>
      <c r="E16" s="58">
        <v>6138.0</v>
      </c>
      <c r="F16" s="60" t="s">
        <v>471</v>
      </c>
      <c r="G16" s="59" t="s">
        <v>472</v>
      </c>
      <c r="H16" s="60" t="s">
        <v>473</v>
      </c>
      <c r="I16" s="59" t="s">
        <v>474</v>
      </c>
      <c r="J16" s="62">
        <v>5.0</v>
      </c>
      <c r="K16" s="82">
        <v>355.0</v>
      </c>
      <c r="L16" s="64">
        <v>0.2</v>
      </c>
      <c r="M16" s="65">
        <v>355.0</v>
      </c>
      <c r="N16" s="64">
        <v>0.05</v>
      </c>
      <c r="O16" s="66"/>
      <c r="P16" s="40"/>
      <c r="Q16" s="67">
        <f t="shared" si="3"/>
        <v>478895</v>
      </c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</row>
    <row r="17" ht="100.5" customHeight="1">
      <c r="A17" s="54">
        <f t="shared" si="1"/>
        <v>876850</v>
      </c>
      <c r="B17" s="55"/>
      <c r="C17" s="56">
        <f t="shared" si="2"/>
        <v>0</v>
      </c>
      <c r="D17" s="71" t="s">
        <v>475</v>
      </c>
      <c r="E17" s="58">
        <v>6139.0</v>
      </c>
      <c r="F17" s="73" t="s">
        <v>476</v>
      </c>
      <c r="G17" s="73" t="s">
        <v>477</v>
      </c>
      <c r="H17" s="73" t="s">
        <v>478</v>
      </c>
      <c r="I17" s="72" t="s">
        <v>479</v>
      </c>
      <c r="J17" s="74">
        <v>4.0</v>
      </c>
      <c r="K17" s="84">
        <v>650.0</v>
      </c>
      <c r="L17" s="76">
        <v>0.2</v>
      </c>
      <c r="M17" s="80">
        <v>650.0</v>
      </c>
      <c r="N17" s="76">
        <v>0.05</v>
      </c>
      <c r="O17" s="78"/>
      <c r="P17" s="40"/>
      <c r="Q17" s="67">
        <f t="shared" si="3"/>
        <v>876850</v>
      </c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</row>
    <row r="18" ht="100.5" customHeight="1">
      <c r="A18" s="54">
        <f t="shared" si="1"/>
        <v>1469700</v>
      </c>
      <c r="B18" s="55"/>
      <c r="C18" s="56">
        <f t="shared" si="2"/>
        <v>0</v>
      </c>
      <c r="D18" s="57" t="s">
        <v>480</v>
      </c>
      <c r="E18" s="58">
        <v>6141.0</v>
      </c>
      <c r="F18" s="60" t="s">
        <v>481</v>
      </c>
      <c r="G18" s="59" t="s">
        <v>482</v>
      </c>
      <c r="H18" s="59" t="s">
        <v>483</v>
      </c>
      <c r="I18" s="59" t="s">
        <v>484</v>
      </c>
      <c r="J18" s="62">
        <v>15.0</v>
      </c>
      <c r="K18" s="93">
        <v>1100.0</v>
      </c>
      <c r="L18" s="64">
        <v>0.2</v>
      </c>
      <c r="M18" s="94">
        <v>1035.0</v>
      </c>
      <c r="N18" s="64">
        <v>0.0</v>
      </c>
      <c r="O18" s="66"/>
      <c r="P18" s="40"/>
      <c r="Q18" s="67">
        <f t="shared" si="3"/>
        <v>1469700</v>
      </c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</row>
    <row r="19" ht="100.5" customHeight="1">
      <c r="A19" s="54">
        <f t="shared" si="1"/>
        <v>1996520</v>
      </c>
      <c r="B19" s="55"/>
      <c r="C19" s="56">
        <f t="shared" si="2"/>
        <v>0</v>
      </c>
      <c r="D19" s="71" t="s">
        <v>485</v>
      </c>
      <c r="E19" s="58">
        <v>6142.0</v>
      </c>
      <c r="F19" s="73" t="s">
        <v>486</v>
      </c>
      <c r="G19" s="72" t="s">
        <v>487</v>
      </c>
      <c r="H19" s="72" t="s">
        <v>488</v>
      </c>
      <c r="I19" s="72" t="s">
        <v>489</v>
      </c>
      <c r="J19" s="74">
        <v>10.0</v>
      </c>
      <c r="K19" s="95">
        <v>1480.0</v>
      </c>
      <c r="L19" s="76">
        <v>0.2</v>
      </c>
      <c r="M19" s="96">
        <v>1480.0</v>
      </c>
      <c r="N19" s="76">
        <v>0.05</v>
      </c>
      <c r="O19" s="78"/>
      <c r="P19" s="40"/>
      <c r="Q19" s="67">
        <f t="shared" si="3"/>
        <v>1996520</v>
      </c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</row>
    <row r="20" ht="100.5" customHeight="1">
      <c r="A20" s="54">
        <f t="shared" si="1"/>
        <v>1996520</v>
      </c>
      <c r="B20" s="55"/>
      <c r="C20" s="56">
        <f t="shared" si="2"/>
        <v>0</v>
      </c>
      <c r="D20" s="57" t="s">
        <v>490</v>
      </c>
      <c r="E20" s="58">
        <v>6143.0</v>
      </c>
      <c r="F20" s="60" t="s">
        <v>491</v>
      </c>
      <c r="G20" s="59" t="s">
        <v>492</v>
      </c>
      <c r="H20" s="59" t="s">
        <v>493</v>
      </c>
      <c r="I20" s="59" t="s">
        <v>494</v>
      </c>
      <c r="J20" s="62">
        <v>3.0</v>
      </c>
      <c r="K20" s="93">
        <v>1480.0</v>
      </c>
      <c r="L20" s="64">
        <v>0.2</v>
      </c>
      <c r="M20" s="94">
        <v>1480.0</v>
      </c>
      <c r="N20" s="64">
        <v>0.05</v>
      </c>
      <c r="O20" s="66"/>
      <c r="P20" s="40"/>
      <c r="Q20" s="67">
        <f t="shared" si="3"/>
        <v>1996520</v>
      </c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</row>
    <row r="21" ht="100.5" customHeight="1">
      <c r="A21" s="54">
        <f t="shared" si="1"/>
        <v>1501650</v>
      </c>
      <c r="B21" s="55"/>
      <c r="C21" s="56">
        <f t="shared" si="2"/>
        <v>0</v>
      </c>
      <c r="D21" s="71" t="s">
        <v>495</v>
      </c>
      <c r="E21" s="58">
        <v>6145.0</v>
      </c>
      <c r="F21" s="73" t="s">
        <v>496</v>
      </c>
      <c r="G21" s="72" t="s">
        <v>497</v>
      </c>
      <c r="H21" s="72" t="s">
        <v>498</v>
      </c>
      <c r="I21" s="72" t="s">
        <v>499</v>
      </c>
      <c r="J21" s="74">
        <v>10.0</v>
      </c>
      <c r="K21" s="95">
        <v>1305.0</v>
      </c>
      <c r="L21" s="76">
        <v>0.3</v>
      </c>
      <c r="M21" s="96">
        <v>1410.0</v>
      </c>
      <c r="N21" s="76">
        <v>0.25</v>
      </c>
      <c r="O21" s="78"/>
      <c r="P21" s="40"/>
      <c r="Q21" s="67">
        <f t="shared" si="3"/>
        <v>1501650</v>
      </c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</row>
    <row r="22" ht="100.5" customHeight="1">
      <c r="A22" s="54">
        <f t="shared" si="1"/>
        <v>1321665</v>
      </c>
      <c r="B22" s="55"/>
      <c r="C22" s="56">
        <f t="shared" si="2"/>
        <v>0</v>
      </c>
      <c r="D22" s="57" t="s">
        <v>500</v>
      </c>
      <c r="E22" s="58">
        <v>6146.0</v>
      </c>
      <c r="F22" s="60" t="s">
        <v>501</v>
      </c>
      <c r="G22" s="60" t="s">
        <v>502</v>
      </c>
      <c r="H22" s="59" t="s">
        <v>503</v>
      </c>
      <c r="I22" s="59" t="s">
        <v>504</v>
      </c>
      <c r="J22" s="62">
        <v>2.0</v>
      </c>
      <c r="K22" s="93">
        <v>1150.0</v>
      </c>
      <c r="L22" s="64">
        <v>0.3</v>
      </c>
      <c r="M22" s="94">
        <v>1095.0</v>
      </c>
      <c r="N22" s="64">
        <v>0.15</v>
      </c>
      <c r="O22" s="66"/>
      <c r="P22" s="40"/>
      <c r="Q22" s="67">
        <f t="shared" si="3"/>
        <v>1321665</v>
      </c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</row>
    <row r="23" ht="100.5" customHeight="1">
      <c r="A23" s="54">
        <f t="shared" si="1"/>
        <v>1033760</v>
      </c>
      <c r="B23" s="55"/>
      <c r="C23" s="56">
        <f t="shared" si="2"/>
        <v>0</v>
      </c>
      <c r="D23" s="71" t="s">
        <v>505</v>
      </c>
      <c r="E23" s="58">
        <v>6147.0</v>
      </c>
      <c r="F23" s="73" t="s">
        <v>506</v>
      </c>
      <c r="G23" s="72" t="s">
        <v>507</v>
      </c>
      <c r="H23" s="72" t="s">
        <v>508</v>
      </c>
      <c r="I23" s="72" t="s">
        <v>509</v>
      </c>
      <c r="J23" s="74">
        <v>5.0</v>
      </c>
      <c r="K23" s="84">
        <v>910.0</v>
      </c>
      <c r="L23" s="76">
        <v>0.3</v>
      </c>
      <c r="M23" s="80">
        <v>910.0</v>
      </c>
      <c r="N23" s="76">
        <v>0.2</v>
      </c>
      <c r="O23" s="78"/>
      <c r="P23" s="40"/>
      <c r="Q23" s="67">
        <f t="shared" si="3"/>
        <v>1033760</v>
      </c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</row>
    <row r="24" ht="100.5" customHeight="1">
      <c r="A24" s="54">
        <f t="shared" si="1"/>
        <v>701480</v>
      </c>
      <c r="B24" s="55"/>
      <c r="C24" s="56">
        <f t="shared" si="2"/>
        <v>0</v>
      </c>
      <c r="D24" s="57" t="s">
        <v>510</v>
      </c>
      <c r="E24" s="58">
        <v>6148.0</v>
      </c>
      <c r="F24" s="60" t="s">
        <v>511</v>
      </c>
      <c r="G24" s="60" t="s">
        <v>512</v>
      </c>
      <c r="H24" s="59" t="s">
        <v>513</v>
      </c>
      <c r="I24" s="59" t="s">
        <v>514</v>
      </c>
      <c r="J24" s="62">
        <v>5.0</v>
      </c>
      <c r="K24" s="82">
        <v>520.0</v>
      </c>
      <c r="L24" s="64">
        <v>0.2</v>
      </c>
      <c r="M24" s="65">
        <v>520.0</v>
      </c>
      <c r="N24" s="64">
        <v>0.05</v>
      </c>
      <c r="O24" s="66"/>
      <c r="P24" s="40"/>
      <c r="Q24" s="67">
        <f t="shared" si="3"/>
        <v>701480</v>
      </c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</row>
    <row r="25" ht="100.5" customHeight="1">
      <c r="A25" s="54">
        <f t="shared" si="1"/>
        <v>426000</v>
      </c>
      <c r="B25" s="55"/>
      <c r="C25" s="56">
        <f t="shared" si="2"/>
        <v>0</v>
      </c>
      <c r="D25" s="71" t="s">
        <v>515</v>
      </c>
      <c r="E25" s="58">
        <v>6149.0</v>
      </c>
      <c r="F25" s="73" t="s">
        <v>516</v>
      </c>
      <c r="G25" s="73" t="s">
        <v>517</v>
      </c>
      <c r="H25" s="72" t="s">
        <v>518</v>
      </c>
      <c r="I25" s="72" t="s">
        <v>519</v>
      </c>
      <c r="J25" s="74">
        <v>5.0</v>
      </c>
      <c r="K25" s="84">
        <v>390.0</v>
      </c>
      <c r="L25" s="76">
        <v>0.2</v>
      </c>
      <c r="M25" s="80">
        <v>300.0</v>
      </c>
      <c r="N25" s="76">
        <v>0.0</v>
      </c>
      <c r="O25" s="78"/>
      <c r="P25" s="40"/>
      <c r="Q25" s="67">
        <f t="shared" si="3"/>
        <v>426000</v>
      </c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</row>
    <row r="26" ht="100.5" customHeight="1">
      <c r="A26" s="54">
        <f t="shared" si="1"/>
        <v>1146650</v>
      </c>
      <c r="B26" s="55"/>
      <c r="C26" s="56">
        <f t="shared" si="2"/>
        <v>0</v>
      </c>
      <c r="D26" s="57" t="s">
        <v>520</v>
      </c>
      <c r="E26" s="58">
        <v>6150.0</v>
      </c>
      <c r="F26" s="60" t="s">
        <v>521</v>
      </c>
      <c r="G26" s="59" t="s">
        <v>522</v>
      </c>
      <c r="H26" s="59" t="s">
        <v>523</v>
      </c>
      <c r="I26" s="59" t="s">
        <v>524</v>
      </c>
      <c r="J26" s="62">
        <v>2.0</v>
      </c>
      <c r="K26" s="82">
        <v>850.0</v>
      </c>
      <c r="L26" s="64">
        <v>0.2</v>
      </c>
      <c r="M26" s="65">
        <v>850.0</v>
      </c>
      <c r="N26" s="64">
        <v>0.05</v>
      </c>
      <c r="O26" s="66"/>
      <c r="P26" s="40"/>
      <c r="Q26" s="67">
        <f t="shared" si="3"/>
        <v>1146650</v>
      </c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</row>
    <row r="27" ht="100.5" customHeight="1">
      <c r="A27" s="54">
        <f t="shared" si="1"/>
        <v>4654050</v>
      </c>
      <c r="B27" s="55"/>
      <c r="C27" s="56">
        <f t="shared" si="2"/>
        <v>0</v>
      </c>
      <c r="D27" s="71" t="s">
        <v>525</v>
      </c>
      <c r="E27" s="58">
        <v>6151.0</v>
      </c>
      <c r="F27" s="73" t="s">
        <v>526</v>
      </c>
      <c r="G27" s="73" t="s">
        <v>527</v>
      </c>
      <c r="H27" s="72" t="s">
        <v>528</v>
      </c>
      <c r="I27" s="72" t="s">
        <v>529</v>
      </c>
      <c r="J27" s="74">
        <v>2.0</v>
      </c>
      <c r="K27" s="95">
        <v>3450.0</v>
      </c>
      <c r="L27" s="76">
        <v>0.2</v>
      </c>
      <c r="M27" s="96">
        <v>3450.0</v>
      </c>
      <c r="N27" s="76">
        <v>0.05</v>
      </c>
      <c r="O27" s="78"/>
      <c r="P27" s="40"/>
      <c r="Q27" s="67">
        <f t="shared" si="3"/>
        <v>4654050</v>
      </c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</row>
    <row r="28" ht="100.5" customHeight="1">
      <c r="A28" s="54">
        <f t="shared" si="1"/>
        <v>590720</v>
      </c>
      <c r="B28" s="55"/>
      <c r="C28" s="56">
        <f t="shared" si="2"/>
        <v>0</v>
      </c>
      <c r="D28" s="57" t="s">
        <v>530</v>
      </c>
      <c r="E28" s="58">
        <v>6152.0</v>
      </c>
      <c r="F28" s="60" t="s">
        <v>531</v>
      </c>
      <c r="G28" s="60" t="s">
        <v>532</v>
      </c>
      <c r="H28" s="59" t="s">
        <v>533</v>
      </c>
      <c r="I28" s="59" t="s">
        <v>534</v>
      </c>
      <c r="J28" s="62">
        <v>4.0</v>
      </c>
      <c r="K28" s="82">
        <v>520.0</v>
      </c>
      <c r="L28" s="64">
        <v>0.3</v>
      </c>
      <c r="M28" s="65">
        <v>520.0</v>
      </c>
      <c r="N28" s="64">
        <v>0.2</v>
      </c>
      <c r="O28" s="66"/>
      <c r="P28" s="40"/>
      <c r="Q28" s="67">
        <f t="shared" si="3"/>
        <v>590720</v>
      </c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</row>
    <row r="29" ht="100.5" customHeight="1">
      <c r="A29" s="54">
        <f t="shared" si="1"/>
        <v>533920</v>
      </c>
      <c r="B29" s="55"/>
      <c r="C29" s="56">
        <f t="shared" si="2"/>
        <v>0</v>
      </c>
      <c r="D29" s="71" t="s">
        <v>535</v>
      </c>
      <c r="E29" s="58">
        <v>6153.0</v>
      </c>
      <c r="F29" s="73" t="s">
        <v>536</v>
      </c>
      <c r="G29" s="72" t="s">
        <v>537</v>
      </c>
      <c r="H29" s="72" t="s">
        <v>538</v>
      </c>
      <c r="I29" s="72" t="s">
        <v>539</v>
      </c>
      <c r="J29" s="74">
        <v>3.0</v>
      </c>
      <c r="K29" s="84">
        <v>470.0</v>
      </c>
      <c r="L29" s="76">
        <v>0.3</v>
      </c>
      <c r="M29" s="80">
        <v>470.0</v>
      </c>
      <c r="N29" s="76">
        <v>0.2</v>
      </c>
      <c r="O29" s="78"/>
      <c r="P29" s="40"/>
      <c r="Q29" s="67">
        <f t="shared" si="3"/>
        <v>533920</v>
      </c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</row>
    <row r="30" ht="100.5" customHeight="1">
      <c r="A30" s="54">
        <f t="shared" si="1"/>
        <v>2215200</v>
      </c>
      <c r="B30" s="55"/>
      <c r="C30" s="56">
        <f t="shared" si="2"/>
        <v>0</v>
      </c>
      <c r="D30" s="57" t="s">
        <v>540</v>
      </c>
      <c r="E30" s="58">
        <v>6154.0</v>
      </c>
      <c r="F30" s="60" t="s">
        <v>541</v>
      </c>
      <c r="G30" s="60" t="s">
        <v>542</v>
      </c>
      <c r="H30" s="59" t="s">
        <v>543</v>
      </c>
      <c r="I30" s="59" t="s">
        <v>544</v>
      </c>
      <c r="J30" s="62">
        <v>3.0</v>
      </c>
      <c r="K30" s="93">
        <v>1950.0</v>
      </c>
      <c r="L30" s="64">
        <v>0.3</v>
      </c>
      <c r="M30" s="94">
        <v>1950.0</v>
      </c>
      <c r="N30" s="64">
        <v>0.2</v>
      </c>
      <c r="O30" s="66"/>
      <c r="P30" s="40"/>
      <c r="Q30" s="67">
        <f t="shared" si="3"/>
        <v>2215200</v>
      </c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</row>
    <row r="31" ht="100.5" customHeight="1">
      <c r="A31" s="54">
        <f t="shared" si="1"/>
        <v>475700</v>
      </c>
      <c r="B31" s="55"/>
      <c r="C31" s="56">
        <f t="shared" si="2"/>
        <v>0</v>
      </c>
      <c r="D31" s="71" t="s">
        <v>545</v>
      </c>
      <c r="E31" s="58">
        <v>6155.0</v>
      </c>
      <c r="F31" s="73" t="s">
        <v>546</v>
      </c>
      <c r="G31" s="72" t="s">
        <v>547</v>
      </c>
      <c r="H31" s="72" t="s">
        <v>548</v>
      </c>
      <c r="I31" s="72" t="s">
        <v>549</v>
      </c>
      <c r="J31" s="74">
        <v>30.0</v>
      </c>
      <c r="K31" s="84">
        <v>355.0</v>
      </c>
      <c r="L31" s="76">
        <v>0.2</v>
      </c>
      <c r="M31" s="80">
        <v>335.0</v>
      </c>
      <c r="N31" s="76">
        <v>0.0</v>
      </c>
      <c r="O31" s="78"/>
      <c r="P31" s="40"/>
      <c r="Q31" s="67">
        <f t="shared" si="3"/>
        <v>475700</v>
      </c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</row>
    <row r="32" ht="100.5" customHeight="1">
      <c r="A32" s="54">
        <f t="shared" si="1"/>
        <v>897440</v>
      </c>
      <c r="B32" s="55"/>
      <c r="C32" s="56">
        <f t="shared" si="2"/>
        <v>0</v>
      </c>
      <c r="D32" s="57" t="s">
        <v>550</v>
      </c>
      <c r="E32" s="58">
        <v>6156.0</v>
      </c>
      <c r="F32" s="60" t="s">
        <v>551</v>
      </c>
      <c r="G32" s="59" t="s">
        <v>552</v>
      </c>
      <c r="H32" s="59" t="s">
        <v>553</v>
      </c>
      <c r="I32" s="59" t="s">
        <v>554</v>
      </c>
      <c r="J32" s="62">
        <v>10.0</v>
      </c>
      <c r="K32" s="82">
        <v>790.0</v>
      </c>
      <c r="L32" s="64">
        <v>0.3</v>
      </c>
      <c r="M32" s="65">
        <v>790.0</v>
      </c>
      <c r="N32" s="64">
        <v>0.2</v>
      </c>
      <c r="O32" s="66"/>
      <c r="P32" s="40"/>
      <c r="Q32" s="67">
        <f t="shared" si="3"/>
        <v>897440</v>
      </c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</row>
    <row r="33" ht="100.5" customHeight="1">
      <c r="A33" s="54">
        <f t="shared" si="1"/>
        <v>624800</v>
      </c>
      <c r="B33" s="55"/>
      <c r="C33" s="56">
        <f t="shared" si="2"/>
        <v>0</v>
      </c>
      <c r="D33" s="71" t="s">
        <v>555</v>
      </c>
      <c r="E33" s="58">
        <v>6157.0</v>
      </c>
      <c r="F33" s="73" t="s">
        <v>556</v>
      </c>
      <c r="G33" s="72" t="s">
        <v>557</v>
      </c>
      <c r="H33" s="72" t="s">
        <v>558</v>
      </c>
      <c r="I33" s="72" t="s">
        <v>559</v>
      </c>
      <c r="J33" s="74">
        <v>10.0</v>
      </c>
      <c r="K33" s="84">
        <v>550.0</v>
      </c>
      <c r="L33" s="76">
        <v>0.3</v>
      </c>
      <c r="M33" s="80">
        <v>550.0</v>
      </c>
      <c r="N33" s="76">
        <v>0.2</v>
      </c>
      <c r="O33" s="78"/>
      <c r="P33" s="40"/>
      <c r="Q33" s="67">
        <f t="shared" si="3"/>
        <v>624800</v>
      </c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</row>
    <row r="34" ht="100.5" customHeight="1">
      <c r="A34" s="54">
        <f t="shared" si="1"/>
        <v>522560</v>
      </c>
      <c r="B34" s="55"/>
      <c r="C34" s="56">
        <f t="shared" si="2"/>
        <v>0</v>
      </c>
      <c r="D34" s="57" t="s">
        <v>560</v>
      </c>
      <c r="E34" s="58">
        <v>6158.0</v>
      </c>
      <c r="F34" s="60" t="s">
        <v>561</v>
      </c>
      <c r="G34" s="60" t="s">
        <v>562</v>
      </c>
      <c r="H34" s="59" t="s">
        <v>563</v>
      </c>
      <c r="I34" s="59" t="s">
        <v>564</v>
      </c>
      <c r="J34" s="62">
        <v>3.0</v>
      </c>
      <c r="K34" s="82">
        <v>460.0</v>
      </c>
      <c r="L34" s="64">
        <v>0.3</v>
      </c>
      <c r="M34" s="65">
        <v>460.0</v>
      </c>
      <c r="N34" s="64">
        <v>0.2</v>
      </c>
      <c r="O34" s="66"/>
      <c r="P34" s="40"/>
      <c r="Q34" s="67">
        <f t="shared" si="3"/>
        <v>522560</v>
      </c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</row>
    <row r="35" ht="100.5" customHeight="1">
      <c r="A35" s="54">
        <f t="shared" si="1"/>
        <v>1520820</v>
      </c>
      <c r="B35" s="55"/>
      <c r="C35" s="56">
        <f t="shared" si="2"/>
        <v>0</v>
      </c>
      <c r="D35" s="71" t="s">
        <v>565</v>
      </c>
      <c r="E35" s="58">
        <v>6159.0</v>
      </c>
      <c r="F35" s="73" t="s">
        <v>566</v>
      </c>
      <c r="G35" s="72" t="s">
        <v>567</v>
      </c>
      <c r="H35" s="72" t="s">
        <v>568</v>
      </c>
      <c r="I35" s="72" t="s">
        <v>569</v>
      </c>
      <c r="J35" s="74">
        <v>2.0</v>
      </c>
      <c r="K35" s="95">
        <v>1280.0</v>
      </c>
      <c r="L35" s="76">
        <v>0.3</v>
      </c>
      <c r="M35" s="96">
        <v>1190.0</v>
      </c>
      <c r="N35" s="76">
        <v>0.1</v>
      </c>
      <c r="O35" s="78"/>
      <c r="P35" s="40"/>
      <c r="Q35" s="67">
        <f t="shared" si="3"/>
        <v>1520820</v>
      </c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</row>
    <row r="36" ht="100.5" customHeight="1">
      <c r="A36" s="54">
        <f t="shared" si="1"/>
        <v>1047960</v>
      </c>
      <c r="B36" s="55"/>
      <c r="C36" s="56">
        <f t="shared" si="2"/>
        <v>0</v>
      </c>
      <c r="D36" s="57" t="s">
        <v>570</v>
      </c>
      <c r="E36" s="58">
        <v>6160.0</v>
      </c>
      <c r="F36" s="60" t="s">
        <v>571</v>
      </c>
      <c r="G36" s="60" t="s">
        <v>572</v>
      </c>
      <c r="H36" s="59" t="s">
        <v>573</v>
      </c>
      <c r="I36" s="59" t="s">
        <v>574</v>
      </c>
      <c r="J36" s="62">
        <v>2.0</v>
      </c>
      <c r="K36" s="82">
        <v>880.0</v>
      </c>
      <c r="L36" s="64">
        <v>0.3</v>
      </c>
      <c r="M36" s="65">
        <v>820.0</v>
      </c>
      <c r="N36" s="64">
        <v>0.1</v>
      </c>
      <c r="O36" s="66"/>
      <c r="P36" s="40"/>
      <c r="Q36" s="67">
        <f t="shared" si="3"/>
        <v>1047960</v>
      </c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</row>
    <row r="37" ht="100.5" customHeight="1">
      <c r="A37" s="54">
        <f t="shared" si="1"/>
        <v>296780</v>
      </c>
      <c r="B37" s="55"/>
      <c r="C37" s="56">
        <f t="shared" si="2"/>
        <v>0</v>
      </c>
      <c r="D37" s="71" t="s">
        <v>575</v>
      </c>
      <c r="E37" s="58">
        <v>6161.0</v>
      </c>
      <c r="F37" s="73" t="s">
        <v>576</v>
      </c>
      <c r="G37" s="72" t="s">
        <v>577</v>
      </c>
      <c r="H37" s="72" t="s">
        <v>578</v>
      </c>
      <c r="I37" s="72" t="s">
        <v>579</v>
      </c>
      <c r="J37" s="74">
        <v>15.0</v>
      </c>
      <c r="K37" s="84">
        <v>220.0</v>
      </c>
      <c r="L37" s="76">
        <v>0.2</v>
      </c>
      <c r="M37" s="80">
        <v>220.0</v>
      </c>
      <c r="N37" s="76">
        <v>0.05</v>
      </c>
      <c r="O37" s="78"/>
      <c r="P37" s="40"/>
      <c r="Q37" s="67">
        <f t="shared" si="3"/>
        <v>296780</v>
      </c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</row>
    <row r="38" ht="100.5" customHeight="1">
      <c r="A38" s="54">
        <f t="shared" si="1"/>
        <v>310270</v>
      </c>
      <c r="B38" s="55"/>
      <c r="C38" s="56">
        <f t="shared" si="2"/>
        <v>0</v>
      </c>
      <c r="D38" s="57" t="s">
        <v>580</v>
      </c>
      <c r="E38" s="58">
        <v>6162.0</v>
      </c>
      <c r="F38" s="60" t="s">
        <v>581</v>
      </c>
      <c r="G38" s="59" t="s">
        <v>582</v>
      </c>
      <c r="H38" s="59" t="s">
        <v>583</v>
      </c>
      <c r="I38" s="59" t="s">
        <v>584</v>
      </c>
      <c r="J38" s="62">
        <v>10.0</v>
      </c>
      <c r="K38" s="82">
        <v>230.0</v>
      </c>
      <c r="L38" s="64">
        <v>0.2</v>
      </c>
      <c r="M38" s="65">
        <v>230.0</v>
      </c>
      <c r="N38" s="64">
        <v>0.05</v>
      </c>
      <c r="O38" s="66"/>
      <c r="P38" s="40"/>
      <c r="Q38" s="67">
        <f t="shared" si="3"/>
        <v>310270</v>
      </c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</row>
    <row r="39" ht="100.5" customHeight="1">
      <c r="A39" s="54">
        <f t="shared" si="1"/>
        <v>1551350</v>
      </c>
      <c r="B39" s="55"/>
      <c r="C39" s="56">
        <f t="shared" si="2"/>
        <v>0</v>
      </c>
      <c r="D39" s="71" t="s">
        <v>585</v>
      </c>
      <c r="E39" s="58">
        <v>6163.0</v>
      </c>
      <c r="F39" s="73" t="s">
        <v>586</v>
      </c>
      <c r="G39" s="72" t="s">
        <v>587</v>
      </c>
      <c r="H39" s="72" t="s">
        <v>588</v>
      </c>
      <c r="I39" s="72" t="s">
        <v>589</v>
      </c>
      <c r="J39" s="74">
        <v>10.0</v>
      </c>
      <c r="K39" s="95">
        <v>1150.0</v>
      </c>
      <c r="L39" s="76">
        <v>0.2</v>
      </c>
      <c r="M39" s="96">
        <v>1150.0</v>
      </c>
      <c r="N39" s="76">
        <v>0.05</v>
      </c>
      <c r="O39" s="78"/>
      <c r="P39" s="40"/>
      <c r="Q39" s="67">
        <f t="shared" si="3"/>
        <v>1551350</v>
      </c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</row>
    <row r="40" ht="100.5" customHeight="1">
      <c r="A40" s="54">
        <f t="shared" si="1"/>
        <v>411445</v>
      </c>
      <c r="B40" s="55"/>
      <c r="C40" s="56">
        <f t="shared" si="2"/>
        <v>0</v>
      </c>
      <c r="D40" s="57" t="s">
        <v>590</v>
      </c>
      <c r="E40" s="58">
        <v>6164.0</v>
      </c>
      <c r="F40" s="60" t="s">
        <v>591</v>
      </c>
      <c r="G40" s="59" t="s">
        <v>592</v>
      </c>
      <c r="H40" s="59" t="s">
        <v>593</v>
      </c>
      <c r="I40" s="59" t="s">
        <v>594</v>
      </c>
      <c r="J40" s="62">
        <v>5.0</v>
      </c>
      <c r="K40" s="82">
        <v>305.0</v>
      </c>
      <c r="L40" s="64">
        <v>0.2</v>
      </c>
      <c r="M40" s="65">
        <v>305.0</v>
      </c>
      <c r="N40" s="64">
        <v>0.05</v>
      </c>
      <c r="O40" s="66"/>
      <c r="P40" s="40"/>
      <c r="Q40" s="67">
        <f t="shared" si="3"/>
        <v>411445</v>
      </c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</row>
    <row r="41" ht="100.5" customHeight="1">
      <c r="A41" s="54">
        <f t="shared" si="1"/>
        <v>607050</v>
      </c>
      <c r="B41" s="55"/>
      <c r="C41" s="56">
        <f t="shared" si="2"/>
        <v>0</v>
      </c>
      <c r="D41" s="71" t="s">
        <v>595</v>
      </c>
      <c r="E41" s="58">
        <v>6165.0</v>
      </c>
      <c r="F41" s="73" t="s">
        <v>596</v>
      </c>
      <c r="G41" s="72" t="s">
        <v>597</v>
      </c>
      <c r="H41" s="72" t="s">
        <v>598</v>
      </c>
      <c r="I41" s="72" t="s">
        <v>599</v>
      </c>
      <c r="J41" s="74">
        <v>10.0</v>
      </c>
      <c r="K41" s="84">
        <v>450.0</v>
      </c>
      <c r="L41" s="76">
        <v>0.2</v>
      </c>
      <c r="M41" s="80">
        <v>450.0</v>
      </c>
      <c r="N41" s="76">
        <v>0.05</v>
      </c>
      <c r="O41" s="78"/>
      <c r="P41" s="40"/>
      <c r="Q41" s="67">
        <f t="shared" si="3"/>
        <v>607050</v>
      </c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</row>
    <row r="42" ht="100.5" customHeight="1">
      <c r="A42" s="54">
        <f t="shared" si="1"/>
        <v>350740</v>
      </c>
      <c r="B42" s="55"/>
      <c r="C42" s="56">
        <f t="shared" si="2"/>
        <v>0</v>
      </c>
      <c r="D42" s="57" t="s">
        <v>600</v>
      </c>
      <c r="E42" s="58">
        <v>6166.0</v>
      </c>
      <c r="F42" s="60" t="s">
        <v>601</v>
      </c>
      <c r="G42" s="59" t="s">
        <v>602</v>
      </c>
      <c r="H42" s="59" t="s">
        <v>603</v>
      </c>
      <c r="I42" s="59" t="s">
        <v>604</v>
      </c>
      <c r="J42" s="62">
        <v>5.0</v>
      </c>
      <c r="K42" s="82">
        <v>260.0</v>
      </c>
      <c r="L42" s="64">
        <v>0.2</v>
      </c>
      <c r="M42" s="65">
        <v>260.0</v>
      </c>
      <c r="N42" s="64">
        <v>0.05</v>
      </c>
      <c r="O42" s="66"/>
      <c r="P42" s="40"/>
      <c r="Q42" s="67">
        <f t="shared" si="3"/>
        <v>350740</v>
      </c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</row>
    <row r="43" ht="100.5" customHeight="1">
      <c r="A43" s="54">
        <f t="shared" si="1"/>
        <v>1306400</v>
      </c>
      <c r="B43" s="55"/>
      <c r="C43" s="56">
        <f t="shared" si="2"/>
        <v>0</v>
      </c>
      <c r="D43" s="71" t="s">
        <v>605</v>
      </c>
      <c r="E43" s="58">
        <v>6167.0</v>
      </c>
      <c r="F43" s="73" t="s">
        <v>606</v>
      </c>
      <c r="G43" s="72" t="s">
        <v>607</v>
      </c>
      <c r="H43" s="72" t="s">
        <v>608</v>
      </c>
      <c r="I43" s="72" t="s">
        <v>609</v>
      </c>
      <c r="J43" s="74">
        <v>3.0</v>
      </c>
      <c r="K43" s="84">
        <v>990.0</v>
      </c>
      <c r="L43" s="76">
        <v>0.2</v>
      </c>
      <c r="M43" s="80">
        <v>920.0</v>
      </c>
      <c r="N43" s="76">
        <v>0.0</v>
      </c>
      <c r="O43" s="78"/>
      <c r="P43" s="40"/>
      <c r="Q43" s="67">
        <f t="shared" si="3"/>
        <v>1306400</v>
      </c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</row>
    <row r="44" ht="100.5" customHeight="1">
      <c r="A44" s="54">
        <f t="shared" si="1"/>
        <v>261990</v>
      </c>
      <c r="B44" s="55"/>
      <c r="C44" s="56">
        <f t="shared" si="2"/>
        <v>0</v>
      </c>
      <c r="D44" s="81" t="s">
        <v>610</v>
      </c>
      <c r="E44" s="58">
        <v>6168.0</v>
      </c>
      <c r="F44" s="60" t="s">
        <v>611</v>
      </c>
      <c r="G44" s="59" t="s">
        <v>612</v>
      </c>
      <c r="H44" s="59" t="s">
        <v>613</v>
      </c>
      <c r="I44" s="59" t="s">
        <v>614</v>
      </c>
      <c r="J44" s="62">
        <v>60.0</v>
      </c>
      <c r="K44" s="82">
        <v>220.0</v>
      </c>
      <c r="L44" s="64">
        <v>0.3</v>
      </c>
      <c r="M44" s="65">
        <v>205.0</v>
      </c>
      <c r="N44" s="64">
        <v>0.1</v>
      </c>
      <c r="O44" s="66"/>
      <c r="P44" s="40"/>
      <c r="Q44" s="67">
        <f t="shared" si="3"/>
        <v>261990</v>
      </c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</row>
    <row r="45" ht="100.5" customHeight="1">
      <c r="A45" s="54">
        <f t="shared" si="1"/>
        <v>370620</v>
      </c>
      <c r="B45" s="55"/>
      <c r="C45" s="56">
        <f t="shared" si="2"/>
        <v>0</v>
      </c>
      <c r="D45" s="83" t="s">
        <v>615</v>
      </c>
      <c r="E45" s="58">
        <v>6169.0</v>
      </c>
      <c r="F45" s="73" t="s">
        <v>616</v>
      </c>
      <c r="G45" s="72" t="s">
        <v>617</v>
      </c>
      <c r="H45" s="72" t="s">
        <v>618</v>
      </c>
      <c r="I45" s="72" t="s">
        <v>619</v>
      </c>
      <c r="J45" s="74">
        <v>20.0</v>
      </c>
      <c r="K45" s="84">
        <v>320.0</v>
      </c>
      <c r="L45" s="76">
        <v>0.3</v>
      </c>
      <c r="M45" s="80">
        <v>290.0</v>
      </c>
      <c r="N45" s="76">
        <v>0.1</v>
      </c>
      <c r="O45" s="78"/>
      <c r="P45" s="40"/>
      <c r="Q45" s="67">
        <f t="shared" si="3"/>
        <v>370620</v>
      </c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</row>
    <row r="46" ht="100.5" customHeight="1">
      <c r="A46" s="54">
        <f t="shared" si="1"/>
        <v>448720</v>
      </c>
      <c r="B46" s="55"/>
      <c r="C46" s="56">
        <f t="shared" si="2"/>
        <v>0</v>
      </c>
      <c r="D46" s="57" t="s">
        <v>620</v>
      </c>
      <c r="E46" s="58">
        <v>6170.0</v>
      </c>
      <c r="F46" s="60" t="s">
        <v>621</v>
      </c>
      <c r="G46" s="60" t="s">
        <v>622</v>
      </c>
      <c r="H46" s="59" t="s">
        <v>623</v>
      </c>
      <c r="I46" s="59" t="s">
        <v>624</v>
      </c>
      <c r="J46" s="62">
        <v>15.0</v>
      </c>
      <c r="K46" s="82">
        <v>395.0</v>
      </c>
      <c r="L46" s="64">
        <v>0.3</v>
      </c>
      <c r="M46" s="65">
        <v>395.0</v>
      </c>
      <c r="N46" s="64">
        <v>0.2</v>
      </c>
      <c r="O46" s="66"/>
      <c r="P46" s="40"/>
      <c r="Q46" s="67">
        <f t="shared" si="3"/>
        <v>448720</v>
      </c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</row>
    <row r="47" ht="100.5" customHeight="1">
      <c r="A47" s="54">
        <f t="shared" si="1"/>
        <v>369200</v>
      </c>
      <c r="B47" s="55"/>
      <c r="C47" s="56">
        <f t="shared" si="2"/>
        <v>0</v>
      </c>
      <c r="D47" s="71" t="s">
        <v>625</v>
      </c>
      <c r="E47" s="58">
        <v>6171.0</v>
      </c>
      <c r="F47" s="73" t="s">
        <v>626</v>
      </c>
      <c r="G47" s="72" t="s">
        <v>627</v>
      </c>
      <c r="H47" s="72" t="s">
        <v>628</v>
      </c>
      <c r="I47" s="72" t="s">
        <v>629</v>
      </c>
      <c r="J47" s="74">
        <v>10.0</v>
      </c>
      <c r="K47" s="84">
        <v>340.0</v>
      </c>
      <c r="L47" s="76">
        <v>0.3</v>
      </c>
      <c r="M47" s="80">
        <v>260.0</v>
      </c>
      <c r="N47" s="76">
        <v>0.0</v>
      </c>
      <c r="O47" s="78"/>
      <c r="P47" s="40"/>
      <c r="Q47" s="67">
        <f t="shared" si="3"/>
        <v>369200</v>
      </c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</row>
    <row r="48" ht="100.5" customHeight="1">
      <c r="A48" s="54">
        <f t="shared" si="1"/>
        <v>337960</v>
      </c>
      <c r="B48" s="55"/>
      <c r="C48" s="56">
        <f t="shared" si="2"/>
        <v>0</v>
      </c>
      <c r="D48" s="57" t="s">
        <v>630</v>
      </c>
      <c r="E48" s="58">
        <v>6172.0</v>
      </c>
      <c r="F48" s="60" t="s">
        <v>631</v>
      </c>
      <c r="G48" s="60" t="s">
        <v>632</v>
      </c>
      <c r="H48" s="59" t="s">
        <v>633</v>
      </c>
      <c r="I48" s="59" t="s">
        <v>634</v>
      </c>
      <c r="J48" s="62">
        <v>4.0</v>
      </c>
      <c r="K48" s="63">
        <v>290.0</v>
      </c>
      <c r="L48" s="64">
        <v>0.3</v>
      </c>
      <c r="M48" s="65">
        <v>280.0</v>
      </c>
      <c r="N48" s="64">
        <v>0.15</v>
      </c>
      <c r="O48" s="66"/>
      <c r="P48" s="40"/>
      <c r="Q48" s="67">
        <f t="shared" si="3"/>
        <v>337960</v>
      </c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</row>
    <row r="49" ht="100.5" customHeight="1">
      <c r="A49" s="54">
        <f t="shared" si="1"/>
        <v>326600</v>
      </c>
      <c r="B49" s="55"/>
      <c r="C49" s="56">
        <f t="shared" si="2"/>
        <v>0</v>
      </c>
      <c r="D49" s="71" t="s">
        <v>635</v>
      </c>
      <c r="E49" s="58">
        <v>6175.0</v>
      </c>
      <c r="F49" s="73" t="s">
        <v>636</v>
      </c>
      <c r="G49" s="73" t="s">
        <v>637</v>
      </c>
      <c r="H49" s="72" t="s">
        <v>638</v>
      </c>
      <c r="I49" s="72" t="s">
        <v>639</v>
      </c>
      <c r="J49" s="74">
        <v>10.0</v>
      </c>
      <c r="K49" s="79">
        <v>280.0</v>
      </c>
      <c r="L49" s="76">
        <v>0.3</v>
      </c>
      <c r="M49" s="80">
        <v>230.0</v>
      </c>
      <c r="N49" s="76">
        <v>0.0</v>
      </c>
      <c r="O49" s="78"/>
      <c r="P49" s="40"/>
      <c r="Q49" s="67">
        <f t="shared" si="3"/>
        <v>326600</v>
      </c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</row>
    <row r="50" ht="100.5" customHeight="1">
      <c r="A50" s="54">
        <f t="shared" si="1"/>
        <v>418900</v>
      </c>
      <c r="B50" s="55"/>
      <c r="C50" s="56">
        <f t="shared" si="2"/>
        <v>0</v>
      </c>
      <c r="D50" s="57" t="s">
        <v>640</v>
      </c>
      <c r="E50" s="58">
        <v>6176.0</v>
      </c>
      <c r="F50" s="60" t="s">
        <v>641</v>
      </c>
      <c r="G50" s="59" t="s">
        <v>642</v>
      </c>
      <c r="H50" s="59" t="s">
        <v>643</v>
      </c>
      <c r="I50" s="59" t="s">
        <v>644</v>
      </c>
      <c r="J50" s="62">
        <v>170.0</v>
      </c>
      <c r="K50" s="63">
        <v>360.0</v>
      </c>
      <c r="L50" s="64">
        <v>0.2</v>
      </c>
      <c r="M50" s="65">
        <v>295.0</v>
      </c>
      <c r="N50" s="64">
        <v>0.0</v>
      </c>
      <c r="O50" s="66"/>
      <c r="P50" s="40"/>
      <c r="Q50" s="67">
        <f t="shared" si="3"/>
        <v>418900</v>
      </c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</row>
    <row r="51" ht="100.5" customHeight="1">
      <c r="A51" s="54">
        <f t="shared" si="1"/>
        <v>525400</v>
      </c>
      <c r="B51" s="55"/>
      <c r="C51" s="56">
        <f t="shared" si="2"/>
        <v>0</v>
      </c>
      <c r="D51" s="71" t="s">
        <v>645</v>
      </c>
      <c r="E51" s="58">
        <v>6177.0</v>
      </c>
      <c r="F51" s="73" t="s">
        <v>646</v>
      </c>
      <c r="G51" s="72" t="s">
        <v>647</v>
      </c>
      <c r="H51" s="72" t="s">
        <v>648</v>
      </c>
      <c r="I51" s="72" t="s">
        <v>649</v>
      </c>
      <c r="J51" s="74">
        <v>55.0</v>
      </c>
      <c r="K51" s="79">
        <v>440.0</v>
      </c>
      <c r="L51" s="76">
        <v>0.2</v>
      </c>
      <c r="M51" s="80">
        <v>370.0</v>
      </c>
      <c r="N51" s="76">
        <v>0.0</v>
      </c>
      <c r="O51" s="78"/>
      <c r="P51" s="40"/>
      <c r="Q51" s="67">
        <f t="shared" si="3"/>
        <v>525400</v>
      </c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</row>
    <row r="52" ht="100.5" customHeight="1">
      <c r="A52" s="54">
        <f t="shared" si="1"/>
        <v>514395</v>
      </c>
      <c r="B52" s="55"/>
      <c r="C52" s="56">
        <f t="shared" si="2"/>
        <v>0</v>
      </c>
      <c r="D52" s="57" t="s">
        <v>650</v>
      </c>
      <c r="E52" s="58">
        <v>6179.0</v>
      </c>
      <c r="F52" s="60" t="s">
        <v>651</v>
      </c>
      <c r="G52" s="60" t="s">
        <v>652</v>
      </c>
      <c r="H52" s="59" t="s">
        <v>653</v>
      </c>
      <c r="I52" s="59" t="s">
        <v>654</v>
      </c>
      <c r="J52" s="62">
        <v>5.0</v>
      </c>
      <c r="K52" s="63">
        <v>385.0</v>
      </c>
      <c r="L52" s="64">
        <v>0.2</v>
      </c>
      <c r="M52" s="65">
        <v>483.0</v>
      </c>
      <c r="N52" s="64">
        <v>0.25</v>
      </c>
      <c r="O52" s="66"/>
      <c r="P52" s="40"/>
      <c r="Q52" s="67">
        <f t="shared" si="3"/>
        <v>514395</v>
      </c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</row>
    <row r="53" ht="100.5" customHeight="1">
      <c r="A53" s="54">
        <f t="shared" si="1"/>
        <v>514395</v>
      </c>
      <c r="B53" s="55"/>
      <c r="C53" s="56">
        <f t="shared" si="2"/>
        <v>0</v>
      </c>
      <c r="D53" s="71" t="s">
        <v>655</v>
      </c>
      <c r="E53" s="58">
        <v>6180.0</v>
      </c>
      <c r="F53" s="73" t="s">
        <v>656</v>
      </c>
      <c r="G53" s="73" t="s">
        <v>657</v>
      </c>
      <c r="H53" s="72" t="s">
        <v>658</v>
      </c>
      <c r="I53" s="72" t="s">
        <v>659</v>
      </c>
      <c r="J53" s="74">
        <v>5.0</v>
      </c>
      <c r="K53" s="79">
        <v>385.0</v>
      </c>
      <c r="L53" s="76">
        <v>0.2</v>
      </c>
      <c r="M53" s="80">
        <v>483.0</v>
      </c>
      <c r="N53" s="76">
        <v>0.25</v>
      </c>
      <c r="O53" s="78"/>
      <c r="P53" s="40"/>
      <c r="Q53" s="67">
        <f t="shared" si="3"/>
        <v>514395</v>
      </c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</row>
    <row r="54" ht="100.5" customHeight="1">
      <c r="A54" s="54">
        <f t="shared" si="1"/>
        <v>1061805</v>
      </c>
      <c r="B54" s="55"/>
      <c r="C54" s="56">
        <f t="shared" si="2"/>
        <v>0</v>
      </c>
      <c r="D54" s="57" t="s">
        <v>660</v>
      </c>
      <c r="E54" s="58">
        <v>6181.0</v>
      </c>
      <c r="F54" s="60" t="s">
        <v>661</v>
      </c>
      <c r="G54" s="60" t="s">
        <v>662</v>
      </c>
      <c r="H54" s="59" t="s">
        <v>663</v>
      </c>
      <c r="I54" s="59" t="s">
        <v>664</v>
      </c>
      <c r="J54" s="62">
        <v>5.0</v>
      </c>
      <c r="K54" s="63">
        <v>795.0</v>
      </c>
      <c r="L54" s="64">
        <v>0.2</v>
      </c>
      <c r="M54" s="65">
        <v>997.0</v>
      </c>
      <c r="N54" s="64">
        <v>0.25</v>
      </c>
      <c r="O54" s="66"/>
      <c r="P54" s="40"/>
      <c r="Q54" s="67">
        <f t="shared" si="3"/>
        <v>1061805</v>
      </c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</row>
    <row r="55" ht="100.5" customHeight="1">
      <c r="A55" s="54">
        <f t="shared" si="1"/>
        <v>454400</v>
      </c>
      <c r="B55" s="55"/>
      <c r="C55" s="56">
        <f t="shared" si="2"/>
        <v>0</v>
      </c>
      <c r="D55" s="71" t="s">
        <v>665</v>
      </c>
      <c r="E55" s="58">
        <v>6182.0</v>
      </c>
      <c r="F55" s="73" t="s">
        <v>666</v>
      </c>
      <c r="G55" s="72" t="s">
        <v>667</v>
      </c>
      <c r="H55" s="72" t="s">
        <v>668</v>
      </c>
      <c r="I55" s="72" t="s">
        <v>669</v>
      </c>
      <c r="J55" s="74">
        <v>1.0</v>
      </c>
      <c r="K55" s="79">
        <v>345.0</v>
      </c>
      <c r="L55" s="76">
        <v>0.2</v>
      </c>
      <c r="M55" s="80">
        <v>320.0</v>
      </c>
      <c r="N55" s="76">
        <v>0.0</v>
      </c>
      <c r="O55" s="78"/>
      <c r="P55" s="40"/>
      <c r="Q55" s="67">
        <f t="shared" si="3"/>
        <v>454400</v>
      </c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</row>
    <row r="56" ht="100.5" customHeight="1">
      <c r="A56" s="54">
        <f t="shared" si="1"/>
        <v>465760</v>
      </c>
      <c r="B56" s="55"/>
      <c r="C56" s="56">
        <f t="shared" si="2"/>
        <v>0</v>
      </c>
      <c r="D56" s="57" t="s">
        <v>670</v>
      </c>
      <c r="E56" s="58">
        <v>6183.0</v>
      </c>
      <c r="F56" s="60" t="s">
        <v>671</v>
      </c>
      <c r="G56" s="60" t="s">
        <v>672</v>
      </c>
      <c r="H56" s="59" t="s">
        <v>673</v>
      </c>
      <c r="I56" s="59" t="s">
        <v>674</v>
      </c>
      <c r="J56" s="62">
        <v>20.0</v>
      </c>
      <c r="K56" s="63">
        <v>400.0</v>
      </c>
      <c r="L56" s="64">
        <v>0.3</v>
      </c>
      <c r="M56" s="65">
        <v>410.0</v>
      </c>
      <c r="N56" s="64">
        <v>0.2</v>
      </c>
      <c r="O56" s="66"/>
      <c r="P56" s="40"/>
      <c r="Q56" s="67">
        <f t="shared" si="3"/>
        <v>465760</v>
      </c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</row>
    <row r="57" ht="100.5" customHeight="1">
      <c r="A57" s="54">
        <f t="shared" si="1"/>
        <v>897440</v>
      </c>
      <c r="B57" s="55"/>
      <c r="C57" s="56">
        <f t="shared" si="2"/>
        <v>0</v>
      </c>
      <c r="D57" s="71" t="s">
        <v>675</v>
      </c>
      <c r="E57" s="58">
        <v>6184.0</v>
      </c>
      <c r="F57" s="73" t="s">
        <v>676</v>
      </c>
      <c r="G57" s="72" t="s">
        <v>677</v>
      </c>
      <c r="H57" s="72" t="s">
        <v>678</v>
      </c>
      <c r="I57" s="72" t="s">
        <v>679</v>
      </c>
      <c r="J57" s="74">
        <v>20.0</v>
      </c>
      <c r="K57" s="79">
        <v>790.0</v>
      </c>
      <c r="L57" s="76">
        <v>0.3</v>
      </c>
      <c r="M57" s="80">
        <v>790.0</v>
      </c>
      <c r="N57" s="76">
        <v>0.2</v>
      </c>
      <c r="O57" s="78"/>
      <c r="P57" s="40"/>
      <c r="Q57" s="67">
        <f t="shared" si="3"/>
        <v>897440</v>
      </c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</row>
    <row r="58" ht="100.5" customHeight="1">
      <c r="A58" s="54">
        <f t="shared" si="1"/>
        <v>619830</v>
      </c>
      <c r="B58" s="55"/>
      <c r="C58" s="56">
        <f t="shared" si="2"/>
        <v>0</v>
      </c>
      <c r="D58" s="57" t="s">
        <v>680</v>
      </c>
      <c r="E58" s="58">
        <v>6185.0</v>
      </c>
      <c r="F58" s="60" t="s">
        <v>681</v>
      </c>
      <c r="G58" s="60" t="s">
        <v>682</v>
      </c>
      <c r="H58" s="59" t="s">
        <v>683</v>
      </c>
      <c r="I58" s="59" t="s">
        <v>684</v>
      </c>
      <c r="J58" s="62">
        <v>5.0</v>
      </c>
      <c r="K58" s="63">
        <v>540.0</v>
      </c>
      <c r="L58" s="64">
        <v>0.3</v>
      </c>
      <c r="M58" s="65">
        <v>485.0</v>
      </c>
      <c r="N58" s="64">
        <v>0.1</v>
      </c>
      <c r="O58" s="66"/>
      <c r="P58" s="40"/>
      <c r="Q58" s="67">
        <f t="shared" si="3"/>
        <v>619830</v>
      </c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</row>
    <row r="59" ht="100.5" customHeight="1">
      <c r="A59" s="54">
        <f t="shared" si="1"/>
        <v>1124640</v>
      </c>
      <c r="B59" s="55"/>
      <c r="C59" s="56">
        <f t="shared" si="2"/>
        <v>0</v>
      </c>
      <c r="D59" s="71" t="s">
        <v>685</v>
      </c>
      <c r="E59" s="58">
        <v>6186.0</v>
      </c>
      <c r="F59" s="73" t="s">
        <v>686</v>
      </c>
      <c r="G59" s="72" t="s">
        <v>687</v>
      </c>
      <c r="H59" s="72" t="s">
        <v>688</v>
      </c>
      <c r="I59" s="72" t="s">
        <v>689</v>
      </c>
      <c r="J59" s="74">
        <v>3.0</v>
      </c>
      <c r="K59" s="79">
        <v>990.0</v>
      </c>
      <c r="L59" s="76">
        <v>0.3</v>
      </c>
      <c r="M59" s="80">
        <v>990.0</v>
      </c>
      <c r="N59" s="76">
        <v>0.2</v>
      </c>
      <c r="O59" s="78"/>
      <c r="P59" s="40"/>
      <c r="Q59" s="67">
        <f t="shared" si="3"/>
        <v>1124640</v>
      </c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</row>
    <row r="60" ht="100.5" customHeight="1">
      <c r="A60" s="54">
        <f t="shared" si="1"/>
        <v>1011750</v>
      </c>
      <c r="B60" s="55"/>
      <c r="C60" s="56">
        <f t="shared" si="2"/>
        <v>0</v>
      </c>
      <c r="D60" s="57" t="s">
        <v>690</v>
      </c>
      <c r="E60" s="58">
        <v>6187.0</v>
      </c>
      <c r="F60" s="60" t="s">
        <v>691</v>
      </c>
      <c r="G60" s="59" t="s">
        <v>692</v>
      </c>
      <c r="H60" s="59" t="s">
        <v>693</v>
      </c>
      <c r="I60" s="59" t="s">
        <v>694</v>
      </c>
      <c r="J60" s="62">
        <v>2.0</v>
      </c>
      <c r="K60" s="63">
        <v>890.0</v>
      </c>
      <c r="L60" s="64">
        <v>0.3</v>
      </c>
      <c r="M60" s="65">
        <v>950.0</v>
      </c>
      <c r="N60" s="64">
        <v>0.25</v>
      </c>
      <c r="O60" s="66"/>
      <c r="P60" s="40"/>
      <c r="Q60" s="67">
        <f t="shared" si="3"/>
        <v>1011750</v>
      </c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</row>
    <row r="61" ht="100.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</row>
    <row r="62" ht="100.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</row>
    <row r="63" ht="100.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</row>
    <row r="64" ht="100.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</row>
    <row r="65" ht="100.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</row>
    <row r="66" ht="100.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</row>
    <row r="67" ht="100.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</row>
    <row r="68" ht="100.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</row>
    <row r="69" ht="100.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</row>
    <row r="70" ht="100.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</row>
    <row r="71" ht="100.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</row>
    <row r="72" ht="100.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</row>
    <row r="73" ht="100.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</row>
    <row r="74" ht="100.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</row>
    <row r="75" ht="100.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</row>
    <row r="76" ht="100.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</row>
    <row r="77" ht="100.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</row>
    <row r="78" ht="100.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</row>
    <row r="79" ht="100.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</row>
    <row r="80" ht="100.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</row>
    <row r="81" ht="15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</row>
    <row r="82" ht="15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ht="15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ht="15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ht="15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</row>
    <row r="86" ht="15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</row>
    <row r="87" ht="15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</row>
    <row r="88" ht="15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</row>
    <row r="89" ht="15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</row>
    <row r="90" ht="15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</row>
    <row r="91" ht="15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</row>
    <row r="92" ht="15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</row>
    <row r="93" ht="15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</row>
    <row r="94" ht="15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</row>
    <row r="95" ht="15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</row>
    <row r="96" ht="15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</row>
    <row r="97" ht="15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</row>
    <row r="98" ht="15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</row>
    <row r="99" ht="15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</row>
    <row r="100" ht="15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</row>
    <row r="101" ht="15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</row>
    <row r="102" ht="15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</row>
    <row r="103" ht="15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</row>
    <row r="104" ht="15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</row>
    <row r="105" ht="15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</row>
    <row r="106" ht="15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</row>
    <row r="107" ht="15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</row>
    <row r="108" ht="15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</row>
    <row r="109" ht="15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</row>
    <row r="110" ht="15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</row>
    <row r="111" ht="15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</row>
    <row r="112" ht="15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</row>
    <row r="113" ht="15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</row>
    <row r="114" ht="15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</row>
    <row r="115" ht="15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</row>
    <row r="116" ht="15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</row>
    <row r="117" ht="15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</row>
    <row r="118" ht="15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</row>
    <row r="119" ht="15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</row>
    <row r="120" ht="15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</row>
    <row r="121" ht="15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</row>
    <row r="122" ht="15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</row>
    <row r="123" ht="15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</row>
    <row r="124" ht="15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</row>
    <row r="125" ht="15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</row>
    <row r="126" ht="15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</row>
    <row r="127" ht="15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</row>
    <row r="128" ht="15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</row>
    <row r="129" ht="15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</row>
    <row r="130" ht="15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</row>
    <row r="131" ht="15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</row>
    <row r="132" ht="15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</row>
    <row r="133" ht="15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</row>
    <row r="134" ht="15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</row>
    <row r="135" ht="15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</row>
    <row r="136" ht="15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</row>
    <row r="137" ht="15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</row>
    <row r="138" ht="15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</row>
    <row r="139" ht="15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</row>
    <row r="140" ht="15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</row>
    <row r="141" ht="15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</row>
    <row r="142" ht="15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</row>
    <row r="143" ht="15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</row>
    <row r="144" ht="15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</row>
    <row r="145" ht="15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</row>
    <row r="146" ht="15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</row>
    <row r="147" ht="15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</row>
    <row r="148" ht="15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</row>
    <row r="149" ht="15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</row>
    <row r="150" ht="15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</row>
    <row r="151" ht="15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</row>
    <row r="152" ht="15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</row>
    <row r="153" ht="15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</row>
    <row r="154" ht="15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</row>
    <row r="155" ht="15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</row>
    <row r="156" ht="15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</row>
    <row r="157" ht="15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</row>
    <row r="158" ht="15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</row>
    <row r="159" ht="15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</row>
    <row r="160" ht="15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</row>
    <row r="161" ht="15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</row>
    <row r="162" ht="15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</row>
    <row r="163" ht="15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</row>
    <row r="164" ht="15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</row>
    <row r="165" ht="15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</row>
    <row r="166" ht="15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</row>
    <row r="167" ht="15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</row>
    <row r="168" ht="15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</row>
    <row r="169" ht="15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</row>
    <row r="170" ht="15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</row>
    <row r="171" ht="15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</row>
    <row r="172" ht="15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</row>
    <row r="173" ht="15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</row>
    <row r="174" ht="15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</row>
    <row r="175" ht="15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</row>
    <row r="176" ht="15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</row>
    <row r="177" ht="15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</row>
    <row r="178" ht="15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</row>
    <row r="179" ht="15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</row>
    <row r="180" ht="15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</row>
    <row r="181" ht="15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</row>
    <row r="182" ht="15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</row>
    <row r="183" ht="15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</row>
    <row r="184" ht="15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</row>
    <row r="185" ht="15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</row>
    <row r="186" ht="15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</row>
    <row r="187" ht="15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</row>
    <row r="188" ht="15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</row>
    <row r="189" ht="15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</row>
    <row r="190" ht="15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</row>
    <row r="191" ht="15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</row>
    <row r="192" ht="15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</row>
    <row r="193" ht="15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</row>
    <row r="194" ht="15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</row>
    <row r="195" ht="15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</row>
    <row r="196" ht="15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</row>
    <row r="197" ht="15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</row>
    <row r="198" ht="15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</row>
    <row r="199" ht="15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</row>
    <row r="200" ht="15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</row>
    <row r="201" ht="15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</row>
    <row r="202" ht="15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</row>
    <row r="203" ht="15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</row>
    <row r="204" ht="15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</row>
    <row r="205" ht="15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</row>
    <row r="206" ht="15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</row>
    <row r="207" ht="15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</row>
    <row r="208" ht="15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</row>
    <row r="209" ht="15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</row>
    <row r="210" ht="15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</row>
    <row r="211" ht="15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</row>
    <row r="212" ht="15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</row>
    <row r="213" ht="15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</row>
    <row r="214" ht="15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</row>
    <row r="215" ht="15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</row>
    <row r="216" ht="15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</row>
    <row r="217" ht="15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</row>
    <row r="218" ht="15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</row>
    <row r="219" ht="15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</row>
    <row r="220" ht="15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</row>
    <row r="221" ht="15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</row>
    <row r="222" ht="15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</row>
    <row r="223" ht="15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</row>
    <row r="224" ht="15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</row>
    <row r="225" ht="15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</row>
    <row r="226" ht="15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</row>
    <row r="227" ht="15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</row>
    <row r="228" ht="15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</row>
    <row r="229" ht="15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</row>
    <row r="230" ht="15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</row>
    <row r="231" ht="15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</row>
    <row r="232" ht="15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</row>
    <row r="233" ht="15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</row>
    <row r="234" ht="15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</row>
    <row r="235" ht="15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</row>
    <row r="236" ht="15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</row>
    <row r="237" ht="15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</row>
    <row r="238" ht="15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</row>
    <row r="239" ht="15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</row>
    <row r="240" ht="15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</row>
    <row r="241" ht="15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</row>
    <row r="242" ht="15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</row>
    <row r="243" ht="15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</row>
    <row r="244" ht="15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</row>
    <row r="245" ht="15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</row>
    <row r="246" ht="15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</row>
    <row r="247" ht="15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</row>
    <row r="248" ht="15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</row>
    <row r="249" ht="15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</row>
    <row r="250" ht="15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</row>
    <row r="251" ht="15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</row>
    <row r="252" ht="15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</row>
    <row r="253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</row>
    <row r="254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</row>
    <row r="255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</row>
    <row r="256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</row>
    <row r="257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</row>
    <row r="258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</row>
    <row r="259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</row>
    <row r="260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</row>
    <row r="261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</row>
    <row r="262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</row>
    <row r="263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</row>
    <row r="264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</row>
    <row r="265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</row>
    <row r="266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</row>
    <row r="267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</row>
    <row r="268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</row>
    <row r="269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</row>
    <row r="270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</row>
    <row r="271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</row>
    <row r="272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</row>
    <row r="273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</row>
    <row r="274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</row>
    <row r="275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</row>
    <row r="276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</row>
    <row r="277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</row>
    <row r="278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</row>
    <row r="279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</row>
    <row r="280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</row>
    <row r="281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</row>
    <row r="282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</row>
    <row r="283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</row>
    <row r="28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</row>
    <row r="285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</row>
    <row r="286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</row>
    <row r="287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</row>
    <row r="288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</row>
    <row r="289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</row>
    <row r="290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</row>
    <row r="291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</row>
    <row r="292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</row>
    <row r="293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</row>
    <row r="29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</row>
    <row r="295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</row>
    <row r="296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</row>
    <row r="297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</row>
    <row r="298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</row>
    <row r="299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</row>
    <row r="300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</row>
    <row r="301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</row>
    <row r="302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</row>
    <row r="303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</row>
    <row r="30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</row>
    <row r="305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</row>
    <row r="306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</row>
    <row r="307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</row>
    <row r="308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</row>
    <row r="309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</row>
    <row r="310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</row>
    <row r="311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</row>
    <row r="312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</row>
    <row r="313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</row>
    <row r="31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</row>
    <row r="315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</row>
    <row r="316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</row>
    <row r="317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</row>
    <row r="318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</row>
    <row r="319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</row>
    <row r="320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</row>
    <row r="321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</row>
    <row r="322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</row>
    <row r="323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</row>
    <row r="32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</row>
    <row r="325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</row>
    <row r="326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</row>
    <row r="327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</row>
    <row r="328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</row>
    <row r="329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</row>
    <row r="330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</row>
    <row r="331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</row>
    <row r="332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</row>
    <row r="333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</row>
    <row r="3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</row>
    <row r="335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</row>
    <row r="336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</row>
    <row r="337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</row>
    <row r="338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</row>
    <row r="339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</row>
    <row r="340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</row>
    <row r="341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</row>
    <row r="342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</row>
    <row r="343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</row>
    <row r="34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</row>
    <row r="345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</row>
    <row r="346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</row>
    <row r="347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</row>
    <row r="348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</row>
    <row r="349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</row>
    <row r="350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</row>
    <row r="351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</row>
    <row r="352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</row>
    <row r="353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</row>
    <row r="35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</row>
    <row r="355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</row>
    <row r="356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</row>
    <row r="357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</row>
    <row r="358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</row>
    <row r="359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</row>
    <row r="360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</row>
    <row r="361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</row>
    <row r="362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</row>
    <row r="363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</row>
    <row r="36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</row>
    <row r="365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</row>
    <row r="366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</row>
    <row r="367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</row>
    <row r="368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</row>
    <row r="369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</row>
    <row r="370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</row>
    <row r="371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</row>
    <row r="372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</row>
    <row r="373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</row>
    <row r="37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</row>
    <row r="375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</row>
    <row r="376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</row>
    <row r="377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</row>
    <row r="378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</row>
    <row r="379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</row>
    <row r="380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</row>
    <row r="381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</row>
    <row r="382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</row>
    <row r="383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</row>
    <row r="38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</row>
    <row r="385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</row>
    <row r="386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</row>
    <row r="387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</row>
    <row r="388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</row>
    <row r="389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</row>
    <row r="390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</row>
    <row r="391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</row>
    <row r="392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</row>
    <row r="393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</row>
    <row r="39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</row>
    <row r="395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</row>
    <row r="396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</row>
    <row r="397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</row>
    <row r="398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</row>
    <row r="399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</row>
    <row r="400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</row>
    <row r="401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</row>
    <row r="402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</row>
    <row r="403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</row>
    <row r="40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</row>
    <row r="405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</row>
    <row r="406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</row>
    <row r="407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</row>
    <row r="408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</row>
    <row r="409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</row>
    <row r="410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</row>
    <row r="411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</row>
    <row r="412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</row>
    <row r="413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</row>
    <row r="41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</row>
    <row r="415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</row>
    <row r="416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</row>
    <row r="417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</row>
    <row r="418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</row>
    <row r="419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</row>
    <row r="420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</row>
    <row r="421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</row>
    <row r="422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</row>
    <row r="423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</row>
    <row r="42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</row>
    <row r="425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</row>
    <row r="426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</row>
    <row r="427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</row>
    <row r="428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</row>
    <row r="429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</row>
    <row r="430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</row>
    <row r="431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</row>
    <row r="432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</row>
    <row r="433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</row>
    <row r="4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</row>
    <row r="435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</row>
    <row r="436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</row>
    <row r="437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</row>
    <row r="438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</row>
    <row r="439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</row>
    <row r="440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</row>
    <row r="441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</row>
    <row r="442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</row>
    <row r="443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</row>
    <row r="44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</row>
    <row r="445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</row>
    <row r="446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</row>
    <row r="447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</row>
    <row r="448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</row>
    <row r="449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</row>
    <row r="450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</row>
    <row r="451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</row>
    <row r="452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</row>
    <row r="453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</row>
    <row r="45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</row>
    <row r="455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</row>
    <row r="456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</row>
    <row r="457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</row>
    <row r="458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</row>
    <row r="459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</row>
    <row r="460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</row>
    <row r="461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</row>
    <row r="462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</row>
    <row r="463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</row>
    <row r="46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</row>
    <row r="465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</row>
    <row r="466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</row>
    <row r="467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</row>
    <row r="468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</row>
    <row r="469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</row>
    <row r="470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</row>
    <row r="471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</row>
    <row r="472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</row>
    <row r="473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</row>
    <row r="47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</row>
    <row r="475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</row>
    <row r="476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</row>
    <row r="477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</row>
    <row r="478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</row>
    <row r="479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</row>
    <row r="480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</row>
    <row r="481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</row>
    <row r="482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</row>
    <row r="483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</row>
    <row r="48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</row>
    <row r="485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</row>
    <row r="486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</row>
    <row r="487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</row>
    <row r="488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</row>
    <row r="489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</row>
    <row r="490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</row>
    <row r="491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</row>
    <row r="492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</row>
    <row r="493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</row>
    <row r="49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</row>
    <row r="495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</row>
    <row r="496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</row>
    <row r="497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</row>
    <row r="498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</row>
    <row r="499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</row>
    <row r="500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</row>
    <row r="501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</row>
    <row r="502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</row>
    <row r="503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</row>
    <row r="50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</row>
    <row r="505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</row>
    <row r="506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</row>
    <row r="507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</row>
    <row r="508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</row>
    <row r="509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</row>
    <row r="510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</row>
    <row r="511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</row>
    <row r="512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</row>
    <row r="513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</row>
    <row r="51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</row>
    <row r="515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</row>
    <row r="516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</row>
    <row r="517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</row>
    <row r="518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</row>
    <row r="519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</row>
    <row r="520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</row>
    <row r="521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</row>
    <row r="522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</row>
    <row r="523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</row>
    <row r="52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</row>
    <row r="525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</row>
    <row r="526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</row>
    <row r="527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</row>
    <row r="528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</row>
    <row r="529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</row>
    <row r="530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</row>
    <row r="531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</row>
    <row r="532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</row>
    <row r="533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</row>
    <row r="5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</row>
    <row r="535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</row>
    <row r="536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</row>
    <row r="537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</row>
    <row r="538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</row>
    <row r="539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</row>
    <row r="540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</row>
    <row r="541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</row>
    <row r="542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</row>
    <row r="543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</row>
    <row r="54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</row>
    <row r="545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</row>
    <row r="546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</row>
    <row r="547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</row>
    <row r="548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</row>
    <row r="549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</row>
    <row r="550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</row>
    <row r="551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</row>
    <row r="552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</row>
    <row r="553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</row>
    <row r="55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</row>
    <row r="555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</row>
    <row r="556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</row>
    <row r="557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</row>
    <row r="558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</row>
    <row r="559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</row>
    <row r="560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</row>
    <row r="561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</row>
    <row r="562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</row>
    <row r="563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</row>
    <row r="56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</row>
    <row r="565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</row>
    <row r="566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</row>
    <row r="567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</row>
    <row r="568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</row>
    <row r="569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</row>
    <row r="570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</row>
    <row r="571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</row>
    <row r="572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</row>
    <row r="573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</row>
    <row r="57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</row>
    <row r="575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</row>
    <row r="576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</row>
    <row r="577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</row>
    <row r="578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</row>
    <row r="579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</row>
    <row r="580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</row>
    <row r="581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</row>
    <row r="582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</row>
    <row r="583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</row>
    <row r="58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</row>
    <row r="585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</row>
    <row r="586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</row>
    <row r="587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</row>
    <row r="588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</row>
    <row r="589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</row>
    <row r="590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</row>
    <row r="591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</row>
    <row r="592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</row>
    <row r="593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</row>
    <row r="59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</row>
    <row r="595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</row>
    <row r="596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</row>
    <row r="597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</row>
    <row r="598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</row>
    <row r="599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</row>
    <row r="600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</row>
    <row r="601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</row>
    <row r="602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</row>
    <row r="603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</row>
    <row r="60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</row>
    <row r="605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</row>
    <row r="606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</row>
    <row r="607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</row>
    <row r="608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</row>
    <row r="609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</row>
    <row r="610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</row>
    <row r="611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</row>
    <row r="612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</row>
    <row r="613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</row>
    <row r="61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</row>
    <row r="615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</row>
    <row r="616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</row>
    <row r="617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</row>
    <row r="618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</row>
    <row r="619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</row>
    <row r="620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</row>
    <row r="621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</row>
    <row r="622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</row>
    <row r="623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</row>
    <row r="62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</row>
    <row r="625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</row>
    <row r="626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</row>
    <row r="627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</row>
    <row r="628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</row>
    <row r="629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</row>
    <row r="630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</row>
    <row r="631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</row>
    <row r="632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</row>
    <row r="633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</row>
    <row r="6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</row>
    <row r="635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</row>
    <row r="636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</row>
    <row r="637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</row>
    <row r="638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</row>
    <row r="639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</row>
    <row r="640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</row>
    <row r="641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</row>
    <row r="642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</row>
    <row r="643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</row>
    <row r="64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</row>
    <row r="645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</row>
    <row r="646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</row>
    <row r="647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</row>
    <row r="648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</row>
    <row r="649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</row>
    <row r="650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</row>
    <row r="651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</row>
    <row r="652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</row>
    <row r="653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</row>
    <row r="65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</row>
    <row r="655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</row>
    <row r="656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</row>
    <row r="657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</row>
    <row r="658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</row>
    <row r="659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</row>
    <row r="660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</row>
    <row r="661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</row>
    <row r="662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</row>
    <row r="663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</row>
    <row r="66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</row>
    <row r="665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</row>
    <row r="666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</row>
    <row r="667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</row>
    <row r="668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</row>
    <row r="669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</row>
    <row r="670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</row>
    <row r="671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</row>
    <row r="672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</row>
    <row r="673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</row>
    <row r="67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</row>
    <row r="675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</row>
    <row r="676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</row>
    <row r="677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</row>
    <row r="678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</row>
    <row r="679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</row>
    <row r="680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</row>
    <row r="681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</row>
    <row r="682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</row>
    <row r="683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</row>
    <row r="68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</row>
    <row r="685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</row>
    <row r="686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</row>
    <row r="687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</row>
    <row r="688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</row>
    <row r="689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</row>
    <row r="690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</row>
    <row r="691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</row>
    <row r="692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</row>
    <row r="693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</row>
    <row r="69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</row>
    <row r="695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</row>
    <row r="696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</row>
    <row r="697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</row>
    <row r="698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</row>
    <row r="699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</row>
    <row r="700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</row>
    <row r="701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</row>
    <row r="702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</row>
    <row r="703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</row>
    <row r="70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</row>
    <row r="705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</row>
    <row r="706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</row>
    <row r="707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</row>
    <row r="708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</row>
    <row r="709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</row>
    <row r="710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</row>
    <row r="711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</row>
    <row r="712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</row>
    <row r="713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</row>
    <row r="71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</row>
    <row r="715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</row>
    <row r="716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</row>
    <row r="717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</row>
    <row r="718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</row>
    <row r="719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</row>
    <row r="720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</row>
    <row r="721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</row>
    <row r="722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</row>
    <row r="723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</row>
    <row r="72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</row>
    <row r="725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</row>
    <row r="726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</row>
    <row r="727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</row>
    <row r="728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</row>
    <row r="729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</row>
    <row r="730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</row>
    <row r="731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</row>
    <row r="732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</row>
    <row r="733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</row>
    <row r="7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</row>
    <row r="735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</row>
    <row r="736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</row>
    <row r="737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</row>
    <row r="738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</row>
    <row r="739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</row>
    <row r="740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</row>
    <row r="741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</row>
    <row r="742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</row>
    <row r="743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</row>
    <row r="74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</row>
    <row r="745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</row>
    <row r="746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</row>
    <row r="747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</row>
    <row r="748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</row>
    <row r="749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</row>
    <row r="750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</row>
    <row r="751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</row>
    <row r="752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</row>
    <row r="753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</row>
    <row r="75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</row>
    <row r="755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</row>
    <row r="756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</row>
    <row r="757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</row>
    <row r="758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</row>
    <row r="759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</row>
    <row r="760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</row>
    <row r="761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</row>
    <row r="762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</row>
    <row r="763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</row>
    <row r="76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</row>
    <row r="765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</row>
    <row r="766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</row>
    <row r="767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</row>
    <row r="768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</row>
    <row r="769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</row>
    <row r="770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</row>
    <row r="771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</row>
    <row r="772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</row>
    <row r="773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</row>
    <row r="77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</row>
    <row r="775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</row>
    <row r="776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</row>
    <row r="777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</row>
    <row r="778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</row>
    <row r="779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</row>
    <row r="780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</row>
    <row r="781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</row>
    <row r="782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</row>
    <row r="783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</row>
    <row r="78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</row>
    <row r="785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</row>
    <row r="786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</row>
    <row r="787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</row>
    <row r="788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</row>
    <row r="789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</row>
    <row r="790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</row>
    <row r="791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</row>
    <row r="792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</row>
    <row r="793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</row>
    <row r="79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</row>
    <row r="795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</row>
    <row r="796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</row>
    <row r="797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</row>
    <row r="798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</row>
    <row r="799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</row>
    <row r="800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</row>
    <row r="801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</row>
    <row r="802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</row>
    <row r="803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</row>
    <row r="80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</row>
    <row r="805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</row>
    <row r="806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</row>
    <row r="807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</row>
    <row r="808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</row>
    <row r="809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</row>
    <row r="810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</row>
    <row r="811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</row>
    <row r="812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</row>
    <row r="813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</row>
    <row r="81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</row>
    <row r="815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</row>
    <row r="816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</row>
    <row r="817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</row>
    <row r="818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</row>
    <row r="819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</row>
    <row r="820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</row>
    <row r="821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</row>
    <row r="822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</row>
    <row r="823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</row>
    <row r="82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</row>
    <row r="825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</row>
    <row r="826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</row>
    <row r="827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</row>
    <row r="828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</row>
    <row r="829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</row>
    <row r="830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</row>
    <row r="831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</row>
    <row r="832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</row>
    <row r="833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</row>
    <row r="8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</row>
    <row r="835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</row>
    <row r="836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</row>
    <row r="837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</row>
    <row r="838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</row>
    <row r="839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</row>
    <row r="840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</row>
    <row r="841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</row>
    <row r="842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</row>
    <row r="843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</row>
    <row r="84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</row>
    <row r="845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</row>
    <row r="846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</row>
    <row r="847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</row>
    <row r="848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</row>
    <row r="849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</row>
    <row r="850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</row>
    <row r="851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</row>
    <row r="852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</row>
    <row r="853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</row>
    <row r="85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</row>
    <row r="855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</row>
    <row r="856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</row>
    <row r="857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</row>
    <row r="858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</row>
    <row r="859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</row>
    <row r="860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</row>
    <row r="861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</row>
    <row r="862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</row>
    <row r="863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</row>
    <row r="86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</row>
    <row r="865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</row>
    <row r="866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</row>
    <row r="867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</row>
    <row r="868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</row>
    <row r="869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</row>
    <row r="870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</row>
    <row r="871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</row>
    <row r="872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</row>
    <row r="873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</row>
    <row r="87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</row>
    <row r="875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</row>
    <row r="876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</row>
    <row r="877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</row>
    <row r="878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</row>
    <row r="879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</row>
    <row r="880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</row>
    <row r="881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</row>
    <row r="882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</row>
    <row r="883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</row>
    <row r="88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</row>
    <row r="885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</row>
    <row r="886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</row>
    <row r="887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</row>
    <row r="888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</row>
    <row r="889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</row>
    <row r="890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</row>
    <row r="891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</row>
    <row r="892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</row>
    <row r="893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</row>
    <row r="89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</row>
    <row r="895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</row>
    <row r="896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</row>
    <row r="897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</row>
    <row r="898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</row>
    <row r="899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</row>
    <row r="900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</row>
    <row r="901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</row>
    <row r="902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</row>
    <row r="903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</row>
    <row r="90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</row>
    <row r="905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</row>
    <row r="906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</row>
    <row r="907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</row>
    <row r="908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</row>
    <row r="909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</row>
    <row r="910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</row>
    <row r="911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</row>
    <row r="912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</row>
    <row r="913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</row>
    <row r="91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</row>
    <row r="915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</row>
    <row r="916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</row>
    <row r="917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</row>
    <row r="918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</row>
    <row r="919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</row>
    <row r="920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</row>
    <row r="921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</row>
    <row r="922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</row>
    <row r="923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</row>
    <row r="92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</row>
    <row r="925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</row>
    <row r="926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</row>
    <row r="927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</row>
    <row r="928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</row>
    <row r="929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</row>
    <row r="930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</row>
    <row r="931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</row>
    <row r="932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</row>
    <row r="933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</row>
    <row r="9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</row>
    <row r="935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</row>
    <row r="936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</row>
    <row r="937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</row>
    <row r="938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</row>
    <row r="939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</row>
    <row r="940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</row>
    <row r="941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</row>
    <row r="942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</row>
    <row r="943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</row>
    <row r="94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</row>
    <row r="945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</row>
    <row r="946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</row>
    <row r="947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</row>
    <row r="948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</row>
    <row r="949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</row>
    <row r="950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</row>
    <row r="951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</row>
    <row r="952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</row>
    <row r="953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</row>
    <row r="95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</row>
    <row r="955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</row>
    <row r="956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</row>
    <row r="957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</row>
    <row r="958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</row>
    <row r="959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</row>
    <row r="960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</row>
    <row r="961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</row>
    <row r="962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</row>
    <row r="963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</row>
    <row r="96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</row>
    <row r="965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</row>
    <row r="966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</row>
    <row r="967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</row>
    <row r="968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</row>
    <row r="969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</row>
    <row r="970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</row>
    <row r="971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</row>
    <row r="972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</row>
    <row r="973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</row>
    <row r="97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</row>
    <row r="975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</row>
    <row r="976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</row>
    <row r="977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</row>
    <row r="978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</row>
    <row r="979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</row>
    <row r="980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</row>
    <row r="981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</row>
    <row r="982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</row>
    <row r="983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</row>
    <row r="98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</row>
    <row r="985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</row>
    <row r="986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</row>
    <row r="987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</row>
    <row r="988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</row>
    <row r="989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</row>
    <row r="990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</row>
    <row r="991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</row>
    <row r="992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</row>
    <row r="993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</row>
    <row r="99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</row>
    <row r="995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</row>
    <row r="996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</row>
    <row r="997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</row>
    <row r="998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</row>
    <row r="999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</row>
    <row r="1000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</row>
    <row r="1001" ht="15.75" customHeight="1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</row>
    <row r="1002" ht="15.75" customHeight="1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</row>
    <row r="1003" ht="15.75" customHeight="1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</row>
    <row r="1004" ht="15.75" customHeight="1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</row>
    <row r="1005" ht="15.75" customHeight="1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</row>
    <row r="1006" ht="15.75" customHeight="1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</row>
    <row r="1007" ht="15.75" customHeight="1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</row>
    <row r="1008" ht="15.75" customHeight="1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</row>
    <row r="1009" ht="15.75" customHeight="1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</row>
    <row r="1010" ht="15.75" customHeight="1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</row>
    <row r="1011" ht="15.75" customHeight="1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</row>
    <row r="1012" ht="15.75" customHeight="1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</row>
  </sheetData>
  <mergeCells count="14">
    <mergeCell ref="F4:G4"/>
    <mergeCell ref="F5:G5"/>
    <mergeCell ref="B6:C6"/>
    <mergeCell ref="F6:G6"/>
    <mergeCell ref="D10:I10"/>
    <mergeCell ref="K11:L11"/>
    <mergeCell ref="M11:N11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printOptions/>
  <pageMargins bottom="0.75" footer="0.0" header="0.0" left="0.7" right="0.7" top="0.75"/>
  <pageSetup orientation="landscape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4" width="16.43"/>
    <col customWidth="1" min="5" max="5" width="10.29"/>
    <col customWidth="1" min="6" max="6" width="8.71"/>
    <col customWidth="1" min="7" max="7" width="20.86"/>
    <col customWidth="1" min="8" max="8" width="10.29"/>
    <col customWidth="1" min="9" max="9" width="7.29"/>
    <col customWidth="1" min="10" max="10" width="4.29"/>
    <col customWidth="1" hidden="1" min="11" max="12" width="7.29"/>
    <col customWidth="1" min="13" max="14" width="6.43"/>
    <col customWidth="1" min="15" max="15" width="17.57"/>
    <col customWidth="1" min="16" max="16" width="8.71"/>
    <col customWidth="1" hidden="1" min="17" max="17" width="13.0"/>
    <col customWidth="1" min="18" max="29" width="8.71"/>
  </cols>
  <sheetData>
    <row r="1" ht="24.75" customHeight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</row>
    <row r="2" ht="24.75" customHeight="1">
      <c r="A2" s="6" t="s">
        <v>0</v>
      </c>
      <c r="B2" s="7" t="s">
        <v>1</v>
      </c>
      <c r="C2" s="8"/>
      <c r="D2" s="9" t="s">
        <v>2</v>
      </c>
      <c r="E2" s="8"/>
      <c r="F2" s="10" t="s">
        <v>3</v>
      </c>
      <c r="G2" s="11"/>
      <c r="H2" s="1"/>
      <c r="I2" s="1"/>
      <c r="J2" s="2"/>
      <c r="K2" s="2"/>
      <c r="L2" s="2"/>
      <c r="M2" s="2"/>
      <c r="N2" s="2"/>
      <c r="O2" s="2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</row>
    <row r="3" ht="24.75" customHeight="1">
      <c r="A3" s="12" t="s">
        <v>4</v>
      </c>
      <c r="B3" s="13" t="s">
        <v>5</v>
      </c>
      <c r="C3" s="14"/>
      <c r="D3" s="15" t="s">
        <v>6</v>
      </c>
      <c r="E3" s="16" t="s">
        <v>7</v>
      </c>
      <c r="F3" s="17" t="s">
        <v>8</v>
      </c>
      <c r="G3" s="18"/>
      <c r="H3" s="1"/>
      <c r="I3" s="1"/>
      <c r="J3" s="2"/>
      <c r="K3" s="2"/>
      <c r="L3" s="2"/>
      <c r="M3" s="2"/>
      <c r="N3" s="2"/>
      <c r="O3" s="2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</row>
    <row r="4" ht="24.75" customHeight="1">
      <c r="A4" s="12" t="s">
        <v>9</v>
      </c>
      <c r="B4" s="13" t="s">
        <v>10</v>
      </c>
      <c r="C4" s="14"/>
      <c r="D4" s="19" t="s">
        <v>11</v>
      </c>
      <c r="E4" s="16" t="s">
        <v>12</v>
      </c>
      <c r="F4" s="20" t="s">
        <v>13</v>
      </c>
      <c r="G4" s="18"/>
      <c r="H4" s="1"/>
      <c r="I4" s="1"/>
      <c r="J4" s="2"/>
      <c r="K4" s="2"/>
      <c r="L4" s="2"/>
      <c r="M4" s="2"/>
      <c r="N4" s="2"/>
      <c r="O4" s="2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</row>
    <row r="5" ht="24.75" customHeight="1">
      <c r="A5" s="21" t="s">
        <v>14</v>
      </c>
      <c r="B5" s="22" t="s">
        <v>15</v>
      </c>
      <c r="C5" s="23"/>
      <c r="D5" s="24" t="s">
        <v>16</v>
      </c>
      <c r="E5" s="16" t="s">
        <v>17</v>
      </c>
      <c r="F5" s="20" t="s">
        <v>695</v>
      </c>
      <c r="G5" s="18"/>
      <c r="H5" s="1"/>
      <c r="I5" s="1"/>
      <c r="J5" s="2"/>
      <c r="K5" s="2"/>
      <c r="L5" s="2"/>
      <c r="M5" s="2"/>
      <c r="N5" s="2"/>
      <c r="O5" s="2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</row>
    <row r="6" ht="24.75" customHeight="1">
      <c r="A6" s="21" t="s">
        <v>19</v>
      </c>
      <c r="B6" s="25" t="s">
        <v>20</v>
      </c>
      <c r="C6" s="23"/>
      <c r="D6" s="26" t="s">
        <v>21</v>
      </c>
      <c r="E6" s="27" t="s">
        <v>22</v>
      </c>
      <c r="F6" s="28" t="s">
        <v>696</v>
      </c>
      <c r="G6" s="29"/>
      <c r="H6" s="1"/>
      <c r="I6" s="1"/>
      <c r="J6" s="2"/>
      <c r="K6" s="2"/>
      <c r="L6" s="2"/>
      <c r="M6" s="2"/>
      <c r="N6" s="2"/>
      <c r="O6" s="2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</row>
    <row r="7" ht="24.75" customHeight="1">
      <c r="A7" s="21" t="s">
        <v>24</v>
      </c>
      <c r="B7" s="30" t="s">
        <v>25</v>
      </c>
      <c r="C7" s="30" t="s">
        <v>26</v>
      </c>
      <c r="D7" s="30" t="s">
        <v>27</v>
      </c>
      <c r="E7" s="31" t="s">
        <v>28</v>
      </c>
      <c r="F7" s="32"/>
      <c r="G7" s="32"/>
      <c r="H7" s="1"/>
      <c r="I7" s="1"/>
      <c r="J7" s="2"/>
      <c r="K7" s="2"/>
      <c r="L7" s="2"/>
      <c r="M7" s="2"/>
      <c r="N7" s="2"/>
      <c r="O7" s="2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</row>
    <row r="8" ht="24.75" customHeight="1">
      <c r="A8" s="1"/>
      <c r="B8" s="1"/>
      <c r="C8" s="1"/>
      <c r="D8" s="1"/>
      <c r="E8" s="1"/>
      <c r="F8" s="1"/>
      <c r="G8" s="1"/>
      <c r="H8" s="1"/>
      <c r="I8" s="1"/>
      <c r="J8" s="2"/>
      <c r="K8" s="2"/>
      <c r="L8" s="2"/>
      <c r="M8" s="2"/>
      <c r="N8" s="2"/>
      <c r="O8" s="2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</row>
    <row r="9" ht="24.75" customHeight="1">
      <c r="A9" s="33"/>
      <c r="B9" s="33"/>
      <c r="C9" s="33"/>
      <c r="D9" s="34" t="s">
        <v>697</v>
      </c>
      <c r="E9" s="35"/>
      <c r="F9" s="35"/>
      <c r="G9" s="35"/>
      <c r="H9" s="35"/>
      <c r="I9" s="36"/>
      <c r="J9" s="37"/>
      <c r="K9" s="37"/>
      <c r="L9" s="37"/>
      <c r="M9" s="37"/>
      <c r="N9" s="37"/>
      <c r="O9" s="37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</row>
    <row r="10" ht="8.25" customHeight="1">
      <c r="A10" s="41"/>
      <c r="B10" s="41"/>
      <c r="C10" s="41"/>
      <c r="D10" s="42"/>
      <c r="E10" s="42"/>
      <c r="F10" s="42"/>
      <c r="G10" s="42"/>
      <c r="H10" s="42"/>
      <c r="I10" s="42"/>
      <c r="J10" s="42"/>
      <c r="K10" s="89" t="s">
        <v>698</v>
      </c>
      <c r="L10" s="36"/>
      <c r="M10" s="90" t="s">
        <v>699</v>
      </c>
      <c r="N10" s="36"/>
      <c r="O10" s="42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</row>
    <row r="11" ht="27.75" customHeight="1">
      <c r="A11" s="45" t="s">
        <v>700</v>
      </c>
      <c r="B11" s="46" t="s">
        <v>33</v>
      </c>
      <c r="C11" s="47" t="s">
        <v>34</v>
      </c>
      <c r="D11" s="48" t="s">
        <v>701</v>
      </c>
      <c r="E11" s="49" t="s">
        <v>702</v>
      </c>
      <c r="F11" s="48" t="s">
        <v>703</v>
      </c>
      <c r="G11" s="48" t="s">
        <v>704</v>
      </c>
      <c r="H11" s="48" t="s">
        <v>705</v>
      </c>
      <c r="I11" s="48" t="s">
        <v>706</v>
      </c>
      <c r="J11" s="49" t="s">
        <v>707</v>
      </c>
      <c r="K11" s="91" t="s">
        <v>708</v>
      </c>
      <c r="L11" s="51" t="s">
        <v>709</v>
      </c>
      <c r="M11" s="92" t="s">
        <v>710</v>
      </c>
      <c r="N11" s="53" t="s">
        <v>711</v>
      </c>
      <c r="O11" s="48" t="s">
        <v>712</v>
      </c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</row>
    <row r="12" ht="120.75" customHeight="1">
      <c r="A12" s="54">
        <f t="shared" ref="A12:A56" si="1">HYPERLINK("https://mustit.co.kr/product/search?search_action=search&amp;event=0&amp;event_no=1004&amp;keyword="&amp;iferror(LEFT(D12,6),""),Q12)</f>
        <v>168625</v>
      </c>
      <c r="B12" s="55"/>
      <c r="C12" s="56">
        <f t="shared" ref="C12:C56" si="2">iferror((A12*B12),"")</f>
        <v>0</v>
      </c>
      <c r="D12" s="71" t="s">
        <v>713</v>
      </c>
      <c r="E12" s="58">
        <v>9915.0</v>
      </c>
      <c r="F12" s="72" t="s">
        <v>714</v>
      </c>
      <c r="G12" s="72" t="s">
        <v>715</v>
      </c>
      <c r="H12" s="72" t="s">
        <v>716</v>
      </c>
      <c r="I12" s="72" t="s">
        <v>717</v>
      </c>
      <c r="J12" s="74">
        <v>35.0</v>
      </c>
      <c r="K12" s="79">
        <v>130.0</v>
      </c>
      <c r="L12" s="76">
        <v>0.2</v>
      </c>
      <c r="M12" s="80">
        <v>125.0</v>
      </c>
      <c r="N12" s="76">
        <v>0.05</v>
      </c>
      <c r="O12" s="78"/>
      <c r="P12" s="40"/>
      <c r="Q12" s="67">
        <f t="shared" ref="Q12:Q56" si="3">M12*(1-N12)*1420</f>
        <v>168625</v>
      </c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</row>
    <row r="13" ht="120.75" customHeight="1">
      <c r="A13" s="54">
        <f t="shared" si="1"/>
        <v>384465</v>
      </c>
      <c r="B13" s="55"/>
      <c r="C13" s="56">
        <f t="shared" si="2"/>
        <v>0</v>
      </c>
      <c r="D13" s="57" t="s">
        <v>718</v>
      </c>
      <c r="E13" s="58">
        <v>9917.0</v>
      </c>
      <c r="F13" s="59" t="s">
        <v>719</v>
      </c>
      <c r="G13" s="59" t="s">
        <v>720</v>
      </c>
      <c r="H13" s="59" t="s">
        <v>721</v>
      </c>
      <c r="I13" s="59" t="s">
        <v>722</v>
      </c>
      <c r="J13" s="62">
        <v>30.0</v>
      </c>
      <c r="K13" s="63">
        <v>295.0</v>
      </c>
      <c r="L13" s="64">
        <v>0.2</v>
      </c>
      <c r="M13" s="65">
        <v>285.0</v>
      </c>
      <c r="N13" s="64">
        <v>0.05</v>
      </c>
      <c r="O13" s="66"/>
      <c r="P13" s="40"/>
      <c r="Q13" s="67">
        <f t="shared" si="3"/>
        <v>384465</v>
      </c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</row>
    <row r="14" ht="120.75" customHeight="1">
      <c r="A14" s="54">
        <f t="shared" si="1"/>
        <v>330505</v>
      </c>
      <c r="B14" s="55"/>
      <c r="C14" s="56">
        <f t="shared" si="2"/>
        <v>0</v>
      </c>
      <c r="D14" s="71" t="s">
        <v>723</v>
      </c>
      <c r="E14" s="58">
        <v>9918.0</v>
      </c>
      <c r="F14" s="72" t="s">
        <v>724</v>
      </c>
      <c r="G14" s="72" t="s">
        <v>725</v>
      </c>
      <c r="H14" s="72" t="s">
        <v>726</v>
      </c>
      <c r="I14" s="72" t="s">
        <v>727</v>
      </c>
      <c r="J14" s="74">
        <v>25.0</v>
      </c>
      <c r="K14" s="79">
        <v>255.0</v>
      </c>
      <c r="L14" s="76">
        <v>0.2</v>
      </c>
      <c r="M14" s="80">
        <v>245.0</v>
      </c>
      <c r="N14" s="76">
        <v>0.05</v>
      </c>
      <c r="O14" s="78"/>
      <c r="P14" s="40"/>
      <c r="Q14" s="67">
        <f t="shared" si="3"/>
        <v>330505</v>
      </c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</row>
    <row r="15" ht="120.75" customHeight="1">
      <c r="A15" s="54">
        <f t="shared" si="1"/>
        <v>411445</v>
      </c>
      <c r="B15" s="55"/>
      <c r="C15" s="56">
        <f t="shared" si="2"/>
        <v>0</v>
      </c>
      <c r="D15" s="57" t="s">
        <v>728</v>
      </c>
      <c r="E15" s="58">
        <v>9919.0</v>
      </c>
      <c r="F15" s="59" t="s">
        <v>729</v>
      </c>
      <c r="G15" s="59" t="s">
        <v>730</v>
      </c>
      <c r="H15" s="59" t="s">
        <v>731</v>
      </c>
      <c r="I15" s="59" t="s">
        <v>732</v>
      </c>
      <c r="J15" s="62">
        <v>25.0</v>
      </c>
      <c r="K15" s="63">
        <v>315.0</v>
      </c>
      <c r="L15" s="64">
        <v>0.2</v>
      </c>
      <c r="M15" s="65">
        <v>305.0</v>
      </c>
      <c r="N15" s="64">
        <v>0.05</v>
      </c>
      <c r="O15" s="66"/>
      <c r="P15" s="40"/>
      <c r="Q15" s="67">
        <f t="shared" si="3"/>
        <v>411445</v>
      </c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</row>
    <row r="16" ht="120.75" customHeight="1">
      <c r="A16" s="54">
        <f t="shared" si="1"/>
        <v>492385</v>
      </c>
      <c r="B16" s="55"/>
      <c r="C16" s="56">
        <f t="shared" si="2"/>
        <v>0</v>
      </c>
      <c r="D16" s="71" t="s">
        <v>733</v>
      </c>
      <c r="E16" s="58">
        <v>9920.0</v>
      </c>
      <c r="F16" s="72" t="s">
        <v>734</v>
      </c>
      <c r="G16" s="72" t="s">
        <v>735</v>
      </c>
      <c r="H16" s="72" t="s">
        <v>736</v>
      </c>
      <c r="I16" s="72" t="s">
        <v>737</v>
      </c>
      <c r="J16" s="74">
        <v>20.0</v>
      </c>
      <c r="K16" s="79">
        <v>375.0</v>
      </c>
      <c r="L16" s="76">
        <v>0.2</v>
      </c>
      <c r="M16" s="80">
        <v>365.0</v>
      </c>
      <c r="N16" s="76">
        <v>0.05</v>
      </c>
      <c r="O16" s="78"/>
      <c r="P16" s="40"/>
      <c r="Q16" s="67">
        <f t="shared" si="3"/>
        <v>492385</v>
      </c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</row>
    <row r="17" ht="120.75" customHeight="1">
      <c r="A17" s="54">
        <f t="shared" si="1"/>
        <v>384465</v>
      </c>
      <c r="B17" s="55"/>
      <c r="C17" s="56">
        <f t="shared" si="2"/>
        <v>0</v>
      </c>
      <c r="D17" s="57" t="s">
        <v>738</v>
      </c>
      <c r="E17" s="58">
        <v>9921.0</v>
      </c>
      <c r="F17" s="59" t="s">
        <v>739</v>
      </c>
      <c r="G17" s="59" t="s">
        <v>740</v>
      </c>
      <c r="H17" s="59" t="s">
        <v>741</v>
      </c>
      <c r="I17" s="59" t="s">
        <v>742</v>
      </c>
      <c r="J17" s="62">
        <v>15.0</v>
      </c>
      <c r="K17" s="63">
        <v>295.0</v>
      </c>
      <c r="L17" s="64">
        <v>0.2</v>
      </c>
      <c r="M17" s="65">
        <v>285.0</v>
      </c>
      <c r="N17" s="64">
        <v>0.05</v>
      </c>
      <c r="O17" s="66"/>
      <c r="P17" s="40"/>
      <c r="Q17" s="67">
        <f t="shared" si="3"/>
        <v>384465</v>
      </c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</row>
    <row r="18" ht="120.75" customHeight="1">
      <c r="A18" s="54">
        <f t="shared" si="1"/>
        <v>930810</v>
      </c>
      <c r="B18" s="55"/>
      <c r="C18" s="56">
        <f t="shared" si="2"/>
        <v>0</v>
      </c>
      <c r="D18" s="71" t="s">
        <v>743</v>
      </c>
      <c r="E18" s="58">
        <v>9922.0</v>
      </c>
      <c r="F18" s="72" t="s">
        <v>744</v>
      </c>
      <c r="G18" s="72" t="s">
        <v>745</v>
      </c>
      <c r="H18" s="72" t="s">
        <v>746</v>
      </c>
      <c r="I18" s="72" t="s">
        <v>747</v>
      </c>
      <c r="J18" s="74">
        <v>15.0</v>
      </c>
      <c r="K18" s="79">
        <v>715.0</v>
      </c>
      <c r="L18" s="76">
        <v>0.2</v>
      </c>
      <c r="M18" s="80">
        <v>690.0</v>
      </c>
      <c r="N18" s="76">
        <v>0.05</v>
      </c>
      <c r="O18" s="78"/>
      <c r="P18" s="40"/>
      <c r="Q18" s="67">
        <f t="shared" si="3"/>
        <v>930810</v>
      </c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</row>
    <row r="19" ht="120.75" customHeight="1">
      <c r="A19" s="54">
        <f t="shared" si="1"/>
        <v>310270</v>
      </c>
      <c r="B19" s="55"/>
      <c r="C19" s="56">
        <f t="shared" si="2"/>
        <v>0</v>
      </c>
      <c r="D19" s="57" t="s">
        <v>748</v>
      </c>
      <c r="E19" s="58">
        <v>9923.0</v>
      </c>
      <c r="F19" s="59" t="s">
        <v>749</v>
      </c>
      <c r="G19" s="59" t="s">
        <v>750</v>
      </c>
      <c r="H19" s="59" t="s">
        <v>751</v>
      </c>
      <c r="I19" s="59" t="s">
        <v>752</v>
      </c>
      <c r="J19" s="62">
        <v>15.0</v>
      </c>
      <c r="K19" s="63">
        <v>240.0</v>
      </c>
      <c r="L19" s="64">
        <v>0.2</v>
      </c>
      <c r="M19" s="65">
        <v>230.0</v>
      </c>
      <c r="N19" s="64">
        <v>0.05</v>
      </c>
      <c r="O19" s="66"/>
      <c r="P19" s="40"/>
      <c r="Q19" s="67">
        <f t="shared" si="3"/>
        <v>310270</v>
      </c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</row>
    <row r="20" ht="120.75" customHeight="1">
      <c r="A20" s="54">
        <f t="shared" si="1"/>
        <v>215840</v>
      </c>
      <c r="B20" s="55"/>
      <c r="C20" s="56">
        <f t="shared" si="2"/>
        <v>0</v>
      </c>
      <c r="D20" s="71" t="s">
        <v>753</v>
      </c>
      <c r="E20" s="58">
        <v>9924.0</v>
      </c>
      <c r="F20" s="72" t="s">
        <v>754</v>
      </c>
      <c r="G20" s="72" t="s">
        <v>755</v>
      </c>
      <c r="H20" s="72" t="s">
        <v>756</v>
      </c>
      <c r="I20" s="72" t="s">
        <v>757</v>
      </c>
      <c r="J20" s="74">
        <v>10.0</v>
      </c>
      <c r="K20" s="79">
        <v>160.0</v>
      </c>
      <c r="L20" s="76">
        <v>0.2</v>
      </c>
      <c r="M20" s="80">
        <v>160.0</v>
      </c>
      <c r="N20" s="76">
        <v>0.05</v>
      </c>
      <c r="O20" s="78"/>
      <c r="P20" s="40"/>
      <c r="Q20" s="67">
        <f t="shared" si="3"/>
        <v>215840</v>
      </c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</row>
    <row r="21" ht="120.75" customHeight="1">
      <c r="A21" s="54">
        <f t="shared" si="1"/>
        <v>1160140</v>
      </c>
      <c r="B21" s="55"/>
      <c r="C21" s="56">
        <f t="shared" si="2"/>
        <v>0</v>
      </c>
      <c r="D21" s="57" t="s">
        <v>758</v>
      </c>
      <c r="E21" s="58">
        <v>9925.0</v>
      </c>
      <c r="F21" s="59" t="s">
        <v>759</v>
      </c>
      <c r="G21" s="59" t="s">
        <v>760</v>
      </c>
      <c r="H21" s="59" t="s">
        <v>761</v>
      </c>
      <c r="I21" s="59" t="s">
        <v>762</v>
      </c>
      <c r="J21" s="62">
        <v>10.0</v>
      </c>
      <c r="K21" s="63">
        <v>885.0</v>
      </c>
      <c r="L21" s="64">
        <v>0.2</v>
      </c>
      <c r="M21" s="65">
        <v>860.0</v>
      </c>
      <c r="N21" s="64">
        <v>0.05</v>
      </c>
      <c r="O21" s="66"/>
      <c r="P21" s="40"/>
      <c r="Q21" s="67">
        <f t="shared" si="3"/>
        <v>1160140</v>
      </c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</row>
    <row r="22" ht="120.75" customHeight="1">
      <c r="A22" s="54">
        <f t="shared" si="1"/>
        <v>384465</v>
      </c>
      <c r="B22" s="55"/>
      <c r="C22" s="56">
        <f t="shared" si="2"/>
        <v>0</v>
      </c>
      <c r="D22" s="71" t="s">
        <v>763</v>
      </c>
      <c r="E22" s="58">
        <v>9926.0</v>
      </c>
      <c r="F22" s="72" t="s">
        <v>764</v>
      </c>
      <c r="G22" s="72" t="s">
        <v>765</v>
      </c>
      <c r="H22" s="72" t="s">
        <v>766</v>
      </c>
      <c r="I22" s="72" t="s">
        <v>767</v>
      </c>
      <c r="J22" s="74">
        <v>10.0</v>
      </c>
      <c r="K22" s="79">
        <v>295.0</v>
      </c>
      <c r="L22" s="76">
        <v>0.2</v>
      </c>
      <c r="M22" s="80">
        <v>285.0</v>
      </c>
      <c r="N22" s="76">
        <v>0.05</v>
      </c>
      <c r="O22" s="78"/>
      <c r="P22" s="40"/>
      <c r="Q22" s="67">
        <f t="shared" si="3"/>
        <v>384465</v>
      </c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</row>
    <row r="23" ht="120.75" customHeight="1">
      <c r="A23" s="54">
        <f t="shared" si="1"/>
        <v>418190</v>
      </c>
      <c r="B23" s="55"/>
      <c r="C23" s="56">
        <f t="shared" si="2"/>
        <v>0</v>
      </c>
      <c r="D23" s="57" t="s">
        <v>768</v>
      </c>
      <c r="E23" s="58">
        <v>9927.0</v>
      </c>
      <c r="F23" s="59" t="s">
        <v>769</v>
      </c>
      <c r="G23" s="60" t="s">
        <v>770</v>
      </c>
      <c r="H23" s="59" t="s">
        <v>771</v>
      </c>
      <c r="I23" s="59" t="s">
        <v>772</v>
      </c>
      <c r="J23" s="62">
        <v>10.0</v>
      </c>
      <c r="K23" s="63">
        <v>320.0</v>
      </c>
      <c r="L23" s="64">
        <v>0.2</v>
      </c>
      <c r="M23" s="65">
        <v>310.0</v>
      </c>
      <c r="N23" s="64">
        <v>0.05</v>
      </c>
      <c r="O23" s="66"/>
      <c r="P23" s="40"/>
      <c r="Q23" s="67">
        <f t="shared" si="3"/>
        <v>418190</v>
      </c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</row>
    <row r="24" ht="120.75" customHeight="1">
      <c r="A24" s="54">
        <f t="shared" si="1"/>
        <v>755440</v>
      </c>
      <c r="B24" s="55"/>
      <c r="C24" s="56">
        <f t="shared" si="2"/>
        <v>0</v>
      </c>
      <c r="D24" s="71" t="s">
        <v>773</v>
      </c>
      <c r="E24" s="58">
        <v>9928.0</v>
      </c>
      <c r="F24" s="72" t="s">
        <v>774</v>
      </c>
      <c r="G24" s="73" t="s">
        <v>775</v>
      </c>
      <c r="H24" s="72" t="s">
        <v>776</v>
      </c>
      <c r="I24" s="72" t="s">
        <v>777</v>
      </c>
      <c r="J24" s="74">
        <v>10.0</v>
      </c>
      <c r="K24" s="79">
        <v>585.0</v>
      </c>
      <c r="L24" s="76">
        <v>0.2</v>
      </c>
      <c r="M24" s="80">
        <v>560.0</v>
      </c>
      <c r="N24" s="76">
        <v>0.05</v>
      </c>
      <c r="O24" s="78"/>
      <c r="P24" s="40"/>
      <c r="Q24" s="67">
        <f t="shared" si="3"/>
        <v>755440</v>
      </c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</row>
    <row r="25" ht="120.75" customHeight="1">
      <c r="A25" s="54">
        <f t="shared" si="1"/>
        <v>836380</v>
      </c>
      <c r="B25" s="55"/>
      <c r="C25" s="56">
        <f t="shared" si="2"/>
        <v>0</v>
      </c>
      <c r="D25" s="57" t="s">
        <v>778</v>
      </c>
      <c r="E25" s="58">
        <v>9929.0</v>
      </c>
      <c r="F25" s="59" t="s">
        <v>779</v>
      </c>
      <c r="G25" s="59" t="s">
        <v>780</v>
      </c>
      <c r="H25" s="59" t="s">
        <v>781</v>
      </c>
      <c r="I25" s="59" t="s">
        <v>782</v>
      </c>
      <c r="J25" s="62">
        <v>10.0</v>
      </c>
      <c r="K25" s="63">
        <v>645.0</v>
      </c>
      <c r="L25" s="64">
        <v>0.2</v>
      </c>
      <c r="M25" s="65">
        <v>620.0</v>
      </c>
      <c r="N25" s="64">
        <v>0.05</v>
      </c>
      <c r="O25" s="66"/>
      <c r="P25" s="40"/>
      <c r="Q25" s="67">
        <f t="shared" si="3"/>
        <v>836380</v>
      </c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</row>
    <row r="26" ht="120.75" customHeight="1">
      <c r="A26" s="54">
        <f t="shared" si="1"/>
        <v>195605</v>
      </c>
      <c r="B26" s="55"/>
      <c r="C26" s="56">
        <f t="shared" si="2"/>
        <v>0</v>
      </c>
      <c r="D26" s="71" t="s">
        <v>783</v>
      </c>
      <c r="E26" s="58">
        <v>9930.0</v>
      </c>
      <c r="F26" s="72" t="s">
        <v>784</v>
      </c>
      <c r="G26" s="72" t="s">
        <v>785</v>
      </c>
      <c r="H26" s="72" t="s">
        <v>786</v>
      </c>
      <c r="I26" s="72" t="s">
        <v>787</v>
      </c>
      <c r="J26" s="74">
        <v>5.0</v>
      </c>
      <c r="K26" s="79">
        <v>150.0</v>
      </c>
      <c r="L26" s="76">
        <v>0.2</v>
      </c>
      <c r="M26" s="80">
        <v>145.0</v>
      </c>
      <c r="N26" s="76">
        <v>0.05</v>
      </c>
      <c r="O26" s="78"/>
      <c r="P26" s="40"/>
      <c r="Q26" s="67">
        <f t="shared" si="3"/>
        <v>195605</v>
      </c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</row>
    <row r="27" ht="120.75" customHeight="1">
      <c r="A27" s="54">
        <f t="shared" si="1"/>
        <v>310270</v>
      </c>
      <c r="B27" s="55"/>
      <c r="C27" s="56">
        <f t="shared" si="2"/>
        <v>0</v>
      </c>
      <c r="D27" s="57" t="s">
        <v>788</v>
      </c>
      <c r="E27" s="58">
        <v>9931.0</v>
      </c>
      <c r="F27" s="59" t="s">
        <v>789</v>
      </c>
      <c r="G27" s="59" t="s">
        <v>790</v>
      </c>
      <c r="H27" s="59" t="s">
        <v>791</v>
      </c>
      <c r="I27" s="59" t="s">
        <v>792</v>
      </c>
      <c r="J27" s="62">
        <v>5.0</v>
      </c>
      <c r="K27" s="63">
        <v>240.0</v>
      </c>
      <c r="L27" s="64">
        <v>0.2</v>
      </c>
      <c r="M27" s="65">
        <v>230.0</v>
      </c>
      <c r="N27" s="64">
        <v>0.05</v>
      </c>
      <c r="O27" s="66"/>
      <c r="P27" s="40"/>
      <c r="Q27" s="67">
        <f t="shared" si="3"/>
        <v>310270</v>
      </c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</row>
    <row r="28" ht="120.75" customHeight="1">
      <c r="A28" s="54">
        <f t="shared" si="1"/>
        <v>478895</v>
      </c>
      <c r="B28" s="55"/>
      <c r="C28" s="56">
        <f t="shared" si="2"/>
        <v>0</v>
      </c>
      <c r="D28" s="71" t="s">
        <v>793</v>
      </c>
      <c r="E28" s="58">
        <v>9932.0</v>
      </c>
      <c r="F28" s="72" t="s">
        <v>794</v>
      </c>
      <c r="G28" s="72" t="s">
        <v>795</v>
      </c>
      <c r="H28" s="72" t="s">
        <v>796</v>
      </c>
      <c r="I28" s="72" t="s">
        <v>797</v>
      </c>
      <c r="J28" s="74">
        <v>5.0</v>
      </c>
      <c r="K28" s="79">
        <v>365.0</v>
      </c>
      <c r="L28" s="76">
        <v>0.2</v>
      </c>
      <c r="M28" s="80">
        <v>355.0</v>
      </c>
      <c r="N28" s="76">
        <v>0.05</v>
      </c>
      <c r="O28" s="78"/>
      <c r="P28" s="40"/>
      <c r="Q28" s="67">
        <f t="shared" si="3"/>
        <v>478895</v>
      </c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</row>
    <row r="29" ht="120.75" customHeight="1">
      <c r="A29" s="54">
        <f t="shared" si="1"/>
        <v>330505</v>
      </c>
      <c r="B29" s="55"/>
      <c r="C29" s="56">
        <f t="shared" si="2"/>
        <v>0</v>
      </c>
      <c r="D29" s="57" t="s">
        <v>798</v>
      </c>
      <c r="E29" s="58">
        <v>9933.0</v>
      </c>
      <c r="F29" s="59" t="s">
        <v>799</v>
      </c>
      <c r="G29" s="59" t="s">
        <v>800</v>
      </c>
      <c r="H29" s="59" t="s">
        <v>801</v>
      </c>
      <c r="I29" s="59" t="s">
        <v>802</v>
      </c>
      <c r="J29" s="62">
        <v>5.0</v>
      </c>
      <c r="K29" s="63">
        <v>255.0</v>
      </c>
      <c r="L29" s="64">
        <v>0.2</v>
      </c>
      <c r="M29" s="65">
        <v>245.0</v>
      </c>
      <c r="N29" s="64">
        <v>0.05</v>
      </c>
      <c r="O29" s="66"/>
      <c r="P29" s="40"/>
      <c r="Q29" s="67">
        <f t="shared" si="3"/>
        <v>330505</v>
      </c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</row>
    <row r="30" ht="120.75" customHeight="1">
      <c r="A30" s="54">
        <f t="shared" si="1"/>
        <v>647520</v>
      </c>
      <c r="B30" s="55"/>
      <c r="C30" s="56">
        <f t="shared" si="2"/>
        <v>0</v>
      </c>
      <c r="D30" s="71" t="s">
        <v>803</v>
      </c>
      <c r="E30" s="58">
        <v>9934.0</v>
      </c>
      <c r="F30" s="72" t="s">
        <v>804</v>
      </c>
      <c r="G30" s="72" t="s">
        <v>805</v>
      </c>
      <c r="H30" s="72" t="s">
        <v>806</v>
      </c>
      <c r="I30" s="72" t="s">
        <v>807</v>
      </c>
      <c r="J30" s="74">
        <v>5.0</v>
      </c>
      <c r="K30" s="79">
        <v>495.0</v>
      </c>
      <c r="L30" s="76">
        <v>0.2</v>
      </c>
      <c r="M30" s="80">
        <v>480.0</v>
      </c>
      <c r="N30" s="76">
        <v>0.05</v>
      </c>
      <c r="O30" s="78"/>
      <c r="P30" s="40"/>
      <c r="Q30" s="67">
        <f t="shared" si="3"/>
        <v>647520</v>
      </c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</row>
    <row r="31" ht="120.75" customHeight="1">
      <c r="A31" s="54">
        <f t="shared" si="1"/>
        <v>620540</v>
      </c>
      <c r="B31" s="55"/>
      <c r="C31" s="56">
        <f t="shared" si="2"/>
        <v>0</v>
      </c>
      <c r="D31" s="57" t="s">
        <v>808</v>
      </c>
      <c r="E31" s="58">
        <v>9935.0</v>
      </c>
      <c r="F31" s="59" t="s">
        <v>809</v>
      </c>
      <c r="G31" s="59" t="s">
        <v>810</v>
      </c>
      <c r="H31" s="59" t="s">
        <v>811</v>
      </c>
      <c r="I31" s="59" t="s">
        <v>812</v>
      </c>
      <c r="J31" s="62">
        <v>5.0</v>
      </c>
      <c r="K31" s="82">
        <v>475.0</v>
      </c>
      <c r="L31" s="64">
        <v>0.2</v>
      </c>
      <c r="M31" s="65">
        <v>460.0</v>
      </c>
      <c r="N31" s="64">
        <v>0.05</v>
      </c>
      <c r="O31" s="66"/>
      <c r="P31" s="40"/>
      <c r="Q31" s="67">
        <f t="shared" si="3"/>
        <v>620540</v>
      </c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</row>
    <row r="32" ht="120.75" customHeight="1">
      <c r="A32" s="54">
        <f t="shared" si="1"/>
        <v>364230</v>
      </c>
      <c r="B32" s="55"/>
      <c r="C32" s="56">
        <f t="shared" si="2"/>
        <v>0</v>
      </c>
      <c r="D32" s="71" t="s">
        <v>813</v>
      </c>
      <c r="E32" s="58">
        <v>9936.0</v>
      </c>
      <c r="F32" s="72" t="s">
        <v>814</v>
      </c>
      <c r="G32" s="72" t="s">
        <v>815</v>
      </c>
      <c r="H32" s="72" t="s">
        <v>816</v>
      </c>
      <c r="I32" s="72" t="s">
        <v>817</v>
      </c>
      <c r="J32" s="74">
        <v>5.0</v>
      </c>
      <c r="K32" s="84">
        <v>280.0</v>
      </c>
      <c r="L32" s="76">
        <v>0.2</v>
      </c>
      <c r="M32" s="80">
        <v>270.0</v>
      </c>
      <c r="N32" s="76">
        <v>0.05</v>
      </c>
      <c r="O32" s="78"/>
      <c r="P32" s="40"/>
      <c r="Q32" s="67">
        <f t="shared" si="3"/>
        <v>364230</v>
      </c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</row>
    <row r="33" ht="120.75" customHeight="1">
      <c r="A33" s="54">
        <f t="shared" si="1"/>
        <v>836380</v>
      </c>
      <c r="B33" s="55"/>
      <c r="C33" s="56">
        <f t="shared" si="2"/>
        <v>0</v>
      </c>
      <c r="D33" s="57" t="s">
        <v>818</v>
      </c>
      <c r="E33" s="58">
        <v>9937.0</v>
      </c>
      <c r="F33" s="59" t="s">
        <v>819</v>
      </c>
      <c r="G33" s="59" t="s">
        <v>820</v>
      </c>
      <c r="H33" s="59" t="s">
        <v>821</v>
      </c>
      <c r="I33" s="59" t="s">
        <v>822</v>
      </c>
      <c r="J33" s="62">
        <v>5.0</v>
      </c>
      <c r="K33" s="82">
        <v>645.0</v>
      </c>
      <c r="L33" s="64">
        <v>0.2</v>
      </c>
      <c r="M33" s="65">
        <v>620.0</v>
      </c>
      <c r="N33" s="64">
        <v>0.05</v>
      </c>
      <c r="O33" s="66"/>
      <c r="P33" s="40"/>
      <c r="Q33" s="67">
        <f t="shared" si="3"/>
        <v>836380</v>
      </c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</row>
    <row r="34" ht="120.75" customHeight="1">
      <c r="A34" s="54">
        <f t="shared" si="1"/>
        <v>202350</v>
      </c>
      <c r="B34" s="55"/>
      <c r="C34" s="56">
        <f t="shared" si="2"/>
        <v>0</v>
      </c>
      <c r="D34" s="71" t="s">
        <v>823</v>
      </c>
      <c r="E34" s="58">
        <v>9938.0</v>
      </c>
      <c r="F34" s="72" t="s">
        <v>824</v>
      </c>
      <c r="G34" s="72" t="s">
        <v>825</v>
      </c>
      <c r="H34" s="72" t="s">
        <v>826</v>
      </c>
      <c r="I34" s="72" t="s">
        <v>827</v>
      </c>
      <c r="J34" s="74">
        <v>5.0</v>
      </c>
      <c r="K34" s="84">
        <v>155.0</v>
      </c>
      <c r="L34" s="76">
        <v>0.2</v>
      </c>
      <c r="M34" s="80">
        <v>150.0</v>
      </c>
      <c r="N34" s="76">
        <v>0.05</v>
      </c>
      <c r="O34" s="78"/>
      <c r="P34" s="40"/>
      <c r="Q34" s="67">
        <f t="shared" si="3"/>
        <v>202350</v>
      </c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</row>
    <row r="35" ht="120.75" customHeight="1">
      <c r="A35" s="54">
        <f t="shared" si="1"/>
        <v>519365</v>
      </c>
      <c r="B35" s="55"/>
      <c r="C35" s="56">
        <f t="shared" si="2"/>
        <v>0</v>
      </c>
      <c r="D35" s="57" t="s">
        <v>828</v>
      </c>
      <c r="E35" s="58">
        <v>9939.0</v>
      </c>
      <c r="F35" s="59" t="s">
        <v>829</v>
      </c>
      <c r="G35" s="59" t="s">
        <v>830</v>
      </c>
      <c r="H35" s="59" t="s">
        <v>831</v>
      </c>
      <c r="I35" s="59" t="s">
        <v>832</v>
      </c>
      <c r="J35" s="62">
        <v>5.0</v>
      </c>
      <c r="K35" s="82">
        <v>400.0</v>
      </c>
      <c r="L35" s="64">
        <v>0.2</v>
      </c>
      <c r="M35" s="65">
        <v>385.0</v>
      </c>
      <c r="N35" s="64">
        <v>0.05</v>
      </c>
      <c r="O35" s="66"/>
      <c r="P35" s="40"/>
      <c r="Q35" s="67">
        <f t="shared" si="3"/>
        <v>519365</v>
      </c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</row>
    <row r="36" ht="120.75" customHeight="1">
      <c r="A36" s="54">
        <f t="shared" si="1"/>
        <v>478895</v>
      </c>
      <c r="B36" s="55"/>
      <c r="C36" s="56">
        <f t="shared" si="2"/>
        <v>0</v>
      </c>
      <c r="D36" s="71" t="s">
        <v>833</v>
      </c>
      <c r="E36" s="58">
        <v>9940.0</v>
      </c>
      <c r="F36" s="72" t="s">
        <v>834</v>
      </c>
      <c r="G36" s="72" t="s">
        <v>835</v>
      </c>
      <c r="H36" s="72" t="s">
        <v>836</v>
      </c>
      <c r="I36" s="72" t="s">
        <v>837</v>
      </c>
      <c r="J36" s="74">
        <v>5.0</v>
      </c>
      <c r="K36" s="84">
        <v>365.0</v>
      </c>
      <c r="L36" s="76">
        <v>0.2</v>
      </c>
      <c r="M36" s="80">
        <v>355.0</v>
      </c>
      <c r="N36" s="76">
        <v>0.05</v>
      </c>
      <c r="O36" s="78"/>
      <c r="P36" s="40"/>
      <c r="Q36" s="67">
        <f t="shared" si="3"/>
        <v>478895</v>
      </c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</row>
    <row r="37" ht="120.75" customHeight="1">
      <c r="A37" s="54">
        <f t="shared" si="1"/>
        <v>647520</v>
      </c>
      <c r="B37" s="55"/>
      <c r="C37" s="56">
        <f t="shared" si="2"/>
        <v>0</v>
      </c>
      <c r="D37" s="57" t="s">
        <v>838</v>
      </c>
      <c r="E37" s="58">
        <v>9941.0</v>
      </c>
      <c r="F37" s="59" t="s">
        <v>839</v>
      </c>
      <c r="G37" s="59" t="s">
        <v>840</v>
      </c>
      <c r="H37" s="59" t="s">
        <v>841</v>
      </c>
      <c r="I37" s="59" t="s">
        <v>842</v>
      </c>
      <c r="J37" s="62">
        <v>5.0</v>
      </c>
      <c r="K37" s="82">
        <v>495.0</v>
      </c>
      <c r="L37" s="64">
        <v>0.2</v>
      </c>
      <c r="M37" s="65">
        <v>480.0</v>
      </c>
      <c r="N37" s="64">
        <v>0.05</v>
      </c>
      <c r="O37" s="66"/>
      <c r="P37" s="40"/>
      <c r="Q37" s="67">
        <f t="shared" si="3"/>
        <v>647520</v>
      </c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</row>
    <row r="38" ht="120.75" customHeight="1">
      <c r="A38" s="54">
        <f t="shared" si="1"/>
        <v>809400</v>
      </c>
      <c r="B38" s="55"/>
      <c r="C38" s="56">
        <f t="shared" si="2"/>
        <v>0</v>
      </c>
      <c r="D38" s="71" t="s">
        <v>843</v>
      </c>
      <c r="E38" s="58">
        <v>9942.0</v>
      </c>
      <c r="F38" s="72" t="s">
        <v>844</v>
      </c>
      <c r="G38" s="73" t="s">
        <v>845</v>
      </c>
      <c r="H38" s="72" t="s">
        <v>846</v>
      </c>
      <c r="I38" s="72" t="s">
        <v>847</v>
      </c>
      <c r="J38" s="74">
        <v>5.0</v>
      </c>
      <c r="K38" s="84">
        <v>625.0</v>
      </c>
      <c r="L38" s="76">
        <v>0.2</v>
      </c>
      <c r="M38" s="80">
        <v>600.0</v>
      </c>
      <c r="N38" s="76">
        <v>0.05</v>
      </c>
      <c r="O38" s="78"/>
      <c r="P38" s="40"/>
      <c r="Q38" s="67">
        <f t="shared" si="3"/>
        <v>809400</v>
      </c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</row>
    <row r="39" ht="120.75" customHeight="1">
      <c r="A39" s="54">
        <f t="shared" si="1"/>
        <v>661010</v>
      </c>
      <c r="B39" s="55"/>
      <c r="C39" s="56">
        <f t="shared" si="2"/>
        <v>0</v>
      </c>
      <c r="D39" s="57" t="s">
        <v>848</v>
      </c>
      <c r="E39" s="58">
        <v>9943.0</v>
      </c>
      <c r="F39" s="59" t="s">
        <v>849</v>
      </c>
      <c r="G39" s="59" t="s">
        <v>850</v>
      </c>
      <c r="H39" s="59" t="s">
        <v>851</v>
      </c>
      <c r="I39" s="59" t="s">
        <v>852</v>
      </c>
      <c r="J39" s="62">
        <v>9.0</v>
      </c>
      <c r="K39" s="82">
        <v>510.0</v>
      </c>
      <c r="L39" s="64">
        <v>0.2</v>
      </c>
      <c r="M39" s="65">
        <v>490.0</v>
      </c>
      <c r="N39" s="64">
        <v>0.05</v>
      </c>
      <c r="O39" s="66"/>
      <c r="P39" s="40"/>
      <c r="Q39" s="67">
        <f t="shared" si="3"/>
        <v>661010</v>
      </c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</row>
    <row r="40" ht="120.75" customHeight="1">
      <c r="A40" s="54">
        <f t="shared" si="1"/>
        <v>1605310</v>
      </c>
      <c r="B40" s="55"/>
      <c r="C40" s="56">
        <f t="shared" si="2"/>
        <v>0</v>
      </c>
      <c r="D40" s="71" t="s">
        <v>853</v>
      </c>
      <c r="E40" s="58">
        <v>9945.0</v>
      </c>
      <c r="F40" s="72" t="s">
        <v>854</v>
      </c>
      <c r="G40" s="72" t="s">
        <v>855</v>
      </c>
      <c r="H40" s="72" t="s">
        <v>856</v>
      </c>
      <c r="I40" s="72" t="s">
        <v>857</v>
      </c>
      <c r="J40" s="74">
        <v>7.0</v>
      </c>
      <c r="K40" s="95">
        <v>1225.0</v>
      </c>
      <c r="L40" s="76">
        <v>0.2</v>
      </c>
      <c r="M40" s="96">
        <v>1190.0</v>
      </c>
      <c r="N40" s="76">
        <v>0.05</v>
      </c>
      <c r="O40" s="78"/>
      <c r="P40" s="40"/>
      <c r="Q40" s="67">
        <f t="shared" si="3"/>
        <v>1605310</v>
      </c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</row>
    <row r="41" ht="120.75" customHeight="1">
      <c r="A41" s="54">
        <f t="shared" si="1"/>
        <v>343995</v>
      </c>
      <c r="B41" s="55"/>
      <c r="C41" s="56">
        <f t="shared" si="2"/>
        <v>0</v>
      </c>
      <c r="D41" s="57" t="s">
        <v>858</v>
      </c>
      <c r="E41" s="58">
        <v>9946.0</v>
      </c>
      <c r="F41" s="59" t="s">
        <v>859</v>
      </c>
      <c r="G41" s="59" t="s">
        <v>860</v>
      </c>
      <c r="H41" s="59" t="s">
        <v>861</v>
      </c>
      <c r="I41" s="59" t="s">
        <v>862</v>
      </c>
      <c r="J41" s="62">
        <v>120.0</v>
      </c>
      <c r="K41" s="82">
        <v>295.0</v>
      </c>
      <c r="L41" s="64">
        <v>0.3</v>
      </c>
      <c r="M41" s="65">
        <v>285.0</v>
      </c>
      <c r="N41" s="64">
        <v>0.15</v>
      </c>
      <c r="O41" s="66"/>
      <c r="P41" s="40"/>
      <c r="Q41" s="67">
        <f t="shared" si="3"/>
        <v>343995</v>
      </c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</row>
    <row r="42" ht="120.75" customHeight="1">
      <c r="A42" s="54">
        <f t="shared" si="1"/>
        <v>271575</v>
      </c>
      <c r="B42" s="55"/>
      <c r="C42" s="56">
        <f t="shared" si="2"/>
        <v>0</v>
      </c>
      <c r="D42" s="71" t="s">
        <v>863</v>
      </c>
      <c r="E42" s="58">
        <v>9947.0</v>
      </c>
      <c r="F42" s="72" t="s">
        <v>864</v>
      </c>
      <c r="G42" s="72" t="s">
        <v>865</v>
      </c>
      <c r="H42" s="72" t="s">
        <v>866</v>
      </c>
      <c r="I42" s="72" t="s">
        <v>867</v>
      </c>
      <c r="J42" s="74">
        <v>45.0</v>
      </c>
      <c r="K42" s="84">
        <v>235.0</v>
      </c>
      <c r="L42" s="76">
        <v>0.3</v>
      </c>
      <c r="M42" s="80">
        <v>225.0</v>
      </c>
      <c r="N42" s="76">
        <v>0.15</v>
      </c>
      <c r="O42" s="78"/>
      <c r="P42" s="40"/>
      <c r="Q42" s="67">
        <f t="shared" si="3"/>
        <v>271575</v>
      </c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</row>
    <row r="43" ht="120.75" customHeight="1">
      <c r="A43" s="54">
        <f t="shared" si="1"/>
        <v>271575</v>
      </c>
      <c r="B43" s="55"/>
      <c r="C43" s="56">
        <f t="shared" si="2"/>
        <v>0</v>
      </c>
      <c r="D43" s="57" t="s">
        <v>868</v>
      </c>
      <c r="E43" s="58">
        <v>9948.0</v>
      </c>
      <c r="F43" s="59" t="s">
        <v>869</v>
      </c>
      <c r="G43" s="59" t="s">
        <v>870</v>
      </c>
      <c r="H43" s="59" t="s">
        <v>871</v>
      </c>
      <c r="I43" s="59" t="s">
        <v>872</v>
      </c>
      <c r="J43" s="62">
        <v>40.0</v>
      </c>
      <c r="K43" s="82">
        <v>235.0</v>
      </c>
      <c r="L43" s="64">
        <v>0.3</v>
      </c>
      <c r="M43" s="65">
        <v>225.0</v>
      </c>
      <c r="N43" s="64">
        <v>0.15</v>
      </c>
      <c r="O43" s="66"/>
      <c r="P43" s="40"/>
      <c r="Q43" s="67">
        <f t="shared" si="3"/>
        <v>271575</v>
      </c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</row>
    <row r="44" ht="120.75" customHeight="1">
      <c r="A44" s="54">
        <f t="shared" si="1"/>
        <v>162945</v>
      </c>
      <c r="B44" s="55"/>
      <c r="C44" s="56">
        <f t="shared" si="2"/>
        <v>0</v>
      </c>
      <c r="D44" s="71" t="s">
        <v>873</v>
      </c>
      <c r="E44" s="58">
        <v>9949.0</v>
      </c>
      <c r="F44" s="72" t="s">
        <v>874</v>
      </c>
      <c r="G44" s="72" t="s">
        <v>875</v>
      </c>
      <c r="H44" s="72" t="s">
        <v>876</v>
      </c>
      <c r="I44" s="72" t="s">
        <v>877</v>
      </c>
      <c r="J44" s="74">
        <v>40.0</v>
      </c>
      <c r="K44" s="84">
        <v>140.0</v>
      </c>
      <c r="L44" s="76">
        <v>0.3</v>
      </c>
      <c r="M44" s="80">
        <v>135.0</v>
      </c>
      <c r="N44" s="76">
        <v>0.15</v>
      </c>
      <c r="O44" s="78"/>
      <c r="P44" s="40"/>
      <c r="Q44" s="67">
        <f t="shared" si="3"/>
        <v>162945</v>
      </c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</row>
    <row r="45" ht="120.75" customHeight="1">
      <c r="A45" s="54">
        <f t="shared" si="1"/>
        <v>325890</v>
      </c>
      <c r="B45" s="55"/>
      <c r="C45" s="56">
        <f t="shared" si="2"/>
        <v>0</v>
      </c>
      <c r="D45" s="57" t="s">
        <v>878</v>
      </c>
      <c r="E45" s="58">
        <v>9950.0</v>
      </c>
      <c r="F45" s="59" t="s">
        <v>879</v>
      </c>
      <c r="G45" s="59" t="s">
        <v>880</v>
      </c>
      <c r="H45" s="59" t="s">
        <v>881</v>
      </c>
      <c r="I45" s="59" t="s">
        <v>882</v>
      </c>
      <c r="J45" s="62">
        <v>35.0</v>
      </c>
      <c r="K45" s="82">
        <v>280.0</v>
      </c>
      <c r="L45" s="64">
        <v>0.3</v>
      </c>
      <c r="M45" s="65">
        <v>270.0</v>
      </c>
      <c r="N45" s="64">
        <v>0.15</v>
      </c>
      <c r="O45" s="66"/>
      <c r="P45" s="40"/>
      <c r="Q45" s="67">
        <f t="shared" si="3"/>
        <v>325890</v>
      </c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</row>
    <row r="46" ht="120.75" customHeight="1">
      <c r="A46" s="54">
        <f t="shared" si="1"/>
        <v>319855</v>
      </c>
      <c r="B46" s="55"/>
      <c r="C46" s="56">
        <f t="shared" si="2"/>
        <v>0</v>
      </c>
      <c r="D46" s="71" t="s">
        <v>883</v>
      </c>
      <c r="E46" s="58">
        <v>9951.0</v>
      </c>
      <c r="F46" s="72" t="s">
        <v>884</v>
      </c>
      <c r="G46" s="72" t="s">
        <v>885</v>
      </c>
      <c r="H46" s="72" t="s">
        <v>886</v>
      </c>
      <c r="I46" s="72" t="s">
        <v>887</v>
      </c>
      <c r="J46" s="74">
        <v>20.0</v>
      </c>
      <c r="K46" s="84">
        <v>275.0</v>
      </c>
      <c r="L46" s="76">
        <v>0.3</v>
      </c>
      <c r="M46" s="80">
        <v>265.0</v>
      </c>
      <c r="N46" s="76">
        <v>0.15</v>
      </c>
      <c r="O46" s="78"/>
      <c r="P46" s="40"/>
      <c r="Q46" s="67">
        <f t="shared" si="3"/>
        <v>319855</v>
      </c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</row>
    <row r="47" ht="120.75" customHeight="1">
      <c r="A47" s="54">
        <f t="shared" si="1"/>
        <v>288473</v>
      </c>
      <c r="B47" s="55"/>
      <c r="C47" s="56">
        <f t="shared" si="2"/>
        <v>0</v>
      </c>
      <c r="D47" s="57" t="s">
        <v>888</v>
      </c>
      <c r="E47" s="58">
        <v>9952.0</v>
      </c>
      <c r="F47" s="59" t="s">
        <v>889</v>
      </c>
      <c r="G47" s="59" t="s">
        <v>890</v>
      </c>
      <c r="H47" s="59" t="s">
        <v>891</v>
      </c>
      <c r="I47" s="59" t="s">
        <v>892</v>
      </c>
      <c r="J47" s="62">
        <v>20.0</v>
      </c>
      <c r="K47" s="82">
        <v>250.0</v>
      </c>
      <c r="L47" s="64">
        <v>0.3</v>
      </c>
      <c r="M47" s="65">
        <v>239.0</v>
      </c>
      <c r="N47" s="64">
        <v>0.15</v>
      </c>
      <c r="O47" s="66"/>
      <c r="P47" s="40"/>
      <c r="Q47" s="67">
        <f t="shared" si="3"/>
        <v>288473</v>
      </c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</row>
    <row r="48" ht="120.75" customHeight="1">
      <c r="A48" s="54">
        <f t="shared" si="1"/>
        <v>181760</v>
      </c>
      <c r="B48" s="55"/>
      <c r="C48" s="56">
        <f t="shared" si="2"/>
        <v>0</v>
      </c>
      <c r="D48" s="71" t="s">
        <v>893</v>
      </c>
      <c r="E48" s="58">
        <v>9953.0</v>
      </c>
      <c r="F48" s="72" t="s">
        <v>894</v>
      </c>
      <c r="G48" s="72" t="s">
        <v>895</v>
      </c>
      <c r="H48" s="72" t="s">
        <v>896</v>
      </c>
      <c r="I48" s="72" t="s">
        <v>897</v>
      </c>
      <c r="J48" s="74">
        <v>10.0</v>
      </c>
      <c r="K48" s="84">
        <v>160.0</v>
      </c>
      <c r="L48" s="76">
        <v>0.3</v>
      </c>
      <c r="M48" s="80">
        <v>160.0</v>
      </c>
      <c r="N48" s="76">
        <v>0.2</v>
      </c>
      <c r="O48" s="78"/>
      <c r="P48" s="40"/>
      <c r="Q48" s="67">
        <f t="shared" si="3"/>
        <v>181760</v>
      </c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</row>
    <row r="49" ht="120.75" customHeight="1">
      <c r="A49" s="54">
        <f t="shared" si="1"/>
        <v>307785</v>
      </c>
      <c r="B49" s="55"/>
      <c r="C49" s="56">
        <f t="shared" si="2"/>
        <v>0</v>
      </c>
      <c r="D49" s="57" t="s">
        <v>898</v>
      </c>
      <c r="E49" s="58">
        <v>9954.0</v>
      </c>
      <c r="F49" s="59" t="s">
        <v>899</v>
      </c>
      <c r="G49" s="59" t="s">
        <v>900</v>
      </c>
      <c r="H49" s="59" t="s">
        <v>901</v>
      </c>
      <c r="I49" s="59" t="s">
        <v>902</v>
      </c>
      <c r="J49" s="62">
        <v>5.0</v>
      </c>
      <c r="K49" s="82">
        <v>265.0</v>
      </c>
      <c r="L49" s="64">
        <v>0.3</v>
      </c>
      <c r="M49" s="65">
        <v>255.0</v>
      </c>
      <c r="N49" s="64">
        <v>0.15</v>
      </c>
      <c r="O49" s="66"/>
      <c r="P49" s="40"/>
      <c r="Q49" s="67">
        <f t="shared" si="3"/>
        <v>307785</v>
      </c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</row>
    <row r="50" ht="120.75" customHeight="1">
      <c r="A50" s="54">
        <f t="shared" si="1"/>
        <v>319855</v>
      </c>
      <c r="B50" s="55"/>
      <c r="C50" s="56">
        <f t="shared" si="2"/>
        <v>0</v>
      </c>
      <c r="D50" s="71" t="s">
        <v>903</v>
      </c>
      <c r="E50" s="58">
        <v>9955.0</v>
      </c>
      <c r="F50" s="72" t="s">
        <v>904</v>
      </c>
      <c r="G50" s="72" t="s">
        <v>905</v>
      </c>
      <c r="H50" s="72" t="s">
        <v>906</v>
      </c>
      <c r="I50" s="72" t="s">
        <v>907</v>
      </c>
      <c r="J50" s="74">
        <v>1.0</v>
      </c>
      <c r="K50" s="84">
        <v>275.0</v>
      </c>
      <c r="L50" s="76">
        <v>0.3</v>
      </c>
      <c r="M50" s="80">
        <v>265.0</v>
      </c>
      <c r="N50" s="76">
        <v>0.15</v>
      </c>
      <c r="O50" s="78"/>
      <c r="P50" s="40"/>
      <c r="Q50" s="67">
        <f t="shared" si="3"/>
        <v>319855</v>
      </c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</row>
    <row r="51" ht="120.75" customHeight="1">
      <c r="A51" s="54">
        <f t="shared" si="1"/>
        <v>559835</v>
      </c>
      <c r="B51" s="55"/>
      <c r="C51" s="56">
        <f t="shared" si="2"/>
        <v>0</v>
      </c>
      <c r="D51" s="57" t="s">
        <v>908</v>
      </c>
      <c r="E51" s="58">
        <v>9956.0</v>
      </c>
      <c r="F51" s="60" t="s">
        <v>909</v>
      </c>
      <c r="G51" s="60" t="s">
        <v>910</v>
      </c>
      <c r="H51" s="59" t="s">
        <v>911</v>
      </c>
      <c r="I51" s="59" t="s">
        <v>912</v>
      </c>
      <c r="J51" s="62">
        <v>5.0</v>
      </c>
      <c r="K51" s="82">
        <v>427.0</v>
      </c>
      <c r="L51" s="64">
        <v>0.2</v>
      </c>
      <c r="M51" s="65">
        <v>415.0</v>
      </c>
      <c r="N51" s="64">
        <v>0.05</v>
      </c>
      <c r="O51" s="66"/>
      <c r="P51" s="40"/>
      <c r="Q51" s="67">
        <f t="shared" si="3"/>
        <v>559835</v>
      </c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</row>
    <row r="52" ht="120.75" customHeight="1">
      <c r="A52" s="54">
        <f t="shared" si="1"/>
        <v>681245</v>
      </c>
      <c r="B52" s="55"/>
      <c r="C52" s="56">
        <f t="shared" si="2"/>
        <v>0</v>
      </c>
      <c r="D52" s="71" t="s">
        <v>913</v>
      </c>
      <c r="E52" s="58">
        <v>9957.0</v>
      </c>
      <c r="F52" s="73" t="s">
        <v>914</v>
      </c>
      <c r="G52" s="73" t="s">
        <v>915</v>
      </c>
      <c r="H52" s="72" t="s">
        <v>916</v>
      </c>
      <c r="I52" s="72" t="s">
        <v>917</v>
      </c>
      <c r="J52" s="74">
        <v>5.0</v>
      </c>
      <c r="K52" s="84">
        <v>515.0</v>
      </c>
      <c r="L52" s="76">
        <v>0.2</v>
      </c>
      <c r="M52" s="80">
        <v>505.0</v>
      </c>
      <c r="N52" s="76">
        <v>0.05</v>
      </c>
      <c r="O52" s="78"/>
      <c r="P52" s="40"/>
      <c r="Q52" s="67">
        <f t="shared" si="3"/>
        <v>681245</v>
      </c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</row>
    <row r="53" ht="120.75" customHeight="1">
      <c r="A53" s="54">
        <f t="shared" si="1"/>
        <v>809400</v>
      </c>
      <c r="B53" s="55"/>
      <c r="C53" s="56">
        <f t="shared" si="2"/>
        <v>0</v>
      </c>
      <c r="D53" s="57" t="s">
        <v>918</v>
      </c>
      <c r="E53" s="58">
        <v>9958.0</v>
      </c>
      <c r="F53" s="60" t="s">
        <v>919</v>
      </c>
      <c r="G53" s="59" t="s">
        <v>920</v>
      </c>
      <c r="H53" s="59" t="s">
        <v>921</v>
      </c>
      <c r="I53" s="59" t="s">
        <v>922</v>
      </c>
      <c r="J53" s="62">
        <v>4.0</v>
      </c>
      <c r="K53" s="82">
        <v>610.0</v>
      </c>
      <c r="L53" s="64">
        <v>0.2</v>
      </c>
      <c r="M53" s="65">
        <v>600.0</v>
      </c>
      <c r="N53" s="64">
        <v>0.05</v>
      </c>
      <c r="O53" s="66"/>
      <c r="P53" s="40"/>
      <c r="Q53" s="67">
        <f t="shared" si="3"/>
        <v>809400</v>
      </c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</row>
    <row r="54" ht="120.75" customHeight="1">
      <c r="A54" s="54">
        <f t="shared" si="1"/>
        <v>1402960</v>
      </c>
      <c r="B54" s="55"/>
      <c r="C54" s="56">
        <f t="shared" si="2"/>
        <v>0</v>
      </c>
      <c r="D54" s="71" t="s">
        <v>923</v>
      </c>
      <c r="E54" s="58">
        <v>9959.0</v>
      </c>
      <c r="F54" s="73" t="s">
        <v>924</v>
      </c>
      <c r="G54" s="73" t="s">
        <v>925</v>
      </c>
      <c r="H54" s="72" t="s">
        <v>926</v>
      </c>
      <c r="I54" s="72" t="s">
        <v>927</v>
      </c>
      <c r="J54" s="74">
        <v>4.0</v>
      </c>
      <c r="K54" s="95">
        <v>1055.0</v>
      </c>
      <c r="L54" s="76">
        <v>0.2</v>
      </c>
      <c r="M54" s="96">
        <v>1040.0</v>
      </c>
      <c r="N54" s="76">
        <v>0.05</v>
      </c>
      <c r="O54" s="78"/>
      <c r="P54" s="40"/>
      <c r="Q54" s="67">
        <f t="shared" si="3"/>
        <v>1402960</v>
      </c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</row>
    <row r="55" ht="120.75" customHeight="1">
      <c r="A55" s="54">
        <f t="shared" si="1"/>
        <v>2320280</v>
      </c>
      <c r="B55" s="55"/>
      <c r="C55" s="56">
        <f t="shared" si="2"/>
        <v>0</v>
      </c>
      <c r="D55" s="57" t="s">
        <v>928</v>
      </c>
      <c r="E55" s="58">
        <v>9960.0</v>
      </c>
      <c r="F55" s="60" t="s">
        <v>929</v>
      </c>
      <c r="G55" s="60" t="s">
        <v>930</v>
      </c>
      <c r="H55" s="59" t="s">
        <v>931</v>
      </c>
      <c r="I55" s="59" t="s">
        <v>932</v>
      </c>
      <c r="J55" s="62">
        <v>2.0</v>
      </c>
      <c r="K55" s="93">
        <v>1730.0</v>
      </c>
      <c r="L55" s="64">
        <v>0.2</v>
      </c>
      <c r="M55" s="94">
        <v>1720.0</v>
      </c>
      <c r="N55" s="64">
        <v>0.05</v>
      </c>
      <c r="O55" s="66"/>
      <c r="P55" s="40"/>
      <c r="Q55" s="67">
        <f t="shared" si="3"/>
        <v>2320280</v>
      </c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</row>
    <row r="56" ht="120.75" customHeight="1">
      <c r="A56" s="54">
        <f t="shared" si="1"/>
        <v>1908835</v>
      </c>
      <c r="B56" s="55"/>
      <c r="C56" s="56">
        <f t="shared" si="2"/>
        <v>0</v>
      </c>
      <c r="D56" s="71" t="s">
        <v>933</v>
      </c>
      <c r="E56" s="58">
        <v>9961.0</v>
      </c>
      <c r="F56" s="73" t="s">
        <v>934</v>
      </c>
      <c r="G56" s="72" t="s">
        <v>935</v>
      </c>
      <c r="H56" s="72" t="s">
        <v>936</v>
      </c>
      <c r="I56" s="72" t="s">
        <v>937</v>
      </c>
      <c r="J56" s="74">
        <v>1.0</v>
      </c>
      <c r="K56" s="95">
        <v>1450.0</v>
      </c>
      <c r="L56" s="76">
        <v>0.2</v>
      </c>
      <c r="M56" s="96">
        <v>1415.0</v>
      </c>
      <c r="N56" s="76">
        <v>0.05</v>
      </c>
      <c r="O56" s="78"/>
      <c r="P56" s="40"/>
      <c r="Q56" s="67">
        <f t="shared" si="3"/>
        <v>1908835</v>
      </c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</row>
    <row r="57" ht="120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</row>
    <row r="58" ht="120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</row>
    <row r="59" ht="120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</row>
    <row r="60" ht="120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</row>
    <row r="61" ht="120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</row>
    <row r="62" ht="120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</row>
    <row r="63" ht="120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</row>
    <row r="64" ht="120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</row>
    <row r="65" ht="120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</row>
    <row r="66" ht="120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</row>
    <row r="67" ht="120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</row>
    <row r="68" ht="120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</row>
    <row r="69" ht="120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</row>
    <row r="70" ht="120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</row>
    <row r="71" ht="120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</row>
    <row r="72" ht="120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</row>
    <row r="73" ht="120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</row>
    <row r="74" ht="120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</row>
    <row r="75" ht="120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</row>
    <row r="76" ht="120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</row>
    <row r="77" ht="120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</row>
    <row r="78" ht="120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</row>
    <row r="79" ht="120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</row>
    <row r="80" ht="120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</row>
    <row r="81" ht="120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</row>
    <row r="82" ht="120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ht="120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ht="120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ht="120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</row>
    <row r="86" ht="120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</row>
    <row r="87" ht="120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</row>
    <row r="88" ht="120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</row>
    <row r="89" ht="120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</row>
    <row r="90" ht="15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</row>
    <row r="91" ht="15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</row>
    <row r="92" ht="15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</row>
    <row r="93" ht="15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</row>
    <row r="94" ht="15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</row>
    <row r="95" ht="15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</row>
    <row r="96" ht="15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</row>
    <row r="97" ht="15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</row>
    <row r="98" ht="15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</row>
    <row r="99" ht="15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</row>
    <row r="100" ht="15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</row>
    <row r="101" ht="15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</row>
    <row r="102" ht="15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</row>
    <row r="103" ht="15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</row>
    <row r="104" ht="15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</row>
    <row r="105" ht="15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</row>
    <row r="106" ht="15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</row>
    <row r="107" ht="15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</row>
    <row r="108" ht="15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</row>
    <row r="109" ht="15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</row>
    <row r="110" ht="15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</row>
    <row r="111" ht="15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</row>
    <row r="112" ht="15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</row>
    <row r="113" ht="15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</row>
    <row r="114" ht="15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</row>
    <row r="115" ht="15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</row>
    <row r="116" ht="15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</row>
    <row r="117" ht="15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</row>
    <row r="118" ht="15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</row>
    <row r="119" ht="15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</row>
    <row r="120" ht="15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</row>
    <row r="121" ht="15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</row>
    <row r="122" ht="15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</row>
    <row r="123" ht="15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</row>
    <row r="124" ht="15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</row>
    <row r="125" ht="15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</row>
    <row r="126" ht="15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</row>
    <row r="127" ht="15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</row>
    <row r="128" ht="15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</row>
    <row r="129" ht="15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</row>
    <row r="130" ht="15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</row>
    <row r="131" ht="15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</row>
    <row r="132" ht="15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</row>
    <row r="133" ht="15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</row>
    <row r="134" ht="15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</row>
    <row r="135" ht="15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</row>
    <row r="136" ht="15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</row>
    <row r="137" ht="15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</row>
    <row r="138" ht="15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</row>
    <row r="139" ht="15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</row>
    <row r="140" ht="15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</row>
    <row r="141" ht="15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</row>
    <row r="142" ht="15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</row>
    <row r="143" ht="15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</row>
    <row r="144" ht="15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</row>
    <row r="145" ht="15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</row>
    <row r="146" ht="15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</row>
    <row r="147" ht="15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</row>
    <row r="148" ht="15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</row>
    <row r="149" ht="15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</row>
    <row r="150" ht="15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</row>
    <row r="151" ht="15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</row>
    <row r="152" ht="15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</row>
    <row r="153" ht="15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</row>
    <row r="154" ht="15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</row>
    <row r="155" ht="15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</row>
    <row r="156" ht="15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</row>
    <row r="157" ht="15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</row>
    <row r="158" ht="15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</row>
    <row r="159" ht="15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</row>
    <row r="160" ht="15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</row>
    <row r="161" ht="15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</row>
    <row r="162" ht="15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</row>
    <row r="163" ht="15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</row>
    <row r="164" ht="15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</row>
    <row r="165" ht="15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</row>
    <row r="166" ht="15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</row>
    <row r="167" ht="15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</row>
    <row r="168" ht="15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</row>
    <row r="169" ht="15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</row>
    <row r="170" ht="15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</row>
    <row r="171" ht="15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</row>
    <row r="172" ht="15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</row>
    <row r="173" ht="15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</row>
    <row r="174" ht="15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</row>
    <row r="175" ht="15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</row>
    <row r="176" ht="15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</row>
    <row r="177" ht="15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</row>
    <row r="178" ht="15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</row>
    <row r="179" ht="15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</row>
    <row r="180" ht="15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</row>
    <row r="181" ht="15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</row>
    <row r="182" ht="15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</row>
    <row r="183" ht="15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</row>
    <row r="184" ht="15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</row>
    <row r="185" ht="15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</row>
    <row r="186" ht="15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</row>
    <row r="187" ht="15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</row>
    <row r="188" ht="15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</row>
    <row r="189" ht="15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</row>
    <row r="190" ht="15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</row>
    <row r="191" ht="15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</row>
    <row r="192" ht="15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</row>
    <row r="193" ht="15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</row>
    <row r="194" ht="15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</row>
    <row r="195" ht="15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</row>
    <row r="196" ht="15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</row>
    <row r="197" ht="15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</row>
    <row r="198" ht="15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</row>
    <row r="199" ht="15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</row>
    <row r="200" ht="15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</row>
    <row r="201" ht="15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</row>
    <row r="202" ht="15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</row>
    <row r="203" ht="15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</row>
    <row r="204" ht="15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</row>
    <row r="205" ht="15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</row>
    <row r="206" ht="15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</row>
    <row r="207" ht="15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</row>
    <row r="208" ht="15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</row>
    <row r="209" ht="15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</row>
    <row r="210" ht="15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</row>
    <row r="211" ht="15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</row>
    <row r="212" ht="15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</row>
    <row r="213" ht="15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</row>
    <row r="214" ht="15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</row>
    <row r="215" ht="15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</row>
    <row r="216" ht="15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</row>
    <row r="217" ht="15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</row>
    <row r="218" ht="15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</row>
    <row r="219" ht="15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</row>
    <row r="220" ht="15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</row>
    <row r="221" ht="15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</row>
    <row r="222" ht="15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</row>
    <row r="223" ht="15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</row>
    <row r="224" ht="15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</row>
    <row r="225" ht="15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</row>
    <row r="226" ht="15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</row>
    <row r="227" ht="15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</row>
    <row r="228" ht="15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</row>
    <row r="229" ht="15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</row>
    <row r="230" ht="15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</row>
    <row r="231" ht="15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</row>
    <row r="232" ht="15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</row>
    <row r="233" ht="15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</row>
    <row r="234" ht="15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</row>
    <row r="235" ht="15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</row>
    <row r="236" ht="15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</row>
    <row r="237" ht="15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</row>
    <row r="238" ht="15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</row>
    <row r="239" ht="15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</row>
    <row r="240" ht="15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</row>
    <row r="241" ht="15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</row>
    <row r="242" ht="15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</row>
    <row r="243" ht="15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</row>
    <row r="244" ht="15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</row>
    <row r="245" ht="15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</row>
    <row r="246" ht="15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</row>
    <row r="247" ht="15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</row>
    <row r="248" ht="15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</row>
    <row r="249" ht="15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</row>
    <row r="250" ht="15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</row>
    <row r="251" ht="15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</row>
    <row r="252" ht="15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</row>
    <row r="253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</row>
    <row r="254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</row>
    <row r="255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</row>
    <row r="256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</row>
    <row r="257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</row>
    <row r="258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</row>
    <row r="259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</row>
    <row r="260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</row>
    <row r="261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</row>
    <row r="262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</row>
    <row r="263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</row>
    <row r="264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</row>
    <row r="265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</row>
    <row r="266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</row>
    <row r="267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</row>
    <row r="268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</row>
    <row r="269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</row>
    <row r="270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</row>
    <row r="271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</row>
    <row r="272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</row>
    <row r="273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</row>
    <row r="274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</row>
    <row r="275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</row>
    <row r="276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</row>
    <row r="277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</row>
    <row r="278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</row>
    <row r="279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</row>
    <row r="280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</row>
    <row r="281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</row>
    <row r="282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</row>
    <row r="283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</row>
    <row r="28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</row>
    <row r="285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</row>
    <row r="286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</row>
    <row r="287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</row>
    <row r="288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</row>
    <row r="289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</row>
    <row r="290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</row>
    <row r="291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</row>
    <row r="292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</row>
    <row r="293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</row>
    <row r="29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</row>
    <row r="295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</row>
    <row r="296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</row>
    <row r="297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</row>
    <row r="298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</row>
    <row r="299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</row>
    <row r="300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</row>
    <row r="301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</row>
    <row r="302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</row>
    <row r="303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</row>
    <row r="30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</row>
    <row r="305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</row>
    <row r="306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</row>
    <row r="307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</row>
    <row r="308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</row>
    <row r="309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</row>
    <row r="310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</row>
    <row r="311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</row>
    <row r="312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</row>
    <row r="313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</row>
    <row r="31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</row>
    <row r="315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</row>
    <row r="316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</row>
    <row r="317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</row>
    <row r="318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</row>
    <row r="319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</row>
    <row r="320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</row>
    <row r="321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</row>
    <row r="322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</row>
    <row r="323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</row>
    <row r="32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</row>
    <row r="325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</row>
    <row r="326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</row>
    <row r="327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</row>
    <row r="328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</row>
    <row r="329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</row>
    <row r="330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</row>
    <row r="331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</row>
    <row r="332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</row>
    <row r="333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</row>
    <row r="3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</row>
    <row r="335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</row>
    <row r="336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</row>
    <row r="337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</row>
    <row r="338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</row>
    <row r="339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</row>
    <row r="340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</row>
    <row r="341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</row>
    <row r="342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</row>
    <row r="343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</row>
    <row r="34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</row>
    <row r="345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</row>
    <row r="346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</row>
    <row r="347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</row>
    <row r="348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</row>
    <row r="349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</row>
    <row r="350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</row>
    <row r="351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</row>
    <row r="352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</row>
    <row r="353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</row>
    <row r="35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</row>
    <row r="355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</row>
    <row r="356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</row>
    <row r="357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</row>
    <row r="358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</row>
    <row r="359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</row>
    <row r="360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</row>
    <row r="361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</row>
    <row r="362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</row>
    <row r="363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</row>
    <row r="36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</row>
    <row r="365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</row>
    <row r="366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</row>
    <row r="367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</row>
    <row r="368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</row>
    <row r="369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</row>
    <row r="370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</row>
    <row r="371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</row>
    <row r="372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</row>
    <row r="373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</row>
    <row r="37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</row>
    <row r="375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</row>
    <row r="376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</row>
    <row r="377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</row>
    <row r="378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</row>
    <row r="379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</row>
    <row r="380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</row>
    <row r="381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</row>
    <row r="382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</row>
    <row r="383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</row>
    <row r="38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</row>
    <row r="385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</row>
    <row r="386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</row>
    <row r="387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</row>
    <row r="388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</row>
    <row r="389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</row>
    <row r="390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</row>
    <row r="391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</row>
    <row r="392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</row>
    <row r="393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</row>
    <row r="39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</row>
    <row r="395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</row>
    <row r="396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</row>
    <row r="397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</row>
    <row r="398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</row>
    <row r="399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</row>
    <row r="400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</row>
    <row r="401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</row>
    <row r="402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</row>
    <row r="403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</row>
    <row r="40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</row>
    <row r="405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</row>
    <row r="406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</row>
    <row r="407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</row>
    <row r="408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</row>
    <row r="409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</row>
    <row r="410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</row>
    <row r="411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</row>
    <row r="412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</row>
    <row r="413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</row>
    <row r="41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</row>
    <row r="415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</row>
    <row r="416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</row>
    <row r="417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</row>
    <row r="418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</row>
    <row r="419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</row>
    <row r="420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</row>
    <row r="421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</row>
    <row r="422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</row>
    <row r="423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</row>
    <row r="42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</row>
    <row r="425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</row>
    <row r="426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</row>
    <row r="427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</row>
    <row r="428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</row>
    <row r="429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</row>
    <row r="430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</row>
    <row r="431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</row>
    <row r="432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</row>
    <row r="433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</row>
    <row r="4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</row>
    <row r="435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</row>
    <row r="436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</row>
    <row r="437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</row>
    <row r="438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</row>
    <row r="439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</row>
    <row r="440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</row>
    <row r="441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</row>
    <row r="442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</row>
    <row r="443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</row>
    <row r="44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</row>
    <row r="445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</row>
    <row r="446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</row>
    <row r="447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</row>
    <row r="448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</row>
    <row r="449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</row>
    <row r="450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</row>
    <row r="451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</row>
    <row r="452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</row>
    <row r="453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</row>
    <row r="45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</row>
    <row r="455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</row>
    <row r="456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</row>
    <row r="457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</row>
    <row r="458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</row>
    <row r="459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</row>
    <row r="460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</row>
    <row r="461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</row>
    <row r="462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</row>
    <row r="463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</row>
    <row r="46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</row>
    <row r="465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</row>
    <row r="466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</row>
    <row r="467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</row>
    <row r="468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</row>
    <row r="469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</row>
    <row r="470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</row>
    <row r="471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</row>
    <row r="472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</row>
    <row r="473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</row>
    <row r="47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</row>
    <row r="475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</row>
    <row r="476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</row>
    <row r="477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</row>
    <row r="478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</row>
    <row r="479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</row>
    <row r="480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</row>
    <row r="481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</row>
    <row r="482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</row>
    <row r="483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</row>
    <row r="48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</row>
    <row r="485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</row>
    <row r="486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</row>
    <row r="487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</row>
    <row r="488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</row>
    <row r="489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</row>
    <row r="490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</row>
    <row r="491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</row>
    <row r="492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</row>
    <row r="493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</row>
    <row r="49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</row>
    <row r="495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</row>
    <row r="496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</row>
    <row r="497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</row>
    <row r="498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</row>
    <row r="499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</row>
    <row r="500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</row>
    <row r="501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</row>
    <row r="502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</row>
    <row r="503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</row>
    <row r="50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</row>
    <row r="505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</row>
    <row r="506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</row>
    <row r="507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</row>
    <row r="508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</row>
    <row r="509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</row>
    <row r="510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</row>
    <row r="511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</row>
    <row r="512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</row>
    <row r="513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</row>
    <row r="51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</row>
    <row r="515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</row>
    <row r="516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</row>
    <row r="517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</row>
    <row r="518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</row>
    <row r="519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</row>
    <row r="520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</row>
    <row r="521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</row>
    <row r="522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</row>
    <row r="523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</row>
    <row r="52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</row>
    <row r="525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</row>
    <row r="526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</row>
    <row r="527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</row>
    <row r="528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</row>
    <row r="529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</row>
    <row r="530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</row>
    <row r="531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</row>
    <row r="532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</row>
    <row r="533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</row>
    <row r="5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</row>
    <row r="535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</row>
    <row r="536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</row>
    <row r="537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</row>
    <row r="538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</row>
    <row r="539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</row>
    <row r="540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</row>
    <row r="541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</row>
    <row r="542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</row>
    <row r="543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</row>
    <row r="54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</row>
    <row r="545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</row>
    <row r="546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</row>
    <row r="547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</row>
    <row r="548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</row>
    <row r="549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</row>
    <row r="550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</row>
    <row r="551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</row>
    <row r="552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</row>
    <row r="553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</row>
    <row r="55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</row>
    <row r="555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</row>
    <row r="556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</row>
    <row r="557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</row>
    <row r="558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</row>
    <row r="559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</row>
    <row r="560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</row>
    <row r="561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</row>
    <row r="562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</row>
    <row r="563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</row>
    <row r="56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</row>
    <row r="565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</row>
    <row r="566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</row>
    <row r="567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</row>
    <row r="568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</row>
    <row r="569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</row>
    <row r="570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</row>
    <row r="571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</row>
    <row r="572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</row>
    <row r="573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</row>
    <row r="57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</row>
    <row r="575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</row>
    <row r="576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</row>
    <row r="577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</row>
    <row r="578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</row>
    <row r="579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</row>
    <row r="580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</row>
    <row r="581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</row>
    <row r="582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</row>
    <row r="583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</row>
    <row r="58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</row>
    <row r="585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</row>
    <row r="586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</row>
    <row r="587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</row>
    <row r="588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</row>
    <row r="589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</row>
    <row r="590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</row>
    <row r="591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</row>
    <row r="592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</row>
    <row r="593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</row>
    <row r="59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</row>
    <row r="595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</row>
    <row r="596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</row>
    <row r="597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</row>
    <row r="598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</row>
    <row r="599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</row>
    <row r="600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</row>
    <row r="601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</row>
    <row r="602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</row>
    <row r="603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</row>
    <row r="60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</row>
    <row r="605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</row>
    <row r="606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</row>
    <row r="607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</row>
    <row r="608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</row>
    <row r="609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</row>
    <row r="610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</row>
    <row r="611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</row>
    <row r="612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</row>
    <row r="613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</row>
    <row r="61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</row>
    <row r="615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</row>
    <row r="616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</row>
    <row r="617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</row>
    <row r="618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</row>
    <row r="619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</row>
    <row r="620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</row>
    <row r="621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</row>
    <row r="622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</row>
    <row r="623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</row>
    <row r="62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</row>
    <row r="625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</row>
    <row r="626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</row>
    <row r="627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</row>
    <row r="628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</row>
    <row r="629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</row>
    <row r="630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</row>
    <row r="631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</row>
    <row r="632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</row>
    <row r="633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</row>
    <row r="6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</row>
    <row r="635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</row>
    <row r="636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</row>
    <row r="637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</row>
    <row r="638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</row>
    <row r="639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</row>
    <row r="640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</row>
    <row r="641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</row>
    <row r="642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</row>
    <row r="643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</row>
    <row r="64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</row>
    <row r="645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</row>
    <row r="646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</row>
    <row r="647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</row>
    <row r="648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</row>
    <row r="649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</row>
    <row r="650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</row>
    <row r="651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</row>
    <row r="652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</row>
    <row r="653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</row>
    <row r="65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</row>
    <row r="655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</row>
    <row r="656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</row>
    <row r="657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</row>
    <row r="658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</row>
    <row r="659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</row>
    <row r="660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</row>
    <row r="661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</row>
    <row r="662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</row>
    <row r="663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</row>
    <row r="66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</row>
    <row r="665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</row>
    <row r="666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</row>
    <row r="667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</row>
    <row r="668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</row>
    <row r="669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</row>
    <row r="670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</row>
    <row r="671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</row>
    <row r="672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</row>
    <row r="673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</row>
    <row r="67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</row>
    <row r="675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</row>
    <row r="676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</row>
    <row r="677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</row>
    <row r="678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</row>
    <row r="679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</row>
    <row r="680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</row>
    <row r="681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</row>
    <row r="682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</row>
    <row r="683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</row>
    <row r="68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</row>
    <row r="685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</row>
    <row r="686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</row>
    <row r="687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</row>
    <row r="688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</row>
    <row r="689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</row>
    <row r="690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</row>
    <row r="691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</row>
    <row r="692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</row>
    <row r="693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</row>
    <row r="69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</row>
    <row r="695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</row>
    <row r="696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</row>
    <row r="697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</row>
    <row r="698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</row>
    <row r="699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</row>
    <row r="700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</row>
    <row r="701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</row>
    <row r="702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</row>
    <row r="703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</row>
    <row r="70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</row>
    <row r="705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</row>
    <row r="706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</row>
    <row r="707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</row>
    <row r="708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</row>
    <row r="709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</row>
    <row r="710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</row>
    <row r="711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</row>
    <row r="712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</row>
    <row r="713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</row>
    <row r="71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</row>
    <row r="715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</row>
    <row r="716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</row>
    <row r="717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</row>
    <row r="718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</row>
    <row r="719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</row>
    <row r="720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</row>
    <row r="721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</row>
    <row r="722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</row>
    <row r="723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</row>
    <row r="72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</row>
    <row r="725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</row>
    <row r="726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</row>
    <row r="727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</row>
    <row r="728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</row>
    <row r="729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</row>
    <row r="730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</row>
    <row r="731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</row>
    <row r="732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</row>
    <row r="733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</row>
    <row r="7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</row>
    <row r="735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</row>
    <row r="736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</row>
    <row r="737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</row>
    <row r="738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</row>
    <row r="739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</row>
    <row r="740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</row>
    <row r="741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</row>
    <row r="742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</row>
    <row r="743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</row>
    <row r="74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</row>
    <row r="745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</row>
    <row r="746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</row>
    <row r="747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</row>
    <row r="748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</row>
    <row r="749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</row>
    <row r="750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</row>
    <row r="751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</row>
    <row r="752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</row>
    <row r="753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</row>
    <row r="75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</row>
    <row r="755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</row>
    <row r="756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</row>
    <row r="757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</row>
    <row r="758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</row>
    <row r="759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</row>
    <row r="760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</row>
    <row r="761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</row>
    <row r="762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</row>
    <row r="763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</row>
    <row r="76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</row>
    <row r="765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</row>
    <row r="766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</row>
    <row r="767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</row>
    <row r="768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</row>
    <row r="769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</row>
    <row r="770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</row>
    <row r="771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</row>
    <row r="772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</row>
    <row r="773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</row>
    <row r="77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</row>
    <row r="775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</row>
    <row r="776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</row>
    <row r="777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</row>
    <row r="778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</row>
    <row r="779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</row>
    <row r="780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</row>
    <row r="781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</row>
    <row r="782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</row>
    <row r="783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</row>
    <row r="78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</row>
    <row r="785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</row>
    <row r="786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</row>
    <row r="787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</row>
    <row r="788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</row>
    <row r="789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</row>
    <row r="790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</row>
    <row r="791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</row>
    <row r="792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</row>
    <row r="793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</row>
    <row r="79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</row>
    <row r="795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</row>
    <row r="796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</row>
    <row r="797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</row>
    <row r="798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</row>
    <row r="799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</row>
    <row r="800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</row>
    <row r="801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</row>
    <row r="802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</row>
    <row r="803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</row>
    <row r="80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</row>
    <row r="805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</row>
    <row r="806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</row>
    <row r="807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</row>
    <row r="808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</row>
    <row r="809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</row>
    <row r="810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</row>
    <row r="811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</row>
    <row r="812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</row>
    <row r="813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</row>
    <row r="81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</row>
    <row r="815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</row>
    <row r="816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</row>
    <row r="817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</row>
    <row r="818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</row>
    <row r="819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</row>
    <row r="820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</row>
    <row r="821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</row>
    <row r="822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</row>
    <row r="823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</row>
    <row r="82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</row>
    <row r="825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</row>
    <row r="826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</row>
    <row r="827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</row>
    <row r="828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</row>
    <row r="829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</row>
    <row r="830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</row>
    <row r="831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</row>
    <row r="832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</row>
    <row r="833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</row>
    <row r="8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</row>
    <row r="835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</row>
    <row r="836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</row>
    <row r="837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</row>
    <row r="838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</row>
    <row r="839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</row>
    <row r="840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</row>
    <row r="841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</row>
    <row r="842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</row>
    <row r="843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</row>
    <row r="84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</row>
    <row r="845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</row>
    <row r="846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</row>
    <row r="847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</row>
    <row r="848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</row>
    <row r="849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</row>
    <row r="850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</row>
    <row r="851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</row>
    <row r="852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</row>
    <row r="853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</row>
    <row r="85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</row>
    <row r="855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</row>
    <row r="856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</row>
    <row r="857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</row>
    <row r="858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</row>
    <row r="859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</row>
    <row r="860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</row>
    <row r="861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</row>
    <row r="862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</row>
    <row r="863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</row>
    <row r="86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</row>
    <row r="865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</row>
    <row r="866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</row>
    <row r="867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</row>
    <row r="868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</row>
    <row r="869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</row>
    <row r="870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</row>
    <row r="871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</row>
    <row r="872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</row>
    <row r="873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</row>
    <row r="87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</row>
    <row r="875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</row>
    <row r="876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</row>
    <row r="877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</row>
    <row r="878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</row>
    <row r="879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</row>
    <row r="880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</row>
    <row r="881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</row>
    <row r="882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</row>
    <row r="883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</row>
    <row r="88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</row>
    <row r="885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</row>
    <row r="886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</row>
    <row r="887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</row>
    <row r="888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</row>
    <row r="889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</row>
    <row r="890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</row>
    <row r="891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</row>
    <row r="892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</row>
    <row r="893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</row>
    <row r="89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</row>
    <row r="895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</row>
    <row r="896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</row>
    <row r="897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</row>
    <row r="898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</row>
    <row r="899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</row>
    <row r="900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</row>
    <row r="901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</row>
    <row r="902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</row>
    <row r="903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</row>
    <row r="90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</row>
    <row r="905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</row>
    <row r="906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</row>
    <row r="907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</row>
    <row r="908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</row>
    <row r="909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</row>
    <row r="910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</row>
    <row r="911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</row>
    <row r="912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</row>
    <row r="913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</row>
    <row r="91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</row>
    <row r="915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</row>
    <row r="916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</row>
    <row r="917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</row>
    <row r="918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</row>
    <row r="919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</row>
    <row r="920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</row>
    <row r="921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</row>
    <row r="922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</row>
    <row r="923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</row>
    <row r="92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</row>
    <row r="925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</row>
    <row r="926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</row>
    <row r="927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</row>
    <row r="928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</row>
    <row r="929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</row>
    <row r="930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</row>
    <row r="931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</row>
    <row r="932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</row>
    <row r="933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</row>
    <row r="9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</row>
    <row r="935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</row>
    <row r="936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</row>
    <row r="937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</row>
    <row r="938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</row>
    <row r="939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</row>
    <row r="940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</row>
    <row r="941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</row>
    <row r="942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</row>
    <row r="943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</row>
    <row r="94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</row>
    <row r="945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</row>
    <row r="946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</row>
    <row r="947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</row>
    <row r="948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</row>
    <row r="949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</row>
    <row r="950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</row>
    <row r="951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</row>
    <row r="952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</row>
    <row r="953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</row>
    <row r="95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</row>
    <row r="955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</row>
    <row r="956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</row>
    <row r="957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</row>
    <row r="958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</row>
    <row r="959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</row>
    <row r="960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</row>
    <row r="961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</row>
    <row r="962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</row>
    <row r="963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</row>
    <row r="96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</row>
    <row r="965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</row>
    <row r="966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</row>
    <row r="967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</row>
    <row r="968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</row>
    <row r="969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</row>
    <row r="970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</row>
    <row r="971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</row>
    <row r="972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</row>
    <row r="973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</row>
    <row r="97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</row>
    <row r="975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</row>
    <row r="976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</row>
    <row r="977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</row>
    <row r="978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</row>
    <row r="979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</row>
    <row r="980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</row>
    <row r="981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</row>
    <row r="982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</row>
    <row r="983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</row>
    <row r="98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</row>
    <row r="985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</row>
    <row r="986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</row>
    <row r="987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</row>
    <row r="988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</row>
    <row r="989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</row>
    <row r="990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</row>
    <row r="991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</row>
    <row r="992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</row>
    <row r="993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</row>
    <row r="99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</row>
    <row r="995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</row>
    <row r="996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</row>
    <row r="997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</row>
    <row r="998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</row>
    <row r="999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</row>
    <row r="1000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</row>
    <row r="1001" ht="15.75" customHeight="1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</row>
    <row r="1002" ht="15.75" customHeight="1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</row>
    <row r="1003" ht="15.75" customHeight="1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</row>
    <row r="1004" ht="15.75" customHeight="1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</row>
    <row r="1005" ht="15.75" customHeight="1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</row>
    <row r="1006" ht="15.75" customHeight="1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</row>
    <row r="1007" ht="15.75" customHeight="1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</row>
    <row r="1008" ht="15.75" customHeight="1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</row>
    <row r="1009" ht="15.75" customHeight="1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</row>
    <row r="1010" ht="15.75" customHeight="1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</row>
    <row r="1011" ht="15.75" customHeight="1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</row>
  </sheetData>
  <mergeCells count="14">
    <mergeCell ref="F4:G4"/>
    <mergeCell ref="F5:G5"/>
    <mergeCell ref="B6:C6"/>
    <mergeCell ref="F6:G6"/>
    <mergeCell ref="D9:I9"/>
    <mergeCell ref="K10:L10"/>
    <mergeCell ref="M10:N10"/>
    <mergeCell ref="B2:C2"/>
    <mergeCell ref="D2:E2"/>
    <mergeCell ref="F2:G2"/>
    <mergeCell ref="B3:C3"/>
    <mergeCell ref="F3:G3"/>
    <mergeCell ref="B4:C4"/>
    <mergeCell ref="B5:C5"/>
  </mergeCells>
  <hyperlinks>
    <hyperlink r:id="rId1" ref="F4"/>
    <hyperlink r:id="rId2" ref="F5"/>
    <hyperlink r:id="rId3" ref="F6"/>
  </hyperlinks>
  <printOptions/>
  <pageMargins bottom="0.75" footer="0.0" header="0.0" left="0.7" right="0.7" top="0.75"/>
  <pageSetup orientation="landscape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29"/>
    <col customWidth="1" min="2" max="4" width="16.43"/>
    <col customWidth="1" min="5" max="5" width="12.29"/>
    <col customWidth="1" min="6" max="6" width="8.71"/>
    <col customWidth="1" min="7" max="7" width="20.86"/>
    <col customWidth="1" min="8" max="8" width="10.29"/>
    <col customWidth="1" min="9" max="9" width="7.29"/>
    <col customWidth="1" min="10" max="10" width="4.29"/>
    <col customWidth="1" hidden="1" min="11" max="12" width="7.29"/>
    <col customWidth="1" min="13" max="14" width="6.43"/>
    <col customWidth="1" min="15" max="15" width="17.43"/>
    <col customWidth="1" min="16" max="16" width="8.71"/>
    <col customWidth="1" hidden="1" min="17" max="17" width="13.14"/>
    <col customWidth="1" min="18" max="29" width="8.71"/>
  </cols>
  <sheetData>
    <row r="1" ht="24.75" customHeight="1">
      <c r="A1" s="6" t="s">
        <v>0</v>
      </c>
      <c r="B1" s="7" t="s">
        <v>1</v>
      </c>
      <c r="C1" s="8"/>
      <c r="D1" s="9" t="s">
        <v>2</v>
      </c>
      <c r="E1" s="8"/>
      <c r="F1" s="10" t="s">
        <v>3</v>
      </c>
      <c r="G1" s="11"/>
      <c r="H1" s="1"/>
      <c r="I1" s="1"/>
      <c r="J1" s="2"/>
      <c r="K1" s="2"/>
      <c r="L1" s="2"/>
      <c r="M1" s="2"/>
      <c r="N1" s="2"/>
      <c r="O1" s="2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</row>
    <row r="2" ht="24.75" customHeight="1">
      <c r="A2" s="12" t="s">
        <v>4</v>
      </c>
      <c r="B2" s="13" t="s">
        <v>5</v>
      </c>
      <c r="C2" s="14"/>
      <c r="D2" s="15" t="s">
        <v>6</v>
      </c>
      <c r="E2" s="16" t="s">
        <v>7</v>
      </c>
      <c r="F2" s="17" t="s">
        <v>8</v>
      </c>
      <c r="G2" s="18"/>
      <c r="H2" s="1"/>
      <c r="I2" s="1"/>
      <c r="J2" s="2"/>
      <c r="K2" s="2"/>
      <c r="L2" s="2"/>
      <c r="M2" s="2"/>
      <c r="N2" s="2"/>
      <c r="O2" s="2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</row>
    <row r="3" ht="24.75" customHeight="1">
      <c r="A3" s="12" t="s">
        <v>9</v>
      </c>
      <c r="B3" s="13" t="s">
        <v>10</v>
      </c>
      <c r="C3" s="14"/>
      <c r="D3" s="19" t="s">
        <v>11</v>
      </c>
      <c r="E3" s="16" t="s">
        <v>12</v>
      </c>
      <c r="F3" s="20" t="s">
        <v>13</v>
      </c>
      <c r="G3" s="18"/>
      <c r="H3" s="1"/>
      <c r="I3" s="1"/>
      <c r="J3" s="2"/>
      <c r="K3" s="2"/>
      <c r="L3" s="2"/>
      <c r="M3" s="2"/>
      <c r="N3" s="2"/>
      <c r="O3" s="2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</row>
    <row r="4" ht="24.75" customHeight="1">
      <c r="A4" s="21" t="s">
        <v>14</v>
      </c>
      <c r="B4" s="22" t="s">
        <v>15</v>
      </c>
      <c r="C4" s="23"/>
      <c r="D4" s="24" t="s">
        <v>16</v>
      </c>
      <c r="E4" s="16" t="s">
        <v>17</v>
      </c>
      <c r="F4" s="20" t="s">
        <v>938</v>
      </c>
      <c r="G4" s="18"/>
      <c r="H4" s="1"/>
      <c r="I4" s="1"/>
      <c r="J4" s="2"/>
      <c r="K4" s="2"/>
      <c r="L4" s="2"/>
      <c r="M4" s="2"/>
      <c r="N4" s="2"/>
      <c r="O4" s="2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</row>
    <row r="5" ht="33.0" customHeight="1">
      <c r="A5" s="21" t="s">
        <v>19</v>
      </c>
      <c r="B5" s="25" t="s">
        <v>20</v>
      </c>
      <c r="C5" s="23"/>
      <c r="D5" s="26" t="s">
        <v>21</v>
      </c>
      <c r="E5" s="27" t="s">
        <v>22</v>
      </c>
      <c r="F5" s="28" t="s">
        <v>939</v>
      </c>
      <c r="G5" s="29"/>
      <c r="H5" s="1"/>
      <c r="I5" s="1"/>
      <c r="J5" s="2"/>
      <c r="K5" s="2"/>
      <c r="L5" s="2"/>
      <c r="M5" s="2"/>
      <c r="N5" s="2"/>
      <c r="O5" s="2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</row>
    <row r="6" ht="24.75" customHeight="1">
      <c r="A6" s="21" t="s">
        <v>24</v>
      </c>
      <c r="B6" s="30" t="s">
        <v>25</v>
      </c>
      <c r="C6" s="30" t="s">
        <v>26</v>
      </c>
      <c r="D6" s="30" t="s">
        <v>27</v>
      </c>
      <c r="E6" s="31" t="s">
        <v>28</v>
      </c>
      <c r="F6" s="32"/>
      <c r="G6" s="32"/>
      <c r="H6" s="1"/>
      <c r="I6" s="1"/>
      <c r="J6" s="2"/>
      <c r="K6" s="2"/>
      <c r="L6" s="2"/>
      <c r="M6" s="2"/>
      <c r="N6" s="2"/>
      <c r="O6" s="2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</row>
    <row r="7" ht="24.75" customHeight="1">
      <c r="A7" s="1"/>
      <c r="B7" s="1"/>
      <c r="C7" s="1"/>
      <c r="D7" s="1"/>
      <c r="E7" s="1"/>
      <c r="F7" s="1"/>
      <c r="G7" s="1"/>
      <c r="H7" s="1"/>
      <c r="I7" s="1"/>
      <c r="J7" s="2"/>
      <c r="K7" s="2"/>
      <c r="L7" s="2"/>
      <c r="M7" s="2"/>
      <c r="N7" s="2"/>
      <c r="O7" s="2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</row>
    <row r="8" ht="24.75" customHeight="1">
      <c r="A8" s="33"/>
      <c r="B8" s="33"/>
      <c r="C8" s="33"/>
      <c r="D8" s="34"/>
      <c r="E8" s="35"/>
      <c r="F8" s="35"/>
      <c r="G8" s="35"/>
      <c r="H8" s="35"/>
      <c r="I8" s="36"/>
      <c r="J8" s="37"/>
      <c r="K8" s="37"/>
      <c r="L8" s="37"/>
      <c r="M8" s="37"/>
      <c r="N8" s="37"/>
      <c r="O8" s="37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</row>
    <row r="9" ht="8.25" customHeight="1">
      <c r="A9" s="41"/>
      <c r="B9" s="41"/>
      <c r="C9" s="41"/>
      <c r="D9" s="42"/>
      <c r="E9" s="42"/>
      <c r="F9" s="42"/>
      <c r="G9" s="42"/>
      <c r="H9" s="42"/>
      <c r="I9" s="42"/>
      <c r="J9" s="42"/>
      <c r="K9" s="89" t="s">
        <v>940</v>
      </c>
      <c r="L9" s="36"/>
      <c r="M9" s="90" t="s">
        <v>941</v>
      </c>
      <c r="N9" s="36"/>
      <c r="O9" s="42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</row>
    <row r="10" ht="27.75" customHeight="1">
      <c r="A10" s="45" t="s">
        <v>942</v>
      </c>
      <c r="B10" s="46" t="s">
        <v>33</v>
      </c>
      <c r="C10" s="47" t="s">
        <v>34</v>
      </c>
      <c r="D10" s="48" t="s">
        <v>943</v>
      </c>
      <c r="E10" s="49" t="s">
        <v>944</v>
      </c>
      <c r="F10" s="48" t="s">
        <v>945</v>
      </c>
      <c r="G10" s="48" t="s">
        <v>946</v>
      </c>
      <c r="H10" s="48" t="s">
        <v>947</v>
      </c>
      <c r="I10" s="48" t="s">
        <v>948</v>
      </c>
      <c r="J10" s="49" t="s">
        <v>949</v>
      </c>
      <c r="K10" s="91" t="s">
        <v>950</v>
      </c>
      <c r="L10" s="51" t="s">
        <v>951</v>
      </c>
      <c r="M10" s="92" t="s">
        <v>952</v>
      </c>
      <c r="N10" s="53" t="s">
        <v>953</v>
      </c>
      <c r="O10" s="48" t="s">
        <v>954</v>
      </c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</row>
    <row r="11" ht="112.5" customHeight="1">
      <c r="A11" s="54">
        <f t="shared" ref="A11:A82" si="1">HYPERLINK("https://mustit.co.kr/product/search?search_action=search&amp;event=0&amp;event_no=1004&amp;keyword="&amp;iferror(LEFT(D11,6),""),Q11)</f>
        <v>828570</v>
      </c>
      <c r="B11" s="55"/>
      <c r="C11" s="56">
        <f t="shared" ref="C11:C82" si="2">iferror((A11*B11),"")</f>
        <v>0</v>
      </c>
      <c r="D11" s="57" t="s">
        <v>955</v>
      </c>
      <c r="E11" s="58">
        <v>10321.0</v>
      </c>
      <c r="F11" s="59" t="s">
        <v>956</v>
      </c>
      <c r="G11" s="60" t="s">
        <v>957</v>
      </c>
      <c r="H11" s="59" t="s">
        <v>958</v>
      </c>
      <c r="I11" s="59" t="s">
        <v>959</v>
      </c>
      <c r="J11" s="62">
        <v>5.0</v>
      </c>
      <c r="K11" s="82">
        <v>620.0</v>
      </c>
      <c r="L11" s="64">
        <v>0.2</v>
      </c>
      <c r="M11" s="65">
        <v>778.0</v>
      </c>
      <c r="N11" s="64">
        <v>0.25</v>
      </c>
      <c r="O11" s="66"/>
      <c r="P11" s="40"/>
      <c r="Q11" s="67">
        <f t="shared" ref="Q11:Q82" si="3">M11*(1-N11)*1420</f>
        <v>828570</v>
      </c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</row>
    <row r="12" ht="112.5" customHeight="1">
      <c r="A12" s="54">
        <f t="shared" si="1"/>
        <v>1865880</v>
      </c>
      <c r="B12" s="55"/>
      <c r="C12" s="56">
        <f t="shared" si="2"/>
        <v>0</v>
      </c>
      <c r="D12" s="71" t="s">
        <v>960</v>
      </c>
      <c r="E12" s="58">
        <v>10322.0</v>
      </c>
      <c r="F12" s="72" t="s">
        <v>961</v>
      </c>
      <c r="G12" s="73" t="s">
        <v>962</v>
      </c>
      <c r="H12" s="72" t="s">
        <v>963</v>
      </c>
      <c r="I12" s="72" t="s">
        <v>964</v>
      </c>
      <c r="J12" s="74">
        <v>4.0</v>
      </c>
      <c r="K12" s="95">
        <v>1390.0</v>
      </c>
      <c r="L12" s="76">
        <v>0.2</v>
      </c>
      <c r="M12" s="96">
        <v>1460.0</v>
      </c>
      <c r="N12" s="76">
        <v>0.1</v>
      </c>
      <c r="O12" s="78"/>
      <c r="P12" s="40"/>
      <c r="Q12" s="67">
        <f t="shared" si="3"/>
        <v>1865880</v>
      </c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</row>
    <row r="13" ht="112.5" customHeight="1">
      <c r="A13" s="54">
        <f t="shared" si="1"/>
        <v>3169440</v>
      </c>
      <c r="B13" s="55"/>
      <c r="C13" s="56">
        <f t="shared" si="2"/>
        <v>0</v>
      </c>
      <c r="D13" s="57" t="s">
        <v>965</v>
      </c>
      <c r="E13" s="58">
        <v>10323.0</v>
      </c>
      <c r="F13" s="59" t="s">
        <v>966</v>
      </c>
      <c r="G13" s="60" t="s">
        <v>967</v>
      </c>
      <c r="H13" s="59" t="s">
        <v>968</v>
      </c>
      <c r="I13" s="59" t="s">
        <v>969</v>
      </c>
      <c r="J13" s="62">
        <v>2.0</v>
      </c>
      <c r="K13" s="93">
        <v>2420.0</v>
      </c>
      <c r="L13" s="64">
        <v>0.2</v>
      </c>
      <c r="M13" s="94">
        <v>2790.0</v>
      </c>
      <c r="N13" s="64">
        <v>0.2</v>
      </c>
      <c r="O13" s="66"/>
      <c r="P13" s="40"/>
      <c r="Q13" s="67">
        <f t="shared" si="3"/>
        <v>3169440</v>
      </c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</row>
    <row r="14" ht="112.5" customHeight="1">
      <c r="A14" s="54">
        <f t="shared" si="1"/>
        <v>2465120</v>
      </c>
      <c r="B14" s="55"/>
      <c r="C14" s="56">
        <f t="shared" si="2"/>
        <v>0</v>
      </c>
      <c r="D14" s="71" t="s">
        <v>970</v>
      </c>
      <c r="E14" s="58">
        <v>10324.0</v>
      </c>
      <c r="F14" s="72" t="s">
        <v>971</v>
      </c>
      <c r="G14" s="73" t="s">
        <v>972</v>
      </c>
      <c r="H14" s="72" t="s">
        <v>973</v>
      </c>
      <c r="I14" s="72" t="s">
        <v>974</v>
      </c>
      <c r="J14" s="74">
        <v>2.0</v>
      </c>
      <c r="K14" s="95">
        <v>1880.0</v>
      </c>
      <c r="L14" s="76">
        <v>0.2</v>
      </c>
      <c r="M14" s="96">
        <v>2170.0</v>
      </c>
      <c r="N14" s="76">
        <v>0.2</v>
      </c>
      <c r="O14" s="78"/>
      <c r="P14" s="40"/>
      <c r="Q14" s="67">
        <f t="shared" si="3"/>
        <v>2465120</v>
      </c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</row>
    <row r="15" ht="112.5" customHeight="1">
      <c r="A15" s="54">
        <f t="shared" si="1"/>
        <v>3885120</v>
      </c>
      <c r="B15" s="55"/>
      <c r="C15" s="56">
        <f t="shared" si="2"/>
        <v>0</v>
      </c>
      <c r="D15" s="57" t="s">
        <v>975</v>
      </c>
      <c r="E15" s="58">
        <v>10325.0</v>
      </c>
      <c r="F15" s="59" t="s">
        <v>976</v>
      </c>
      <c r="G15" s="60" t="s">
        <v>977</v>
      </c>
      <c r="H15" s="59" t="s">
        <v>978</v>
      </c>
      <c r="I15" s="59" t="s">
        <v>979</v>
      </c>
      <c r="J15" s="62">
        <v>2.0</v>
      </c>
      <c r="K15" s="93">
        <v>2960.0</v>
      </c>
      <c r="L15" s="64">
        <v>0.2</v>
      </c>
      <c r="M15" s="94">
        <v>3420.0</v>
      </c>
      <c r="N15" s="64">
        <v>0.2</v>
      </c>
      <c r="O15" s="66"/>
      <c r="P15" s="40"/>
      <c r="Q15" s="67">
        <f t="shared" si="3"/>
        <v>3885120</v>
      </c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</row>
    <row r="16" ht="112.5" customHeight="1">
      <c r="A16" s="54">
        <f t="shared" si="1"/>
        <v>1821150</v>
      </c>
      <c r="B16" s="55"/>
      <c r="C16" s="56">
        <f t="shared" si="2"/>
        <v>0</v>
      </c>
      <c r="D16" s="71" t="s">
        <v>980</v>
      </c>
      <c r="E16" s="58">
        <v>10328.0</v>
      </c>
      <c r="F16" s="72" t="s">
        <v>981</v>
      </c>
      <c r="G16" s="73" t="s">
        <v>982</v>
      </c>
      <c r="H16" s="72" t="s">
        <v>983</v>
      </c>
      <c r="I16" s="72" t="s">
        <v>984</v>
      </c>
      <c r="J16" s="74">
        <v>4.0</v>
      </c>
      <c r="K16" s="95">
        <v>1480.0</v>
      </c>
      <c r="L16" s="76">
        <v>0.25</v>
      </c>
      <c r="M16" s="96">
        <v>1710.0</v>
      </c>
      <c r="N16" s="76">
        <v>0.25</v>
      </c>
      <c r="O16" s="78"/>
      <c r="P16" s="40"/>
      <c r="Q16" s="67">
        <f t="shared" si="3"/>
        <v>1821150</v>
      </c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</row>
    <row r="17" ht="112.5" customHeight="1">
      <c r="A17" s="54">
        <f t="shared" si="1"/>
        <v>1863750</v>
      </c>
      <c r="B17" s="55"/>
      <c r="C17" s="56">
        <f t="shared" si="2"/>
        <v>0</v>
      </c>
      <c r="D17" s="57" t="s">
        <v>985</v>
      </c>
      <c r="E17" s="58">
        <v>10329.0</v>
      </c>
      <c r="F17" s="59" t="s">
        <v>986</v>
      </c>
      <c r="G17" s="60" t="s">
        <v>987</v>
      </c>
      <c r="H17" s="59" t="s">
        <v>988</v>
      </c>
      <c r="I17" s="59" t="s">
        <v>989</v>
      </c>
      <c r="J17" s="62">
        <v>3.0</v>
      </c>
      <c r="K17" s="93">
        <v>1520.0</v>
      </c>
      <c r="L17" s="64">
        <v>0.25</v>
      </c>
      <c r="M17" s="94">
        <v>1750.0</v>
      </c>
      <c r="N17" s="64">
        <v>0.25</v>
      </c>
      <c r="O17" s="66"/>
      <c r="P17" s="40"/>
      <c r="Q17" s="67">
        <f t="shared" si="3"/>
        <v>1863750</v>
      </c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</row>
    <row r="18" ht="112.5" customHeight="1">
      <c r="A18" s="54">
        <f t="shared" si="1"/>
        <v>193120</v>
      </c>
      <c r="B18" s="55"/>
      <c r="C18" s="56">
        <f t="shared" si="2"/>
        <v>0</v>
      </c>
      <c r="D18" s="71" t="s">
        <v>990</v>
      </c>
      <c r="E18" s="58">
        <v>10330.0</v>
      </c>
      <c r="F18" s="72" t="s">
        <v>991</v>
      </c>
      <c r="G18" s="72" t="s">
        <v>992</v>
      </c>
      <c r="H18" s="72" t="s">
        <v>993</v>
      </c>
      <c r="I18" s="72" t="s">
        <v>994</v>
      </c>
      <c r="J18" s="74">
        <v>15.0</v>
      </c>
      <c r="K18" s="84">
        <v>150.0</v>
      </c>
      <c r="L18" s="76">
        <v>0.2</v>
      </c>
      <c r="M18" s="80">
        <v>170.0</v>
      </c>
      <c r="N18" s="76">
        <v>0.2</v>
      </c>
      <c r="O18" s="78"/>
      <c r="P18" s="40"/>
      <c r="Q18" s="67">
        <f t="shared" si="3"/>
        <v>193120</v>
      </c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</row>
    <row r="19" ht="112.5" customHeight="1">
      <c r="A19" s="54">
        <f t="shared" si="1"/>
        <v>119280</v>
      </c>
      <c r="B19" s="55"/>
      <c r="C19" s="56">
        <f t="shared" si="2"/>
        <v>0</v>
      </c>
      <c r="D19" s="57" t="s">
        <v>995</v>
      </c>
      <c r="E19" s="58">
        <v>10331.0</v>
      </c>
      <c r="F19" s="59" t="s">
        <v>996</v>
      </c>
      <c r="G19" s="59" t="s">
        <v>997</v>
      </c>
      <c r="H19" s="59" t="s">
        <v>998</v>
      </c>
      <c r="I19" s="59" t="s">
        <v>999</v>
      </c>
      <c r="J19" s="62">
        <v>15.0</v>
      </c>
      <c r="K19" s="82">
        <v>90.0</v>
      </c>
      <c r="L19" s="64">
        <v>0.2</v>
      </c>
      <c r="M19" s="65">
        <v>120.0</v>
      </c>
      <c r="N19" s="64">
        <v>0.3</v>
      </c>
      <c r="O19" s="66"/>
      <c r="P19" s="40"/>
      <c r="Q19" s="67">
        <f t="shared" si="3"/>
        <v>119280</v>
      </c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</row>
    <row r="20" ht="112.5" customHeight="1">
      <c r="A20" s="54">
        <f t="shared" si="1"/>
        <v>202350</v>
      </c>
      <c r="B20" s="55"/>
      <c r="C20" s="56">
        <f t="shared" si="2"/>
        <v>0</v>
      </c>
      <c r="D20" s="71" t="s">
        <v>1000</v>
      </c>
      <c r="E20" s="58">
        <v>10332.0</v>
      </c>
      <c r="F20" s="72" t="s">
        <v>1001</v>
      </c>
      <c r="G20" s="72" t="s">
        <v>1002</v>
      </c>
      <c r="H20" s="72" t="s">
        <v>1003</v>
      </c>
      <c r="I20" s="72" t="s">
        <v>1004</v>
      </c>
      <c r="J20" s="74">
        <v>10.0</v>
      </c>
      <c r="K20" s="84">
        <v>150.0</v>
      </c>
      <c r="L20" s="76">
        <v>0.2</v>
      </c>
      <c r="M20" s="80">
        <v>150.0</v>
      </c>
      <c r="N20" s="76">
        <v>0.05</v>
      </c>
      <c r="O20" s="78"/>
      <c r="P20" s="40"/>
      <c r="Q20" s="67">
        <f t="shared" si="3"/>
        <v>202350</v>
      </c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</row>
    <row r="21" ht="112.5" customHeight="1">
      <c r="A21" s="54">
        <f t="shared" si="1"/>
        <v>351450</v>
      </c>
      <c r="B21" s="55"/>
      <c r="C21" s="56">
        <f t="shared" si="2"/>
        <v>0</v>
      </c>
      <c r="D21" s="57" t="s">
        <v>1005</v>
      </c>
      <c r="E21" s="58">
        <v>10333.0</v>
      </c>
      <c r="F21" s="59" t="s">
        <v>1006</v>
      </c>
      <c r="G21" s="59" t="s">
        <v>1007</v>
      </c>
      <c r="H21" s="59" t="s">
        <v>1008</v>
      </c>
      <c r="I21" s="59" t="s">
        <v>1009</v>
      </c>
      <c r="J21" s="62">
        <v>10.0</v>
      </c>
      <c r="K21" s="82">
        <v>260.0</v>
      </c>
      <c r="L21" s="64">
        <v>0.2</v>
      </c>
      <c r="M21" s="65">
        <v>275.0</v>
      </c>
      <c r="N21" s="64">
        <v>0.1</v>
      </c>
      <c r="O21" s="66"/>
      <c r="P21" s="40"/>
      <c r="Q21" s="67">
        <f t="shared" si="3"/>
        <v>351450</v>
      </c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</row>
    <row r="22" ht="112.5" customHeight="1">
      <c r="A22" s="54">
        <f t="shared" si="1"/>
        <v>386240</v>
      </c>
      <c r="B22" s="55"/>
      <c r="C22" s="56">
        <f t="shared" si="2"/>
        <v>0</v>
      </c>
      <c r="D22" s="71" t="s">
        <v>1010</v>
      </c>
      <c r="E22" s="58">
        <v>10334.0</v>
      </c>
      <c r="F22" s="72" t="s">
        <v>1011</v>
      </c>
      <c r="G22" s="73" t="s">
        <v>1012</v>
      </c>
      <c r="H22" s="72" t="s">
        <v>1013</v>
      </c>
      <c r="I22" s="72" t="s">
        <v>1014</v>
      </c>
      <c r="J22" s="74">
        <v>10.0</v>
      </c>
      <c r="K22" s="84">
        <v>290.0</v>
      </c>
      <c r="L22" s="76">
        <v>0.2</v>
      </c>
      <c r="M22" s="80">
        <v>340.0</v>
      </c>
      <c r="N22" s="76">
        <v>0.2</v>
      </c>
      <c r="O22" s="78"/>
      <c r="P22" s="40"/>
      <c r="Q22" s="67">
        <f t="shared" si="3"/>
        <v>386240</v>
      </c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</row>
    <row r="23" ht="112.5" customHeight="1">
      <c r="A23" s="54">
        <f t="shared" si="1"/>
        <v>284000</v>
      </c>
      <c r="B23" s="55"/>
      <c r="C23" s="56">
        <f t="shared" si="2"/>
        <v>0</v>
      </c>
      <c r="D23" s="57" t="s">
        <v>1015</v>
      </c>
      <c r="E23" s="58">
        <v>10335.0</v>
      </c>
      <c r="F23" s="59" t="s">
        <v>1016</v>
      </c>
      <c r="G23" s="59" t="s">
        <v>1017</v>
      </c>
      <c r="H23" s="59" t="s">
        <v>1018</v>
      </c>
      <c r="I23" s="59" t="s">
        <v>1019</v>
      </c>
      <c r="J23" s="62">
        <v>10.0</v>
      </c>
      <c r="K23" s="82">
        <v>220.0</v>
      </c>
      <c r="L23" s="64">
        <v>0.2</v>
      </c>
      <c r="M23" s="65">
        <v>250.0</v>
      </c>
      <c r="N23" s="64">
        <v>0.2</v>
      </c>
      <c r="O23" s="66"/>
      <c r="P23" s="40"/>
      <c r="Q23" s="67">
        <f t="shared" si="3"/>
        <v>284000</v>
      </c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</row>
    <row r="24" ht="112.5" customHeight="1">
      <c r="A24" s="54">
        <f t="shared" si="1"/>
        <v>633675</v>
      </c>
      <c r="B24" s="55"/>
      <c r="C24" s="56">
        <f t="shared" si="2"/>
        <v>0</v>
      </c>
      <c r="D24" s="71" t="s">
        <v>1020</v>
      </c>
      <c r="E24" s="58">
        <v>10336.0</v>
      </c>
      <c r="F24" s="72" t="s">
        <v>1021</v>
      </c>
      <c r="G24" s="73" t="s">
        <v>1022</v>
      </c>
      <c r="H24" s="72" t="s">
        <v>1023</v>
      </c>
      <c r="I24" s="72" t="s">
        <v>1024</v>
      </c>
      <c r="J24" s="74">
        <v>5.0</v>
      </c>
      <c r="K24" s="84">
        <v>470.0</v>
      </c>
      <c r="L24" s="76">
        <v>0.2</v>
      </c>
      <c r="M24" s="80">
        <v>525.0</v>
      </c>
      <c r="N24" s="76">
        <v>0.15</v>
      </c>
      <c r="O24" s="78"/>
      <c r="P24" s="40"/>
      <c r="Q24" s="67">
        <f t="shared" si="3"/>
        <v>633675</v>
      </c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</row>
    <row r="25" ht="112.5" customHeight="1">
      <c r="A25" s="54">
        <f t="shared" si="1"/>
        <v>284000</v>
      </c>
      <c r="B25" s="55"/>
      <c r="C25" s="56">
        <f t="shared" si="2"/>
        <v>0</v>
      </c>
      <c r="D25" s="57" t="s">
        <v>1025</v>
      </c>
      <c r="E25" s="58">
        <v>10337.0</v>
      </c>
      <c r="F25" s="59" t="s">
        <v>1026</v>
      </c>
      <c r="G25" s="59" t="s">
        <v>1027</v>
      </c>
      <c r="H25" s="59" t="s">
        <v>1028</v>
      </c>
      <c r="I25" s="59" t="s">
        <v>1029</v>
      </c>
      <c r="J25" s="62">
        <v>5.0</v>
      </c>
      <c r="K25" s="82">
        <v>220.0</v>
      </c>
      <c r="L25" s="64">
        <v>0.2</v>
      </c>
      <c r="M25" s="65">
        <v>250.0</v>
      </c>
      <c r="N25" s="64">
        <v>0.2</v>
      </c>
      <c r="O25" s="66"/>
      <c r="P25" s="40"/>
      <c r="Q25" s="67">
        <f t="shared" si="3"/>
        <v>284000</v>
      </c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</row>
    <row r="26" ht="112.5" customHeight="1">
      <c r="A26" s="54">
        <f t="shared" si="1"/>
        <v>352160</v>
      </c>
      <c r="B26" s="55"/>
      <c r="C26" s="56">
        <f t="shared" si="2"/>
        <v>0</v>
      </c>
      <c r="D26" s="71" t="s">
        <v>1030</v>
      </c>
      <c r="E26" s="58">
        <v>10338.0</v>
      </c>
      <c r="F26" s="72" t="s">
        <v>1031</v>
      </c>
      <c r="G26" s="72" t="s">
        <v>1032</v>
      </c>
      <c r="H26" s="72" t="s">
        <v>1033</v>
      </c>
      <c r="I26" s="72" t="s">
        <v>1034</v>
      </c>
      <c r="J26" s="74">
        <v>5.0</v>
      </c>
      <c r="K26" s="84">
        <v>260.0</v>
      </c>
      <c r="L26" s="76">
        <v>0.2</v>
      </c>
      <c r="M26" s="80">
        <v>310.0</v>
      </c>
      <c r="N26" s="76">
        <v>0.2</v>
      </c>
      <c r="O26" s="78"/>
      <c r="P26" s="40"/>
      <c r="Q26" s="67">
        <f t="shared" si="3"/>
        <v>352160</v>
      </c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</row>
    <row r="27" ht="112.5" customHeight="1">
      <c r="A27" s="54">
        <f t="shared" si="1"/>
        <v>522560</v>
      </c>
      <c r="B27" s="55"/>
      <c r="C27" s="56">
        <f t="shared" si="2"/>
        <v>0</v>
      </c>
      <c r="D27" s="57" t="s">
        <v>1035</v>
      </c>
      <c r="E27" s="58">
        <v>10339.0</v>
      </c>
      <c r="F27" s="59" t="s">
        <v>1036</v>
      </c>
      <c r="G27" s="59" t="s">
        <v>1037</v>
      </c>
      <c r="H27" s="59" t="s">
        <v>1038</v>
      </c>
      <c r="I27" s="59" t="s">
        <v>1039</v>
      </c>
      <c r="J27" s="62">
        <v>5.0</v>
      </c>
      <c r="K27" s="82">
        <v>400.0</v>
      </c>
      <c r="L27" s="64">
        <v>0.2</v>
      </c>
      <c r="M27" s="65">
        <v>460.0</v>
      </c>
      <c r="N27" s="64">
        <v>0.2</v>
      </c>
      <c r="O27" s="66"/>
      <c r="P27" s="40"/>
      <c r="Q27" s="67">
        <f t="shared" si="3"/>
        <v>522560</v>
      </c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</row>
    <row r="28" ht="112.5" customHeight="1">
      <c r="A28" s="54">
        <f t="shared" si="1"/>
        <v>443040</v>
      </c>
      <c r="B28" s="55"/>
      <c r="C28" s="56">
        <f t="shared" si="2"/>
        <v>0</v>
      </c>
      <c r="D28" s="71" t="s">
        <v>1040</v>
      </c>
      <c r="E28" s="58">
        <v>10340.0</v>
      </c>
      <c r="F28" s="72" t="s">
        <v>1041</v>
      </c>
      <c r="G28" s="72" t="s">
        <v>1042</v>
      </c>
      <c r="H28" s="72" t="s">
        <v>1043</v>
      </c>
      <c r="I28" s="72" t="s">
        <v>1044</v>
      </c>
      <c r="J28" s="74">
        <v>9.0</v>
      </c>
      <c r="K28" s="84">
        <v>340.0</v>
      </c>
      <c r="L28" s="76">
        <v>0.2</v>
      </c>
      <c r="M28" s="80">
        <v>390.0</v>
      </c>
      <c r="N28" s="76">
        <v>0.2</v>
      </c>
      <c r="O28" s="78"/>
      <c r="P28" s="40"/>
      <c r="Q28" s="67">
        <f t="shared" si="3"/>
        <v>443040</v>
      </c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</row>
    <row r="29" ht="112.5" customHeight="1">
      <c r="A29" s="54">
        <f t="shared" si="1"/>
        <v>556640</v>
      </c>
      <c r="B29" s="55"/>
      <c r="C29" s="56">
        <f t="shared" si="2"/>
        <v>0</v>
      </c>
      <c r="D29" s="57" t="s">
        <v>1045</v>
      </c>
      <c r="E29" s="58">
        <v>10341.0</v>
      </c>
      <c r="F29" s="59" t="s">
        <v>1046</v>
      </c>
      <c r="G29" s="59" t="s">
        <v>1047</v>
      </c>
      <c r="H29" s="59" t="s">
        <v>1048</v>
      </c>
      <c r="I29" s="59" t="s">
        <v>1049</v>
      </c>
      <c r="J29" s="62">
        <v>4.0</v>
      </c>
      <c r="K29" s="82">
        <v>430.0</v>
      </c>
      <c r="L29" s="64">
        <v>0.2</v>
      </c>
      <c r="M29" s="65">
        <v>490.0</v>
      </c>
      <c r="N29" s="64">
        <v>0.2</v>
      </c>
      <c r="O29" s="66"/>
      <c r="P29" s="40"/>
      <c r="Q29" s="67">
        <f t="shared" si="3"/>
        <v>556640</v>
      </c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</row>
    <row r="30" ht="112.5" customHeight="1">
      <c r="A30" s="54">
        <f t="shared" si="1"/>
        <v>461500</v>
      </c>
      <c r="B30" s="55"/>
      <c r="C30" s="56">
        <f t="shared" si="2"/>
        <v>0</v>
      </c>
      <c r="D30" s="71" t="s">
        <v>1050</v>
      </c>
      <c r="E30" s="58">
        <v>10342.0</v>
      </c>
      <c r="F30" s="72" t="s">
        <v>1051</v>
      </c>
      <c r="G30" s="72" t="s">
        <v>1052</v>
      </c>
      <c r="H30" s="72" t="s">
        <v>1053</v>
      </c>
      <c r="I30" s="72" t="s">
        <v>1054</v>
      </c>
      <c r="J30" s="74">
        <v>3.0</v>
      </c>
      <c r="K30" s="84">
        <v>470.0</v>
      </c>
      <c r="L30" s="76">
        <v>0.2</v>
      </c>
      <c r="M30" s="80">
        <v>325.0</v>
      </c>
      <c r="N30" s="76">
        <v>0.0</v>
      </c>
      <c r="O30" s="78"/>
      <c r="P30" s="40"/>
      <c r="Q30" s="67">
        <f t="shared" si="3"/>
        <v>461500</v>
      </c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</row>
    <row r="31" ht="112.5" customHeight="1">
      <c r="A31" s="54">
        <f t="shared" si="1"/>
        <v>704320</v>
      </c>
      <c r="B31" s="55"/>
      <c r="C31" s="56">
        <f t="shared" si="2"/>
        <v>0</v>
      </c>
      <c r="D31" s="57" t="s">
        <v>1055</v>
      </c>
      <c r="E31" s="58">
        <v>10344.0</v>
      </c>
      <c r="F31" s="59" t="s">
        <v>1056</v>
      </c>
      <c r="G31" s="60" t="s">
        <v>1057</v>
      </c>
      <c r="H31" s="59" t="s">
        <v>1058</v>
      </c>
      <c r="I31" s="59" t="s">
        <v>1059</v>
      </c>
      <c r="J31" s="62">
        <v>3.0</v>
      </c>
      <c r="K31" s="82">
        <v>530.0</v>
      </c>
      <c r="L31" s="64">
        <v>0.2</v>
      </c>
      <c r="M31" s="65">
        <v>620.0</v>
      </c>
      <c r="N31" s="64">
        <v>0.2</v>
      </c>
      <c r="O31" s="66"/>
      <c r="P31" s="40"/>
      <c r="Q31" s="67">
        <f t="shared" si="3"/>
        <v>704320</v>
      </c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</row>
    <row r="32" ht="112.5" customHeight="1">
      <c r="A32" s="54">
        <f t="shared" si="1"/>
        <v>1075650</v>
      </c>
      <c r="B32" s="55"/>
      <c r="C32" s="56">
        <f t="shared" si="2"/>
        <v>0</v>
      </c>
      <c r="D32" s="71" t="s">
        <v>1060</v>
      </c>
      <c r="E32" s="58">
        <v>10345.0</v>
      </c>
      <c r="F32" s="72" t="s">
        <v>1061</v>
      </c>
      <c r="G32" s="72" t="s">
        <v>1062</v>
      </c>
      <c r="H32" s="72" t="s">
        <v>1063</v>
      </c>
      <c r="I32" s="72" t="s">
        <v>1064</v>
      </c>
      <c r="J32" s="74">
        <v>2.0</v>
      </c>
      <c r="K32" s="84">
        <v>805.0</v>
      </c>
      <c r="L32" s="76">
        <v>0.2</v>
      </c>
      <c r="M32" s="96">
        <v>1010.0</v>
      </c>
      <c r="N32" s="76">
        <v>0.25</v>
      </c>
      <c r="O32" s="78"/>
      <c r="P32" s="40"/>
      <c r="Q32" s="67">
        <f t="shared" si="3"/>
        <v>1075650</v>
      </c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</row>
    <row r="33" ht="112.5" customHeight="1">
      <c r="A33" s="54">
        <f t="shared" si="1"/>
        <v>348894</v>
      </c>
      <c r="B33" s="55"/>
      <c r="C33" s="56">
        <f t="shared" si="2"/>
        <v>0</v>
      </c>
      <c r="D33" s="57" t="s">
        <v>1065</v>
      </c>
      <c r="E33" s="58">
        <v>10346.0</v>
      </c>
      <c r="F33" s="59" t="s">
        <v>1066</v>
      </c>
      <c r="G33" s="59" t="s">
        <v>1067</v>
      </c>
      <c r="H33" s="59" t="s">
        <v>1068</v>
      </c>
      <c r="I33" s="59" t="s">
        <v>1069</v>
      </c>
      <c r="J33" s="62">
        <v>10.0</v>
      </c>
      <c r="K33" s="82">
        <v>280.0</v>
      </c>
      <c r="L33" s="64">
        <v>0.25</v>
      </c>
      <c r="M33" s="65">
        <v>351.0</v>
      </c>
      <c r="N33" s="64">
        <v>0.3</v>
      </c>
      <c r="O33" s="66"/>
      <c r="P33" s="40"/>
      <c r="Q33" s="67">
        <f t="shared" si="3"/>
        <v>348894</v>
      </c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</row>
    <row r="34" ht="112.5" customHeight="1">
      <c r="A34" s="54">
        <f t="shared" si="1"/>
        <v>1079200</v>
      </c>
      <c r="B34" s="55"/>
      <c r="C34" s="56">
        <f t="shared" si="2"/>
        <v>0</v>
      </c>
      <c r="D34" s="71" t="s">
        <v>1070</v>
      </c>
      <c r="E34" s="58">
        <v>10347.0</v>
      </c>
      <c r="F34" s="72" t="s">
        <v>1071</v>
      </c>
      <c r="G34" s="72" t="s">
        <v>1072</v>
      </c>
      <c r="H34" s="72" t="s">
        <v>1073</v>
      </c>
      <c r="I34" s="72" t="s">
        <v>1074</v>
      </c>
      <c r="J34" s="74">
        <v>35.0</v>
      </c>
      <c r="K34" s="84">
        <v>800.0</v>
      </c>
      <c r="L34" s="76">
        <v>0.2</v>
      </c>
      <c r="M34" s="80">
        <v>760.0</v>
      </c>
      <c r="N34" s="76">
        <v>0.0</v>
      </c>
      <c r="O34" s="78"/>
      <c r="P34" s="40"/>
      <c r="Q34" s="67">
        <f t="shared" si="3"/>
        <v>1079200</v>
      </c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</row>
    <row r="35" ht="112.5" customHeight="1">
      <c r="A35" s="54">
        <f t="shared" si="1"/>
        <v>704320</v>
      </c>
      <c r="B35" s="55"/>
      <c r="C35" s="56">
        <f t="shared" si="2"/>
        <v>0</v>
      </c>
      <c r="D35" s="57" t="s">
        <v>1075</v>
      </c>
      <c r="E35" s="58">
        <v>10348.0</v>
      </c>
      <c r="F35" s="59" t="s">
        <v>1076</v>
      </c>
      <c r="G35" s="60" t="s">
        <v>1077</v>
      </c>
      <c r="H35" s="59" t="s">
        <v>1078</v>
      </c>
      <c r="I35" s="59" t="s">
        <v>1079</v>
      </c>
      <c r="J35" s="62">
        <v>30.0</v>
      </c>
      <c r="K35" s="82">
        <v>540.0</v>
      </c>
      <c r="L35" s="64">
        <v>0.2</v>
      </c>
      <c r="M35" s="65">
        <v>620.0</v>
      </c>
      <c r="N35" s="64">
        <v>0.2</v>
      </c>
      <c r="O35" s="66"/>
      <c r="P35" s="40"/>
      <c r="Q35" s="67">
        <f t="shared" si="3"/>
        <v>704320</v>
      </c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</row>
    <row r="36" ht="112.5" customHeight="1">
      <c r="A36" s="54">
        <f t="shared" si="1"/>
        <v>340800</v>
      </c>
      <c r="B36" s="55"/>
      <c r="C36" s="56">
        <f t="shared" si="2"/>
        <v>0</v>
      </c>
      <c r="D36" s="71" t="s">
        <v>1080</v>
      </c>
      <c r="E36" s="58">
        <v>10350.0</v>
      </c>
      <c r="F36" s="72" t="s">
        <v>1081</v>
      </c>
      <c r="G36" s="72" t="s">
        <v>1082</v>
      </c>
      <c r="H36" s="72" t="s">
        <v>1083</v>
      </c>
      <c r="I36" s="72" t="s">
        <v>1084</v>
      </c>
      <c r="J36" s="74">
        <v>25.0</v>
      </c>
      <c r="K36" s="84">
        <v>260.0</v>
      </c>
      <c r="L36" s="76">
        <v>0.2</v>
      </c>
      <c r="M36" s="80">
        <v>320.0</v>
      </c>
      <c r="N36" s="76">
        <v>0.25</v>
      </c>
      <c r="O36" s="78"/>
      <c r="P36" s="40"/>
      <c r="Q36" s="67">
        <f t="shared" si="3"/>
        <v>340800</v>
      </c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</row>
    <row r="37" ht="112.5" customHeight="1">
      <c r="A37" s="54">
        <f t="shared" si="1"/>
        <v>470730</v>
      </c>
      <c r="B37" s="55"/>
      <c r="C37" s="56">
        <f t="shared" si="2"/>
        <v>0</v>
      </c>
      <c r="D37" s="57" t="s">
        <v>1085</v>
      </c>
      <c r="E37" s="58">
        <v>10351.0</v>
      </c>
      <c r="F37" s="59" t="s">
        <v>1086</v>
      </c>
      <c r="G37" s="60" t="s">
        <v>1087</v>
      </c>
      <c r="H37" s="59" t="s">
        <v>1088</v>
      </c>
      <c r="I37" s="59" t="s">
        <v>1089</v>
      </c>
      <c r="J37" s="62">
        <v>20.0</v>
      </c>
      <c r="K37" s="82">
        <v>360.0</v>
      </c>
      <c r="L37" s="64">
        <v>0.2</v>
      </c>
      <c r="M37" s="65">
        <v>510.0</v>
      </c>
      <c r="N37" s="64">
        <v>0.35</v>
      </c>
      <c r="O37" s="66"/>
      <c r="P37" s="40"/>
      <c r="Q37" s="67">
        <f t="shared" si="3"/>
        <v>470730</v>
      </c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</row>
    <row r="38" ht="112.5" customHeight="1">
      <c r="A38" s="54">
        <f t="shared" si="1"/>
        <v>941460</v>
      </c>
      <c r="B38" s="55"/>
      <c r="C38" s="56">
        <f t="shared" si="2"/>
        <v>0</v>
      </c>
      <c r="D38" s="71" t="s">
        <v>1090</v>
      </c>
      <c r="E38" s="58">
        <v>10352.0</v>
      </c>
      <c r="F38" s="72" t="s">
        <v>1091</v>
      </c>
      <c r="G38" s="72" t="s">
        <v>1092</v>
      </c>
      <c r="H38" s="72" t="s">
        <v>1093</v>
      </c>
      <c r="I38" s="72" t="s">
        <v>1094</v>
      </c>
      <c r="J38" s="74">
        <v>15.0</v>
      </c>
      <c r="K38" s="84">
        <v>700.0</v>
      </c>
      <c r="L38" s="76">
        <v>0.2</v>
      </c>
      <c r="M38" s="80">
        <v>780.0</v>
      </c>
      <c r="N38" s="76">
        <v>0.15</v>
      </c>
      <c r="O38" s="78"/>
      <c r="P38" s="40"/>
      <c r="Q38" s="67">
        <f t="shared" si="3"/>
        <v>941460</v>
      </c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</row>
    <row r="39" ht="112.5" customHeight="1">
      <c r="A39" s="54">
        <f t="shared" si="1"/>
        <v>613440</v>
      </c>
      <c r="B39" s="55"/>
      <c r="C39" s="56">
        <f t="shared" si="2"/>
        <v>0</v>
      </c>
      <c r="D39" s="57" t="s">
        <v>1095</v>
      </c>
      <c r="E39" s="58">
        <v>10353.0</v>
      </c>
      <c r="F39" s="59" t="s">
        <v>1096</v>
      </c>
      <c r="G39" s="60" t="s">
        <v>1097</v>
      </c>
      <c r="H39" s="59" t="s">
        <v>1098</v>
      </c>
      <c r="I39" s="59" t="s">
        <v>1099</v>
      </c>
      <c r="J39" s="62">
        <v>5.0</v>
      </c>
      <c r="K39" s="82">
        <v>470.0</v>
      </c>
      <c r="L39" s="64">
        <v>0.2</v>
      </c>
      <c r="M39" s="65">
        <v>540.0</v>
      </c>
      <c r="N39" s="64">
        <v>0.2</v>
      </c>
      <c r="O39" s="66"/>
      <c r="P39" s="40"/>
      <c r="Q39" s="67">
        <f t="shared" si="3"/>
        <v>613440</v>
      </c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</row>
    <row r="40" ht="112.5" customHeight="1">
      <c r="A40" s="54">
        <f t="shared" si="1"/>
        <v>556640</v>
      </c>
      <c r="B40" s="55"/>
      <c r="C40" s="56">
        <f t="shared" si="2"/>
        <v>0</v>
      </c>
      <c r="D40" s="71" t="s">
        <v>1100</v>
      </c>
      <c r="E40" s="58">
        <v>10354.0</v>
      </c>
      <c r="F40" s="72" t="s">
        <v>1101</v>
      </c>
      <c r="G40" s="73" t="s">
        <v>1102</v>
      </c>
      <c r="H40" s="72" t="s">
        <v>1103</v>
      </c>
      <c r="I40" s="72" t="s">
        <v>1104</v>
      </c>
      <c r="J40" s="74">
        <v>5.0</v>
      </c>
      <c r="K40" s="84">
        <v>430.0</v>
      </c>
      <c r="L40" s="76">
        <v>0.2</v>
      </c>
      <c r="M40" s="80">
        <v>490.0</v>
      </c>
      <c r="N40" s="76">
        <v>0.2</v>
      </c>
      <c r="O40" s="78"/>
      <c r="P40" s="40"/>
      <c r="Q40" s="67">
        <f t="shared" si="3"/>
        <v>556640</v>
      </c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</row>
    <row r="41" ht="112.5" customHeight="1">
      <c r="A41" s="54">
        <f t="shared" si="1"/>
        <v>556640</v>
      </c>
      <c r="B41" s="55"/>
      <c r="C41" s="56">
        <f t="shared" si="2"/>
        <v>0</v>
      </c>
      <c r="D41" s="57" t="s">
        <v>1105</v>
      </c>
      <c r="E41" s="58">
        <v>10355.0</v>
      </c>
      <c r="F41" s="59" t="s">
        <v>1106</v>
      </c>
      <c r="G41" s="60" t="s">
        <v>1107</v>
      </c>
      <c r="H41" s="59" t="s">
        <v>1108</v>
      </c>
      <c r="I41" s="59" t="s">
        <v>1109</v>
      </c>
      <c r="J41" s="62">
        <v>5.0</v>
      </c>
      <c r="K41" s="82">
        <v>430.0</v>
      </c>
      <c r="L41" s="64">
        <v>0.2</v>
      </c>
      <c r="M41" s="65">
        <v>490.0</v>
      </c>
      <c r="N41" s="64">
        <v>0.2</v>
      </c>
      <c r="O41" s="66"/>
      <c r="P41" s="40"/>
      <c r="Q41" s="67">
        <f t="shared" si="3"/>
        <v>556640</v>
      </c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</row>
    <row r="42" ht="112.5" customHeight="1">
      <c r="A42" s="54">
        <f t="shared" si="1"/>
        <v>613440</v>
      </c>
      <c r="B42" s="55"/>
      <c r="C42" s="56">
        <f t="shared" si="2"/>
        <v>0</v>
      </c>
      <c r="D42" s="71" t="s">
        <v>1110</v>
      </c>
      <c r="E42" s="58">
        <v>10357.0</v>
      </c>
      <c r="F42" s="72" t="s">
        <v>1111</v>
      </c>
      <c r="G42" s="73" t="s">
        <v>1112</v>
      </c>
      <c r="H42" s="72" t="s">
        <v>1113</v>
      </c>
      <c r="I42" s="72" t="s">
        <v>1114</v>
      </c>
      <c r="J42" s="74">
        <v>5.0</v>
      </c>
      <c r="K42" s="84">
        <v>470.0</v>
      </c>
      <c r="L42" s="76">
        <v>0.2</v>
      </c>
      <c r="M42" s="80">
        <v>540.0</v>
      </c>
      <c r="N42" s="76">
        <v>0.2</v>
      </c>
      <c r="O42" s="78"/>
      <c r="P42" s="40"/>
      <c r="Q42" s="67">
        <f t="shared" si="3"/>
        <v>613440</v>
      </c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</row>
    <row r="43" ht="112.5" customHeight="1">
      <c r="A43" s="54">
        <f t="shared" si="1"/>
        <v>681600</v>
      </c>
      <c r="B43" s="55"/>
      <c r="C43" s="56">
        <f t="shared" si="2"/>
        <v>0</v>
      </c>
      <c r="D43" s="57" t="s">
        <v>1115</v>
      </c>
      <c r="E43" s="58">
        <v>10358.0</v>
      </c>
      <c r="F43" s="59" t="s">
        <v>1116</v>
      </c>
      <c r="G43" s="60" t="s">
        <v>1117</v>
      </c>
      <c r="H43" s="59" t="s">
        <v>1118</v>
      </c>
      <c r="I43" s="59" t="s">
        <v>1119</v>
      </c>
      <c r="J43" s="62">
        <v>10.0</v>
      </c>
      <c r="K43" s="82">
        <v>560.0</v>
      </c>
      <c r="L43" s="64">
        <v>0.2</v>
      </c>
      <c r="M43" s="65">
        <v>480.0</v>
      </c>
      <c r="N43" s="64">
        <v>0.0</v>
      </c>
      <c r="O43" s="66"/>
      <c r="P43" s="40"/>
      <c r="Q43" s="67">
        <f t="shared" si="3"/>
        <v>681600</v>
      </c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</row>
    <row r="44" ht="112.5" customHeight="1">
      <c r="A44" s="54">
        <f t="shared" si="1"/>
        <v>468600</v>
      </c>
      <c r="B44" s="55"/>
      <c r="C44" s="56">
        <f t="shared" si="2"/>
        <v>0</v>
      </c>
      <c r="D44" s="71" t="s">
        <v>1120</v>
      </c>
      <c r="E44" s="58">
        <v>10359.0</v>
      </c>
      <c r="F44" s="72" t="s">
        <v>1121</v>
      </c>
      <c r="G44" s="72" t="s">
        <v>1122</v>
      </c>
      <c r="H44" s="72" t="s">
        <v>1123</v>
      </c>
      <c r="I44" s="72" t="s">
        <v>1124</v>
      </c>
      <c r="J44" s="74">
        <v>10.0</v>
      </c>
      <c r="K44" s="84">
        <v>350.0</v>
      </c>
      <c r="L44" s="76">
        <v>0.2</v>
      </c>
      <c r="M44" s="80">
        <v>330.0</v>
      </c>
      <c r="N44" s="76">
        <v>0.0</v>
      </c>
      <c r="O44" s="78"/>
      <c r="P44" s="40"/>
      <c r="Q44" s="67">
        <f t="shared" si="3"/>
        <v>468600</v>
      </c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</row>
    <row r="45" ht="112.5" customHeight="1">
      <c r="A45" s="54">
        <f t="shared" si="1"/>
        <v>2044800</v>
      </c>
      <c r="B45" s="55"/>
      <c r="C45" s="56">
        <f t="shared" si="2"/>
        <v>0</v>
      </c>
      <c r="D45" s="57" t="s">
        <v>1125</v>
      </c>
      <c r="E45" s="58">
        <v>10360.0</v>
      </c>
      <c r="F45" s="59" t="s">
        <v>1126</v>
      </c>
      <c r="G45" s="59" t="s">
        <v>1127</v>
      </c>
      <c r="H45" s="59" t="s">
        <v>1128</v>
      </c>
      <c r="I45" s="59" t="s">
        <v>1129</v>
      </c>
      <c r="J45" s="62">
        <v>10.0</v>
      </c>
      <c r="K45" s="93">
        <v>1560.0</v>
      </c>
      <c r="L45" s="64">
        <v>0.2</v>
      </c>
      <c r="M45" s="94">
        <v>1920.0</v>
      </c>
      <c r="N45" s="64">
        <v>0.25</v>
      </c>
      <c r="O45" s="66"/>
      <c r="P45" s="40"/>
      <c r="Q45" s="67">
        <f t="shared" si="3"/>
        <v>2044800</v>
      </c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</row>
    <row r="46" ht="112.5" customHeight="1">
      <c r="A46" s="54">
        <f t="shared" si="1"/>
        <v>1079200</v>
      </c>
      <c r="B46" s="55"/>
      <c r="C46" s="56">
        <f t="shared" si="2"/>
        <v>0</v>
      </c>
      <c r="D46" s="71" t="s">
        <v>1130</v>
      </c>
      <c r="E46" s="58">
        <v>10361.0</v>
      </c>
      <c r="F46" s="72" t="s">
        <v>1131</v>
      </c>
      <c r="G46" s="72" t="s">
        <v>1132</v>
      </c>
      <c r="H46" s="72" t="s">
        <v>1133</v>
      </c>
      <c r="I46" s="72" t="s">
        <v>1134</v>
      </c>
      <c r="J46" s="74">
        <v>10.0</v>
      </c>
      <c r="K46" s="84">
        <v>800.0</v>
      </c>
      <c r="L46" s="76">
        <v>0.2</v>
      </c>
      <c r="M46" s="80">
        <v>760.0</v>
      </c>
      <c r="N46" s="76">
        <v>0.0</v>
      </c>
      <c r="O46" s="78"/>
      <c r="P46" s="40"/>
      <c r="Q46" s="67">
        <f t="shared" si="3"/>
        <v>1079200</v>
      </c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</row>
    <row r="47" ht="112.5" customHeight="1">
      <c r="A47" s="54">
        <f t="shared" si="1"/>
        <v>1227590</v>
      </c>
      <c r="B47" s="55"/>
      <c r="C47" s="56">
        <f t="shared" si="2"/>
        <v>0</v>
      </c>
      <c r="D47" s="57" t="s">
        <v>1135</v>
      </c>
      <c r="E47" s="58">
        <v>10362.0</v>
      </c>
      <c r="F47" s="59" t="s">
        <v>1136</v>
      </c>
      <c r="G47" s="60" t="s">
        <v>1137</v>
      </c>
      <c r="H47" s="59" t="s">
        <v>1138</v>
      </c>
      <c r="I47" s="59" t="s">
        <v>1139</v>
      </c>
      <c r="J47" s="62">
        <v>10.0</v>
      </c>
      <c r="K47" s="82">
        <v>920.0</v>
      </c>
      <c r="L47" s="64">
        <v>0.2</v>
      </c>
      <c r="M47" s="65">
        <v>910.0</v>
      </c>
      <c r="N47" s="64">
        <v>0.05</v>
      </c>
      <c r="O47" s="66"/>
      <c r="P47" s="40"/>
      <c r="Q47" s="67">
        <f t="shared" si="3"/>
        <v>1227590</v>
      </c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</row>
    <row r="48" ht="112.5" customHeight="1">
      <c r="A48" s="54">
        <f t="shared" si="1"/>
        <v>615570</v>
      </c>
      <c r="B48" s="55"/>
      <c r="C48" s="56">
        <f t="shared" si="2"/>
        <v>0</v>
      </c>
      <c r="D48" s="71" t="s">
        <v>1140</v>
      </c>
      <c r="E48" s="58">
        <v>10363.0</v>
      </c>
      <c r="F48" s="72" t="s">
        <v>1141</v>
      </c>
      <c r="G48" s="72" t="s">
        <v>1142</v>
      </c>
      <c r="H48" s="72" t="s">
        <v>1143</v>
      </c>
      <c r="I48" s="72" t="s">
        <v>1144</v>
      </c>
      <c r="J48" s="74">
        <v>10.0</v>
      </c>
      <c r="K48" s="84">
        <v>460.0</v>
      </c>
      <c r="L48" s="76">
        <v>0.2</v>
      </c>
      <c r="M48" s="80">
        <v>510.0</v>
      </c>
      <c r="N48" s="76">
        <v>0.15</v>
      </c>
      <c r="O48" s="78"/>
      <c r="P48" s="40"/>
      <c r="Q48" s="67">
        <f t="shared" si="3"/>
        <v>615570</v>
      </c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</row>
    <row r="49" ht="112.5" customHeight="1">
      <c r="A49" s="54">
        <f t="shared" si="1"/>
        <v>788100</v>
      </c>
      <c r="B49" s="55"/>
      <c r="C49" s="56">
        <f t="shared" si="2"/>
        <v>0</v>
      </c>
      <c r="D49" s="57" t="s">
        <v>1145</v>
      </c>
      <c r="E49" s="58">
        <v>10364.0</v>
      </c>
      <c r="F49" s="59" t="s">
        <v>1146</v>
      </c>
      <c r="G49" s="59" t="s">
        <v>1147</v>
      </c>
      <c r="H49" s="59" t="s">
        <v>1148</v>
      </c>
      <c r="I49" s="59" t="s">
        <v>1149</v>
      </c>
      <c r="J49" s="62">
        <v>4.0</v>
      </c>
      <c r="K49" s="82">
        <v>710.0</v>
      </c>
      <c r="L49" s="64">
        <v>0.2</v>
      </c>
      <c r="M49" s="65">
        <v>555.0</v>
      </c>
      <c r="N49" s="64">
        <v>0.0</v>
      </c>
      <c r="O49" s="66"/>
      <c r="P49" s="40"/>
      <c r="Q49" s="67">
        <f t="shared" si="3"/>
        <v>788100</v>
      </c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</row>
    <row r="50" ht="112.5" customHeight="1">
      <c r="A50" s="54">
        <f t="shared" si="1"/>
        <v>660300</v>
      </c>
      <c r="B50" s="55"/>
      <c r="C50" s="56">
        <f t="shared" si="2"/>
        <v>0</v>
      </c>
      <c r="D50" s="71" t="s">
        <v>1150</v>
      </c>
      <c r="E50" s="58">
        <v>10365.0</v>
      </c>
      <c r="F50" s="72" t="s">
        <v>1151</v>
      </c>
      <c r="G50" s="73" t="s">
        <v>1152</v>
      </c>
      <c r="H50" s="72" t="s">
        <v>1153</v>
      </c>
      <c r="I50" s="72" t="s">
        <v>1154</v>
      </c>
      <c r="J50" s="74">
        <v>3.0</v>
      </c>
      <c r="K50" s="84">
        <v>505.0</v>
      </c>
      <c r="L50" s="76">
        <v>0.2</v>
      </c>
      <c r="M50" s="80">
        <v>465.0</v>
      </c>
      <c r="N50" s="76">
        <v>0.0</v>
      </c>
      <c r="O50" s="78"/>
      <c r="P50" s="40"/>
      <c r="Q50" s="67">
        <f t="shared" si="3"/>
        <v>660300</v>
      </c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</row>
    <row r="51" ht="112.5" customHeight="1">
      <c r="A51" s="54">
        <f t="shared" si="1"/>
        <v>1693350</v>
      </c>
      <c r="B51" s="55"/>
      <c r="C51" s="56">
        <f t="shared" si="2"/>
        <v>0</v>
      </c>
      <c r="D51" s="57" t="s">
        <v>1155</v>
      </c>
      <c r="E51" s="58">
        <v>10366.0</v>
      </c>
      <c r="F51" s="59" t="s">
        <v>1156</v>
      </c>
      <c r="G51" s="60" t="s">
        <v>1157</v>
      </c>
      <c r="H51" s="59" t="s">
        <v>1158</v>
      </c>
      <c r="I51" s="59" t="s">
        <v>1159</v>
      </c>
      <c r="J51" s="62">
        <v>10.0</v>
      </c>
      <c r="K51" s="93">
        <v>1250.0</v>
      </c>
      <c r="L51" s="64">
        <v>0.2</v>
      </c>
      <c r="M51" s="94">
        <v>1325.0</v>
      </c>
      <c r="N51" s="64">
        <v>0.1</v>
      </c>
      <c r="O51" s="66"/>
      <c r="P51" s="40"/>
      <c r="Q51" s="67">
        <f t="shared" si="3"/>
        <v>1693350</v>
      </c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</row>
    <row r="52" ht="112.5" customHeight="1">
      <c r="A52" s="54">
        <f t="shared" si="1"/>
        <v>575100</v>
      </c>
      <c r="B52" s="55"/>
      <c r="C52" s="56">
        <f t="shared" si="2"/>
        <v>0</v>
      </c>
      <c r="D52" s="71" t="s">
        <v>1160</v>
      </c>
      <c r="E52" s="58">
        <v>10367.0</v>
      </c>
      <c r="F52" s="72" t="s">
        <v>1161</v>
      </c>
      <c r="G52" s="73" t="s">
        <v>1162</v>
      </c>
      <c r="H52" s="72" t="s">
        <v>1163</v>
      </c>
      <c r="I52" s="72" t="s">
        <v>1164</v>
      </c>
      <c r="J52" s="74">
        <v>10.0</v>
      </c>
      <c r="K52" s="84">
        <v>430.0</v>
      </c>
      <c r="L52" s="76">
        <v>0.2</v>
      </c>
      <c r="M52" s="80">
        <v>405.0</v>
      </c>
      <c r="N52" s="76">
        <v>0.0</v>
      </c>
      <c r="O52" s="78"/>
      <c r="P52" s="40"/>
      <c r="Q52" s="67">
        <f t="shared" si="3"/>
        <v>575100</v>
      </c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</row>
    <row r="53" ht="112.5" customHeight="1">
      <c r="A53" s="54">
        <f t="shared" si="1"/>
        <v>965600</v>
      </c>
      <c r="B53" s="55"/>
      <c r="C53" s="56">
        <f t="shared" si="2"/>
        <v>0</v>
      </c>
      <c r="D53" s="57" t="s">
        <v>1165</v>
      </c>
      <c r="E53" s="58">
        <v>10368.0</v>
      </c>
      <c r="F53" s="59" t="s">
        <v>1166</v>
      </c>
      <c r="G53" s="59" t="s">
        <v>1167</v>
      </c>
      <c r="H53" s="59" t="s">
        <v>1168</v>
      </c>
      <c r="I53" s="59" t="s">
        <v>1169</v>
      </c>
      <c r="J53" s="62">
        <v>10.0</v>
      </c>
      <c r="K53" s="93">
        <v>1160.0</v>
      </c>
      <c r="L53" s="64">
        <v>0.2</v>
      </c>
      <c r="M53" s="65">
        <v>680.0</v>
      </c>
      <c r="N53" s="64">
        <v>0.0</v>
      </c>
      <c r="O53" s="66"/>
      <c r="P53" s="40"/>
      <c r="Q53" s="67">
        <f t="shared" si="3"/>
        <v>965600</v>
      </c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</row>
    <row r="54" ht="112.5" customHeight="1">
      <c r="A54" s="54">
        <f t="shared" si="1"/>
        <v>886080</v>
      </c>
      <c r="B54" s="55"/>
      <c r="C54" s="56">
        <f t="shared" si="2"/>
        <v>0</v>
      </c>
      <c r="D54" s="71" t="s">
        <v>1170</v>
      </c>
      <c r="E54" s="58">
        <v>10369.0</v>
      </c>
      <c r="F54" s="72" t="s">
        <v>1171</v>
      </c>
      <c r="G54" s="73" t="s">
        <v>1172</v>
      </c>
      <c r="H54" s="72" t="s">
        <v>1173</v>
      </c>
      <c r="I54" s="72" t="s">
        <v>1174</v>
      </c>
      <c r="J54" s="74">
        <v>10.0</v>
      </c>
      <c r="K54" s="84">
        <v>680.0</v>
      </c>
      <c r="L54" s="76">
        <v>0.2</v>
      </c>
      <c r="M54" s="80">
        <v>780.0</v>
      </c>
      <c r="N54" s="76">
        <v>0.2</v>
      </c>
      <c r="O54" s="78"/>
      <c r="P54" s="40"/>
      <c r="Q54" s="67">
        <f t="shared" si="3"/>
        <v>886080</v>
      </c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</row>
    <row r="55" ht="112.5" customHeight="1">
      <c r="A55" s="54">
        <f t="shared" si="1"/>
        <v>1204160</v>
      </c>
      <c r="B55" s="55"/>
      <c r="C55" s="56">
        <f t="shared" si="2"/>
        <v>0</v>
      </c>
      <c r="D55" s="57" t="s">
        <v>1175</v>
      </c>
      <c r="E55" s="58">
        <v>10370.0</v>
      </c>
      <c r="F55" s="59" t="s">
        <v>1176</v>
      </c>
      <c r="G55" s="60" t="s">
        <v>1177</v>
      </c>
      <c r="H55" s="59" t="s">
        <v>1178</v>
      </c>
      <c r="I55" s="59" t="s">
        <v>1179</v>
      </c>
      <c r="J55" s="62">
        <v>5.0</v>
      </c>
      <c r="K55" s="82">
        <v>920.0</v>
      </c>
      <c r="L55" s="64">
        <v>0.2</v>
      </c>
      <c r="M55" s="94">
        <v>1060.0</v>
      </c>
      <c r="N55" s="64">
        <v>0.2</v>
      </c>
      <c r="O55" s="66"/>
      <c r="P55" s="40"/>
      <c r="Q55" s="67">
        <f t="shared" si="3"/>
        <v>1204160</v>
      </c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</row>
    <row r="56" ht="112.5" customHeight="1">
      <c r="A56" s="54">
        <f t="shared" si="1"/>
        <v>999680</v>
      </c>
      <c r="B56" s="55"/>
      <c r="C56" s="56">
        <f t="shared" si="2"/>
        <v>0</v>
      </c>
      <c r="D56" s="71" t="s">
        <v>1180</v>
      </c>
      <c r="E56" s="58">
        <v>10371.0</v>
      </c>
      <c r="F56" s="72" t="s">
        <v>1181</v>
      </c>
      <c r="G56" s="72" t="s">
        <v>1182</v>
      </c>
      <c r="H56" s="72" t="s">
        <v>1183</v>
      </c>
      <c r="I56" s="72" t="s">
        <v>1184</v>
      </c>
      <c r="J56" s="74">
        <v>10.0</v>
      </c>
      <c r="K56" s="84">
        <v>770.0</v>
      </c>
      <c r="L56" s="76">
        <v>0.2</v>
      </c>
      <c r="M56" s="80">
        <v>880.0</v>
      </c>
      <c r="N56" s="76">
        <v>0.2</v>
      </c>
      <c r="O56" s="78"/>
      <c r="P56" s="40"/>
      <c r="Q56" s="67">
        <f t="shared" si="3"/>
        <v>999680</v>
      </c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</row>
    <row r="57" ht="112.5" customHeight="1">
      <c r="A57" s="54">
        <f t="shared" si="1"/>
        <v>1194930</v>
      </c>
      <c r="B57" s="55"/>
      <c r="C57" s="56">
        <f t="shared" si="2"/>
        <v>0</v>
      </c>
      <c r="D57" s="57" t="s">
        <v>1185</v>
      </c>
      <c r="E57" s="58">
        <v>10372.0</v>
      </c>
      <c r="F57" s="59" t="s">
        <v>1186</v>
      </c>
      <c r="G57" s="60" t="s">
        <v>1187</v>
      </c>
      <c r="H57" s="59" t="s">
        <v>1188</v>
      </c>
      <c r="I57" s="59" t="s">
        <v>1189</v>
      </c>
      <c r="J57" s="62">
        <v>10.0</v>
      </c>
      <c r="K57" s="82">
        <v>880.0</v>
      </c>
      <c r="L57" s="64">
        <v>0.2</v>
      </c>
      <c r="M57" s="65">
        <v>935.0</v>
      </c>
      <c r="N57" s="64">
        <v>0.1</v>
      </c>
      <c r="O57" s="66"/>
      <c r="P57" s="40"/>
      <c r="Q57" s="67">
        <f t="shared" si="3"/>
        <v>1194930</v>
      </c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</row>
    <row r="58" ht="112.5" customHeight="1">
      <c r="A58" s="54">
        <f t="shared" si="1"/>
        <v>2294720</v>
      </c>
      <c r="B58" s="55"/>
      <c r="C58" s="56">
        <f t="shared" si="2"/>
        <v>0</v>
      </c>
      <c r="D58" s="71" t="s">
        <v>1190</v>
      </c>
      <c r="E58" s="58">
        <v>10373.0</v>
      </c>
      <c r="F58" s="72" t="s">
        <v>1191</v>
      </c>
      <c r="G58" s="72" t="s">
        <v>1192</v>
      </c>
      <c r="H58" s="72" t="s">
        <v>1193</v>
      </c>
      <c r="I58" s="72" t="s">
        <v>1194</v>
      </c>
      <c r="J58" s="74">
        <v>5.0</v>
      </c>
      <c r="K58" s="95">
        <v>1740.0</v>
      </c>
      <c r="L58" s="76">
        <v>0.2</v>
      </c>
      <c r="M58" s="96">
        <v>2020.0</v>
      </c>
      <c r="N58" s="76">
        <v>0.2</v>
      </c>
      <c r="O58" s="78"/>
      <c r="P58" s="40"/>
      <c r="Q58" s="67">
        <f t="shared" si="3"/>
        <v>2294720</v>
      </c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</row>
    <row r="59" ht="112.5" customHeight="1">
      <c r="A59" s="54">
        <f t="shared" si="1"/>
        <v>1858780</v>
      </c>
      <c r="B59" s="55"/>
      <c r="C59" s="56">
        <f t="shared" si="2"/>
        <v>0</v>
      </c>
      <c r="D59" s="57" t="s">
        <v>1195</v>
      </c>
      <c r="E59" s="58">
        <v>10374.0</v>
      </c>
      <c r="F59" s="59" t="s">
        <v>1196</v>
      </c>
      <c r="G59" s="59" t="s">
        <v>1197</v>
      </c>
      <c r="H59" s="59" t="s">
        <v>1198</v>
      </c>
      <c r="I59" s="59" t="s">
        <v>1199</v>
      </c>
      <c r="J59" s="62">
        <v>5.0</v>
      </c>
      <c r="K59" s="93">
        <v>1380.0</v>
      </c>
      <c r="L59" s="64">
        <v>0.2</v>
      </c>
      <c r="M59" s="94">
        <v>1540.0</v>
      </c>
      <c r="N59" s="64">
        <v>0.15</v>
      </c>
      <c r="O59" s="66"/>
      <c r="P59" s="40"/>
      <c r="Q59" s="67">
        <f t="shared" si="3"/>
        <v>1858780</v>
      </c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</row>
    <row r="60" ht="112.5" customHeight="1">
      <c r="A60" s="54">
        <f t="shared" si="1"/>
        <v>1156590</v>
      </c>
      <c r="B60" s="55"/>
      <c r="C60" s="56">
        <f t="shared" si="2"/>
        <v>0</v>
      </c>
      <c r="D60" s="71" t="s">
        <v>1200</v>
      </c>
      <c r="E60" s="58">
        <v>10375.0</v>
      </c>
      <c r="F60" s="72" t="s">
        <v>1201</v>
      </c>
      <c r="G60" s="73" t="s">
        <v>1202</v>
      </c>
      <c r="H60" s="72" t="s">
        <v>1203</v>
      </c>
      <c r="I60" s="72" t="s">
        <v>1204</v>
      </c>
      <c r="J60" s="74">
        <v>5.0</v>
      </c>
      <c r="K60" s="84">
        <v>890.0</v>
      </c>
      <c r="L60" s="76">
        <v>0.2</v>
      </c>
      <c r="M60" s="80">
        <v>905.0</v>
      </c>
      <c r="N60" s="76">
        <v>0.1</v>
      </c>
      <c r="O60" s="78"/>
      <c r="P60" s="40"/>
      <c r="Q60" s="67">
        <f t="shared" si="3"/>
        <v>1156590</v>
      </c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</row>
    <row r="61" ht="112.5" customHeight="1">
      <c r="A61" s="54">
        <f t="shared" si="1"/>
        <v>1279420</v>
      </c>
      <c r="B61" s="55"/>
      <c r="C61" s="56">
        <f t="shared" si="2"/>
        <v>0</v>
      </c>
      <c r="D61" s="57" t="s">
        <v>1205</v>
      </c>
      <c r="E61" s="58">
        <v>10376.0</v>
      </c>
      <c r="F61" s="59" t="s">
        <v>1206</v>
      </c>
      <c r="G61" s="60" t="s">
        <v>1207</v>
      </c>
      <c r="H61" s="59" t="s">
        <v>1208</v>
      </c>
      <c r="I61" s="59" t="s">
        <v>1209</v>
      </c>
      <c r="J61" s="62">
        <v>5.0</v>
      </c>
      <c r="K61" s="82">
        <v>980.0</v>
      </c>
      <c r="L61" s="64">
        <v>0.2</v>
      </c>
      <c r="M61" s="94">
        <v>1060.0</v>
      </c>
      <c r="N61" s="64">
        <v>0.15</v>
      </c>
      <c r="O61" s="66"/>
      <c r="P61" s="40"/>
      <c r="Q61" s="67">
        <f t="shared" si="3"/>
        <v>1279420</v>
      </c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</row>
    <row r="62" ht="112.5" customHeight="1">
      <c r="A62" s="54">
        <f t="shared" si="1"/>
        <v>999680</v>
      </c>
      <c r="B62" s="55"/>
      <c r="C62" s="56">
        <f t="shared" si="2"/>
        <v>0</v>
      </c>
      <c r="D62" s="71" t="s">
        <v>1210</v>
      </c>
      <c r="E62" s="58">
        <v>10377.0</v>
      </c>
      <c r="F62" s="72" t="s">
        <v>1211</v>
      </c>
      <c r="G62" s="72" t="s">
        <v>1212</v>
      </c>
      <c r="H62" s="72" t="s">
        <v>1213</v>
      </c>
      <c r="I62" s="72" t="s">
        <v>1214</v>
      </c>
      <c r="J62" s="74">
        <v>5.0</v>
      </c>
      <c r="K62" s="84">
        <v>770.0</v>
      </c>
      <c r="L62" s="76">
        <v>0.2</v>
      </c>
      <c r="M62" s="80">
        <v>880.0</v>
      </c>
      <c r="N62" s="76">
        <v>0.2</v>
      </c>
      <c r="O62" s="78"/>
      <c r="P62" s="40"/>
      <c r="Q62" s="67">
        <f t="shared" si="3"/>
        <v>999680</v>
      </c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</row>
    <row r="63" ht="112.5" customHeight="1">
      <c r="A63" s="54">
        <f t="shared" si="1"/>
        <v>1952500</v>
      </c>
      <c r="B63" s="55"/>
      <c r="C63" s="56">
        <f t="shared" si="2"/>
        <v>0</v>
      </c>
      <c r="D63" s="57" t="s">
        <v>1215</v>
      </c>
      <c r="E63" s="58">
        <v>10378.0</v>
      </c>
      <c r="F63" s="59" t="s">
        <v>1216</v>
      </c>
      <c r="G63" s="60" t="s">
        <v>1217</v>
      </c>
      <c r="H63" s="59" t="s">
        <v>1218</v>
      </c>
      <c r="I63" s="59" t="s">
        <v>1219</v>
      </c>
      <c r="J63" s="62">
        <v>5.0</v>
      </c>
      <c r="K63" s="93">
        <v>1700.0</v>
      </c>
      <c r="L63" s="64">
        <v>0.2</v>
      </c>
      <c r="M63" s="94">
        <v>1375.0</v>
      </c>
      <c r="N63" s="64">
        <v>0.0</v>
      </c>
      <c r="O63" s="66"/>
      <c r="P63" s="40"/>
      <c r="Q63" s="67">
        <f t="shared" si="3"/>
        <v>1952500</v>
      </c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</row>
    <row r="64" ht="112.5" customHeight="1">
      <c r="A64" s="54">
        <f t="shared" si="1"/>
        <v>1124640</v>
      </c>
      <c r="B64" s="55"/>
      <c r="C64" s="56">
        <f t="shared" si="2"/>
        <v>0</v>
      </c>
      <c r="D64" s="71" t="s">
        <v>1220</v>
      </c>
      <c r="E64" s="58">
        <v>10379.0</v>
      </c>
      <c r="F64" s="72" t="s">
        <v>1221</v>
      </c>
      <c r="G64" s="72" t="s">
        <v>1222</v>
      </c>
      <c r="H64" s="72" t="s">
        <v>1223</v>
      </c>
      <c r="I64" s="72" t="s">
        <v>1224</v>
      </c>
      <c r="J64" s="74">
        <v>5.0</v>
      </c>
      <c r="K64" s="84">
        <v>860.0</v>
      </c>
      <c r="L64" s="76">
        <v>0.2</v>
      </c>
      <c r="M64" s="80">
        <v>990.0</v>
      </c>
      <c r="N64" s="76">
        <v>0.2</v>
      </c>
      <c r="O64" s="78"/>
      <c r="P64" s="40"/>
      <c r="Q64" s="67">
        <f t="shared" si="3"/>
        <v>1124640</v>
      </c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</row>
    <row r="65" ht="112.5" customHeight="1">
      <c r="A65" s="54">
        <f t="shared" si="1"/>
        <v>988320</v>
      </c>
      <c r="B65" s="55"/>
      <c r="C65" s="56">
        <f t="shared" si="2"/>
        <v>0</v>
      </c>
      <c r="D65" s="57" t="s">
        <v>1225</v>
      </c>
      <c r="E65" s="58">
        <v>10380.0</v>
      </c>
      <c r="F65" s="59" t="s">
        <v>1226</v>
      </c>
      <c r="G65" s="59" t="s">
        <v>1227</v>
      </c>
      <c r="H65" s="60" t="s">
        <v>1228</v>
      </c>
      <c r="I65" s="59" t="s">
        <v>1229</v>
      </c>
      <c r="J65" s="62">
        <v>5.0</v>
      </c>
      <c r="K65" s="82">
        <v>760.0</v>
      </c>
      <c r="L65" s="64">
        <v>0.2</v>
      </c>
      <c r="M65" s="65">
        <v>870.0</v>
      </c>
      <c r="N65" s="64">
        <v>0.2</v>
      </c>
      <c r="O65" s="66"/>
      <c r="P65" s="40"/>
      <c r="Q65" s="67">
        <f t="shared" si="3"/>
        <v>988320</v>
      </c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</row>
    <row r="66" ht="112.5" customHeight="1">
      <c r="A66" s="54">
        <f t="shared" si="1"/>
        <v>999680</v>
      </c>
      <c r="B66" s="55"/>
      <c r="C66" s="56">
        <f t="shared" si="2"/>
        <v>0</v>
      </c>
      <c r="D66" s="71" t="s">
        <v>1230</v>
      </c>
      <c r="E66" s="58">
        <v>10381.0</v>
      </c>
      <c r="F66" s="72" t="s">
        <v>1231</v>
      </c>
      <c r="G66" s="72" t="s">
        <v>1232</v>
      </c>
      <c r="H66" s="73" t="s">
        <v>1233</v>
      </c>
      <c r="I66" s="72" t="s">
        <v>1234</v>
      </c>
      <c r="J66" s="74">
        <v>9.0</v>
      </c>
      <c r="K66" s="84">
        <v>770.0</v>
      </c>
      <c r="L66" s="76">
        <v>0.2</v>
      </c>
      <c r="M66" s="80">
        <v>880.0</v>
      </c>
      <c r="N66" s="76">
        <v>0.2</v>
      </c>
      <c r="O66" s="78"/>
      <c r="P66" s="40"/>
      <c r="Q66" s="67">
        <f t="shared" si="3"/>
        <v>999680</v>
      </c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</row>
    <row r="67" ht="112.5" customHeight="1">
      <c r="A67" s="54">
        <f t="shared" si="1"/>
        <v>2249280</v>
      </c>
      <c r="B67" s="55"/>
      <c r="C67" s="56">
        <f t="shared" si="2"/>
        <v>0</v>
      </c>
      <c r="D67" s="57" t="s">
        <v>1235</v>
      </c>
      <c r="E67" s="58">
        <v>10382.0</v>
      </c>
      <c r="F67" s="59" t="s">
        <v>1236</v>
      </c>
      <c r="G67" s="59" t="s">
        <v>1237</v>
      </c>
      <c r="H67" s="60" t="s">
        <v>1238</v>
      </c>
      <c r="I67" s="59" t="s">
        <v>1239</v>
      </c>
      <c r="J67" s="62">
        <v>5.0</v>
      </c>
      <c r="K67" s="93">
        <v>1660.0</v>
      </c>
      <c r="L67" s="64">
        <v>0.2</v>
      </c>
      <c r="M67" s="94">
        <v>1760.0</v>
      </c>
      <c r="N67" s="64">
        <v>0.1</v>
      </c>
      <c r="O67" s="66"/>
      <c r="P67" s="40"/>
      <c r="Q67" s="67">
        <f t="shared" si="3"/>
        <v>2249280</v>
      </c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</row>
    <row r="68" ht="112.5" customHeight="1">
      <c r="A68" s="54">
        <f t="shared" si="1"/>
        <v>2926620</v>
      </c>
      <c r="B68" s="55"/>
      <c r="C68" s="56">
        <f t="shared" si="2"/>
        <v>0</v>
      </c>
      <c r="D68" s="71" t="s">
        <v>1240</v>
      </c>
      <c r="E68" s="58">
        <v>10384.0</v>
      </c>
      <c r="F68" s="72" t="s">
        <v>1241</v>
      </c>
      <c r="G68" s="73" t="s">
        <v>1242</v>
      </c>
      <c r="H68" s="73" t="s">
        <v>1243</v>
      </c>
      <c r="I68" s="72" t="s">
        <v>1244</v>
      </c>
      <c r="J68" s="74">
        <v>4.0</v>
      </c>
      <c r="K68" s="95">
        <v>2240.0</v>
      </c>
      <c r="L68" s="76">
        <v>0.2</v>
      </c>
      <c r="M68" s="96">
        <v>2290.0</v>
      </c>
      <c r="N68" s="76">
        <v>0.1</v>
      </c>
      <c r="O68" s="78"/>
      <c r="P68" s="40"/>
      <c r="Q68" s="67">
        <f t="shared" si="3"/>
        <v>2926620</v>
      </c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</row>
    <row r="69" ht="112.5" customHeight="1">
      <c r="A69" s="54">
        <f t="shared" si="1"/>
        <v>337250</v>
      </c>
      <c r="B69" s="55"/>
      <c r="C69" s="56">
        <f t="shared" si="2"/>
        <v>0</v>
      </c>
      <c r="D69" s="57" t="s">
        <v>1245</v>
      </c>
      <c r="E69" s="58">
        <v>10385.0</v>
      </c>
      <c r="F69" s="59" t="s">
        <v>1246</v>
      </c>
      <c r="G69" s="59" t="s">
        <v>1247</v>
      </c>
      <c r="H69" s="60" t="s">
        <v>1248</v>
      </c>
      <c r="I69" s="59" t="s">
        <v>1249</v>
      </c>
      <c r="J69" s="62">
        <v>2.0</v>
      </c>
      <c r="K69" s="82">
        <v>260.0</v>
      </c>
      <c r="L69" s="64">
        <v>0.2</v>
      </c>
      <c r="M69" s="65">
        <v>250.0</v>
      </c>
      <c r="N69" s="64">
        <v>0.05</v>
      </c>
      <c r="O69" s="66"/>
      <c r="P69" s="40"/>
      <c r="Q69" s="67">
        <f t="shared" si="3"/>
        <v>337250</v>
      </c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</row>
    <row r="70" ht="112.5" customHeight="1">
      <c r="A70" s="54">
        <f t="shared" si="1"/>
        <v>1146650</v>
      </c>
      <c r="B70" s="55"/>
      <c r="C70" s="56">
        <f t="shared" si="2"/>
        <v>0</v>
      </c>
      <c r="D70" s="71" t="s">
        <v>1250</v>
      </c>
      <c r="E70" s="58">
        <v>10386.0</v>
      </c>
      <c r="F70" s="72" t="s">
        <v>1251</v>
      </c>
      <c r="G70" s="72" t="s">
        <v>1252</v>
      </c>
      <c r="H70" s="73" t="s">
        <v>1253</v>
      </c>
      <c r="I70" s="72" t="s">
        <v>1254</v>
      </c>
      <c r="J70" s="74">
        <v>2.0</v>
      </c>
      <c r="K70" s="84">
        <v>845.0</v>
      </c>
      <c r="L70" s="76">
        <v>0.2</v>
      </c>
      <c r="M70" s="80">
        <v>950.0</v>
      </c>
      <c r="N70" s="76">
        <v>0.15</v>
      </c>
      <c r="O70" s="78"/>
      <c r="P70" s="40"/>
      <c r="Q70" s="67">
        <f t="shared" si="3"/>
        <v>1146650</v>
      </c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</row>
    <row r="71" ht="112.5" customHeight="1">
      <c r="A71" s="54">
        <f t="shared" si="1"/>
        <v>1828960</v>
      </c>
      <c r="B71" s="55"/>
      <c r="C71" s="56">
        <f t="shared" si="2"/>
        <v>0</v>
      </c>
      <c r="D71" s="57" t="s">
        <v>1255</v>
      </c>
      <c r="E71" s="58">
        <v>10387.0</v>
      </c>
      <c r="F71" s="59" t="s">
        <v>1256</v>
      </c>
      <c r="G71" s="60" t="s">
        <v>1257</v>
      </c>
      <c r="H71" s="60" t="s">
        <v>1258</v>
      </c>
      <c r="I71" s="59" t="s">
        <v>1259</v>
      </c>
      <c r="J71" s="62">
        <v>3.0</v>
      </c>
      <c r="K71" s="93">
        <v>1390.0</v>
      </c>
      <c r="L71" s="64">
        <v>0.2</v>
      </c>
      <c r="M71" s="94">
        <v>1610.0</v>
      </c>
      <c r="N71" s="64">
        <v>0.2</v>
      </c>
      <c r="O71" s="66"/>
      <c r="P71" s="40"/>
      <c r="Q71" s="67">
        <f t="shared" si="3"/>
        <v>1828960</v>
      </c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</row>
    <row r="72" ht="112.5" customHeight="1">
      <c r="A72" s="54">
        <f t="shared" si="1"/>
        <v>2226560</v>
      </c>
      <c r="B72" s="55"/>
      <c r="C72" s="56">
        <f t="shared" si="2"/>
        <v>0</v>
      </c>
      <c r="D72" s="71" t="s">
        <v>1260</v>
      </c>
      <c r="E72" s="58">
        <v>10388.0</v>
      </c>
      <c r="F72" s="72" t="s">
        <v>1261</v>
      </c>
      <c r="G72" s="73" t="s">
        <v>1262</v>
      </c>
      <c r="H72" s="73" t="s">
        <v>1263</v>
      </c>
      <c r="I72" s="72" t="s">
        <v>1264</v>
      </c>
      <c r="J72" s="74">
        <v>7.0</v>
      </c>
      <c r="K72" s="95">
        <v>1700.0</v>
      </c>
      <c r="L72" s="76">
        <v>0.2</v>
      </c>
      <c r="M72" s="96">
        <v>1960.0</v>
      </c>
      <c r="N72" s="76">
        <v>0.2</v>
      </c>
      <c r="O72" s="78"/>
      <c r="P72" s="40"/>
      <c r="Q72" s="67">
        <f t="shared" si="3"/>
        <v>2226560</v>
      </c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</row>
    <row r="73" ht="112.5" customHeight="1">
      <c r="A73" s="54">
        <f t="shared" si="1"/>
        <v>3540060</v>
      </c>
      <c r="B73" s="55"/>
      <c r="C73" s="56">
        <f t="shared" si="2"/>
        <v>0</v>
      </c>
      <c r="D73" s="57" t="s">
        <v>1265</v>
      </c>
      <c r="E73" s="58">
        <v>10391.0</v>
      </c>
      <c r="F73" s="59" t="s">
        <v>1266</v>
      </c>
      <c r="G73" s="60" t="s">
        <v>1267</v>
      </c>
      <c r="H73" s="60" t="s">
        <v>1268</v>
      </c>
      <c r="I73" s="59" t="s">
        <v>1269</v>
      </c>
      <c r="J73" s="62">
        <v>3.0</v>
      </c>
      <c r="K73" s="93">
        <v>2740.0</v>
      </c>
      <c r="L73" s="64">
        <v>0.2</v>
      </c>
      <c r="M73" s="94">
        <v>2770.0</v>
      </c>
      <c r="N73" s="64">
        <v>0.1</v>
      </c>
      <c r="O73" s="66"/>
      <c r="P73" s="40"/>
      <c r="Q73" s="67">
        <f t="shared" si="3"/>
        <v>3540060</v>
      </c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</row>
    <row r="74" ht="112.5" customHeight="1">
      <c r="A74" s="54">
        <f t="shared" si="1"/>
        <v>607050</v>
      </c>
      <c r="B74" s="55"/>
      <c r="C74" s="56">
        <f t="shared" si="2"/>
        <v>0</v>
      </c>
      <c r="D74" s="71" t="s">
        <v>1270</v>
      </c>
      <c r="E74" s="58">
        <v>10392.0</v>
      </c>
      <c r="F74" s="72" t="s">
        <v>1271</v>
      </c>
      <c r="G74" s="73" t="s">
        <v>1272</v>
      </c>
      <c r="H74" s="73" t="s">
        <v>1273</v>
      </c>
      <c r="I74" s="72" t="s">
        <v>1274</v>
      </c>
      <c r="J74" s="74">
        <v>2.0</v>
      </c>
      <c r="K74" s="84">
        <v>450.0</v>
      </c>
      <c r="L74" s="76">
        <v>0.2</v>
      </c>
      <c r="M74" s="80">
        <v>570.0</v>
      </c>
      <c r="N74" s="76">
        <v>0.25</v>
      </c>
      <c r="O74" s="78"/>
      <c r="P74" s="40"/>
      <c r="Q74" s="67">
        <f t="shared" si="3"/>
        <v>607050</v>
      </c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</row>
    <row r="75" ht="112.5" customHeight="1">
      <c r="A75" s="54">
        <f t="shared" si="1"/>
        <v>553800</v>
      </c>
      <c r="B75" s="55"/>
      <c r="C75" s="56">
        <f t="shared" si="2"/>
        <v>0</v>
      </c>
      <c r="D75" s="57" t="s">
        <v>1275</v>
      </c>
      <c r="E75" s="58">
        <v>10393.0</v>
      </c>
      <c r="F75" s="59" t="s">
        <v>1276</v>
      </c>
      <c r="G75" s="59" t="s">
        <v>1277</v>
      </c>
      <c r="H75" s="60" t="s">
        <v>1278</v>
      </c>
      <c r="I75" s="59" t="s">
        <v>1279</v>
      </c>
      <c r="J75" s="62">
        <v>3.0</v>
      </c>
      <c r="K75" s="82">
        <v>440.0</v>
      </c>
      <c r="L75" s="64">
        <v>0.2</v>
      </c>
      <c r="M75" s="65">
        <v>390.0</v>
      </c>
      <c r="N75" s="64">
        <v>0.0</v>
      </c>
      <c r="O75" s="66"/>
      <c r="P75" s="40"/>
      <c r="Q75" s="67">
        <f t="shared" si="3"/>
        <v>553800</v>
      </c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</row>
    <row r="76" ht="112.5" customHeight="1">
      <c r="A76" s="54">
        <f t="shared" si="1"/>
        <v>528240</v>
      </c>
      <c r="B76" s="55"/>
      <c r="C76" s="56">
        <f t="shared" si="2"/>
        <v>0</v>
      </c>
      <c r="D76" s="71" t="s">
        <v>1280</v>
      </c>
      <c r="E76" s="58">
        <v>10394.0</v>
      </c>
      <c r="F76" s="72" t="s">
        <v>1281</v>
      </c>
      <c r="G76" s="73" t="s">
        <v>1282</v>
      </c>
      <c r="H76" s="73" t="s">
        <v>1283</v>
      </c>
      <c r="I76" s="72" t="s">
        <v>1284</v>
      </c>
      <c r="J76" s="74">
        <v>2.0</v>
      </c>
      <c r="K76" s="84">
        <v>400.0</v>
      </c>
      <c r="L76" s="76">
        <v>0.2</v>
      </c>
      <c r="M76" s="80">
        <v>465.0</v>
      </c>
      <c r="N76" s="76">
        <v>0.2</v>
      </c>
      <c r="O76" s="78"/>
      <c r="P76" s="40"/>
      <c r="Q76" s="67">
        <f t="shared" si="3"/>
        <v>528240</v>
      </c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</row>
    <row r="77" ht="112.5" customHeight="1">
      <c r="A77" s="54">
        <f t="shared" si="1"/>
        <v>1170080</v>
      </c>
      <c r="B77" s="55"/>
      <c r="C77" s="56">
        <f t="shared" si="2"/>
        <v>0</v>
      </c>
      <c r="D77" s="57" t="s">
        <v>1285</v>
      </c>
      <c r="E77" s="58">
        <v>10396.0</v>
      </c>
      <c r="F77" s="59" t="s">
        <v>1286</v>
      </c>
      <c r="G77" s="59" t="s">
        <v>1287</v>
      </c>
      <c r="H77" s="60" t="s">
        <v>1288</v>
      </c>
      <c r="I77" s="59" t="s">
        <v>1289</v>
      </c>
      <c r="J77" s="62">
        <v>1.0</v>
      </c>
      <c r="K77" s="82">
        <v>890.0</v>
      </c>
      <c r="L77" s="64">
        <v>0.2</v>
      </c>
      <c r="M77" s="94">
        <v>1030.0</v>
      </c>
      <c r="N77" s="64">
        <v>0.2</v>
      </c>
      <c r="O77" s="66"/>
      <c r="P77" s="40"/>
      <c r="Q77" s="67">
        <f t="shared" si="3"/>
        <v>1170080</v>
      </c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</row>
    <row r="78" ht="112.5" customHeight="1">
      <c r="A78" s="54">
        <f t="shared" si="1"/>
        <v>383400</v>
      </c>
      <c r="B78" s="55"/>
      <c r="C78" s="56">
        <f t="shared" si="2"/>
        <v>0</v>
      </c>
      <c r="D78" s="71" t="s">
        <v>1290</v>
      </c>
      <c r="E78" s="58">
        <v>10399.0</v>
      </c>
      <c r="F78" s="72" t="s">
        <v>1291</v>
      </c>
      <c r="G78" s="72" t="s">
        <v>1292</v>
      </c>
      <c r="H78" s="73" t="s">
        <v>1293</v>
      </c>
      <c r="I78" s="72" t="s">
        <v>1294</v>
      </c>
      <c r="J78" s="74">
        <v>25.0</v>
      </c>
      <c r="K78" s="84">
        <v>290.0</v>
      </c>
      <c r="L78" s="76">
        <v>0.2</v>
      </c>
      <c r="M78" s="80">
        <v>300.0</v>
      </c>
      <c r="N78" s="76">
        <v>0.1</v>
      </c>
      <c r="O78" s="78"/>
      <c r="P78" s="40"/>
      <c r="Q78" s="67">
        <f t="shared" si="3"/>
        <v>383400</v>
      </c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</row>
    <row r="79" ht="112.5" customHeight="1">
      <c r="A79" s="54">
        <f t="shared" si="1"/>
        <v>1001100</v>
      </c>
      <c r="B79" s="55"/>
      <c r="C79" s="56">
        <f t="shared" si="2"/>
        <v>0</v>
      </c>
      <c r="D79" s="57" t="s">
        <v>1295</v>
      </c>
      <c r="E79" s="58">
        <v>10400.0</v>
      </c>
      <c r="F79" s="59" t="s">
        <v>1296</v>
      </c>
      <c r="G79" s="60" t="s">
        <v>1297</v>
      </c>
      <c r="H79" s="60" t="s">
        <v>1298</v>
      </c>
      <c r="I79" s="59" t="s">
        <v>1299</v>
      </c>
      <c r="J79" s="62">
        <v>10.0</v>
      </c>
      <c r="K79" s="82">
        <v>770.0</v>
      </c>
      <c r="L79" s="64">
        <v>0.2</v>
      </c>
      <c r="M79" s="65">
        <v>940.0</v>
      </c>
      <c r="N79" s="64">
        <v>0.25</v>
      </c>
      <c r="O79" s="66"/>
      <c r="P79" s="40"/>
      <c r="Q79" s="67">
        <f t="shared" si="3"/>
        <v>1001100</v>
      </c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</row>
    <row r="80" ht="112.5" customHeight="1">
      <c r="A80" s="54">
        <f t="shared" si="1"/>
        <v>738400</v>
      </c>
      <c r="B80" s="55"/>
      <c r="C80" s="56">
        <f t="shared" si="2"/>
        <v>0</v>
      </c>
      <c r="D80" s="71" t="s">
        <v>1300</v>
      </c>
      <c r="E80" s="58">
        <v>10401.0</v>
      </c>
      <c r="F80" s="72" t="s">
        <v>1301</v>
      </c>
      <c r="G80" s="72" t="s">
        <v>1302</v>
      </c>
      <c r="H80" s="73" t="s">
        <v>1303</v>
      </c>
      <c r="I80" s="72" t="s">
        <v>1304</v>
      </c>
      <c r="J80" s="74">
        <v>10.0</v>
      </c>
      <c r="K80" s="84">
        <v>560.0</v>
      </c>
      <c r="L80" s="76">
        <v>0.2</v>
      </c>
      <c r="M80" s="80">
        <v>650.0</v>
      </c>
      <c r="N80" s="76">
        <v>0.2</v>
      </c>
      <c r="O80" s="78"/>
      <c r="P80" s="40"/>
      <c r="Q80" s="67">
        <f t="shared" si="3"/>
        <v>738400</v>
      </c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</row>
    <row r="81" ht="112.5" customHeight="1">
      <c r="A81" s="54">
        <f t="shared" si="1"/>
        <v>749760</v>
      </c>
      <c r="B81" s="55"/>
      <c r="C81" s="56">
        <f t="shared" si="2"/>
        <v>0</v>
      </c>
      <c r="D81" s="57" t="s">
        <v>1305</v>
      </c>
      <c r="E81" s="58">
        <v>10402.0</v>
      </c>
      <c r="F81" s="59" t="s">
        <v>1306</v>
      </c>
      <c r="G81" s="59" t="s">
        <v>1307</v>
      </c>
      <c r="H81" s="59" t="s">
        <v>1308</v>
      </c>
      <c r="I81" s="60" t="s">
        <v>1309</v>
      </c>
      <c r="J81" s="62">
        <v>5.0</v>
      </c>
      <c r="K81" s="63">
        <v>570.0</v>
      </c>
      <c r="L81" s="64">
        <v>0.2</v>
      </c>
      <c r="M81" s="65">
        <v>660.0</v>
      </c>
      <c r="N81" s="64">
        <v>0.2</v>
      </c>
      <c r="O81" s="66"/>
      <c r="P81" s="40"/>
      <c r="Q81" s="67">
        <f t="shared" si="3"/>
        <v>749760</v>
      </c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</row>
    <row r="82" ht="112.5" customHeight="1">
      <c r="A82" s="54">
        <f t="shared" si="1"/>
        <v>766800</v>
      </c>
      <c r="B82" s="55"/>
      <c r="C82" s="56">
        <f t="shared" si="2"/>
        <v>0</v>
      </c>
      <c r="D82" s="71" t="s">
        <v>1310</v>
      </c>
      <c r="E82" s="58">
        <v>10403.0</v>
      </c>
      <c r="F82" s="72" t="s">
        <v>1311</v>
      </c>
      <c r="G82" s="72" t="s">
        <v>1312</v>
      </c>
      <c r="H82" s="72" t="s">
        <v>1313</v>
      </c>
      <c r="I82" s="73" t="s">
        <v>1314</v>
      </c>
      <c r="J82" s="74">
        <v>4.0</v>
      </c>
      <c r="K82" s="79">
        <v>620.0</v>
      </c>
      <c r="L82" s="76">
        <v>0.25</v>
      </c>
      <c r="M82" s="80">
        <v>720.0</v>
      </c>
      <c r="N82" s="76">
        <v>0.25</v>
      </c>
      <c r="O82" s="78"/>
      <c r="P82" s="40"/>
      <c r="Q82" s="67">
        <f t="shared" si="3"/>
        <v>766800</v>
      </c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ht="112.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ht="112.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ht="112.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</row>
    <row r="86" ht="112.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</row>
    <row r="87" ht="112.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</row>
    <row r="88" ht="112.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</row>
    <row r="89" ht="112.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</row>
    <row r="90" ht="112.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</row>
    <row r="91" ht="112.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</row>
    <row r="92" ht="112.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</row>
    <row r="93" ht="112.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</row>
    <row r="94" ht="112.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</row>
    <row r="95" ht="112.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</row>
    <row r="96" ht="112.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</row>
    <row r="97" ht="112.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</row>
    <row r="98" ht="112.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</row>
    <row r="99" ht="112.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</row>
    <row r="100" ht="112.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</row>
    <row r="101" ht="112.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</row>
    <row r="102" ht="112.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</row>
    <row r="103" ht="112.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</row>
    <row r="104" ht="112.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</row>
    <row r="105" ht="112.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</row>
    <row r="106" ht="112.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</row>
    <row r="107" ht="112.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</row>
    <row r="108" ht="112.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</row>
    <row r="109" ht="112.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</row>
    <row r="110" ht="112.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</row>
    <row r="111" ht="112.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</row>
    <row r="112" ht="112.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</row>
    <row r="113" ht="112.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</row>
    <row r="114" ht="112.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</row>
    <row r="115" ht="112.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</row>
    <row r="116" ht="112.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</row>
    <row r="117" ht="112.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</row>
    <row r="118" ht="112.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</row>
    <row r="119" ht="112.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</row>
    <row r="120" ht="112.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</row>
    <row r="121" ht="112.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</row>
    <row r="122" ht="112.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</row>
    <row r="123" ht="112.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</row>
    <row r="124" ht="112.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</row>
    <row r="125" ht="112.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</row>
    <row r="126" ht="112.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</row>
    <row r="127" ht="112.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</row>
    <row r="128" ht="112.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</row>
    <row r="129" ht="112.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</row>
    <row r="130" ht="112.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</row>
    <row r="131" ht="112.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</row>
    <row r="132" ht="112.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</row>
    <row r="133" ht="112.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</row>
    <row r="134" ht="112.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</row>
    <row r="135" ht="112.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</row>
    <row r="136" ht="112.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</row>
    <row r="137" ht="112.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</row>
    <row r="138" ht="112.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</row>
    <row r="139" ht="112.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</row>
    <row r="140" ht="112.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</row>
    <row r="141" ht="112.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</row>
    <row r="142" ht="112.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</row>
    <row r="143" ht="112.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</row>
    <row r="144" ht="112.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</row>
    <row r="145" ht="112.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</row>
    <row r="146" ht="112.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</row>
    <row r="147" ht="112.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</row>
    <row r="148" ht="112.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</row>
    <row r="149" ht="112.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</row>
    <row r="150" ht="112.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</row>
    <row r="151" ht="112.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</row>
    <row r="152" ht="112.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</row>
    <row r="153" ht="112.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</row>
    <row r="154" ht="112.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</row>
    <row r="155" ht="112.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</row>
    <row r="156" ht="112.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</row>
    <row r="157" ht="112.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</row>
    <row r="158" ht="112.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</row>
    <row r="159" ht="112.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</row>
    <row r="160" ht="112.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</row>
    <row r="161" ht="112.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</row>
    <row r="162" ht="112.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</row>
    <row r="163" ht="112.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</row>
    <row r="164" ht="112.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</row>
    <row r="165" ht="112.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</row>
    <row r="166" ht="112.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</row>
    <row r="167" ht="112.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</row>
    <row r="168" ht="112.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</row>
    <row r="169" ht="112.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</row>
    <row r="170" ht="112.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</row>
    <row r="171" ht="112.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</row>
    <row r="172" ht="112.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</row>
    <row r="173" ht="112.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</row>
    <row r="174" ht="112.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</row>
    <row r="175" ht="112.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</row>
    <row r="176" ht="112.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</row>
    <row r="177" ht="112.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</row>
    <row r="178" ht="112.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</row>
    <row r="179" ht="112.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</row>
    <row r="180" ht="112.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</row>
    <row r="181" ht="112.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</row>
    <row r="182" ht="112.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</row>
    <row r="183" ht="112.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</row>
    <row r="184" ht="112.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</row>
    <row r="185" ht="112.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</row>
    <row r="186" ht="112.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</row>
    <row r="187" ht="112.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</row>
    <row r="188" ht="112.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</row>
    <row r="189" ht="112.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</row>
    <row r="190" ht="112.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</row>
    <row r="191" ht="112.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</row>
    <row r="192" ht="112.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</row>
    <row r="193" ht="112.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</row>
    <row r="194" ht="112.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</row>
    <row r="195" ht="112.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</row>
    <row r="196" ht="112.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</row>
    <row r="197" ht="112.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</row>
    <row r="198" ht="112.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</row>
    <row r="199" ht="112.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</row>
    <row r="200" ht="112.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</row>
    <row r="201" ht="112.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</row>
    <row r="202" ht="112.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</row>
    <row r="203" ht="112.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</row>
    <row r="204" ht="112.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</row>
    <row r="205" ht="112.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</row>
    <row r="206" ht="112.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</row>
    <row r="207" ht="112.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</row>
    <row r="208" ht="112.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</row>
    <row r="209" ht="112.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</row>
    <row r="210" ht="112.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</row>
    <row r="211" ht="112.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</row>
    <row r="212" ht="112.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</row>
    <row r="213" ht="112.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</row>
    <row r="214" ht="112.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</row>
    <row r="215" ht="112.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</row>
    <row r="216" ht="112.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</row>
    <row r="217" ht="112.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</row>
    <row r="218" ht="112.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</row>
    <row r="219" ht="112.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</row>
    <row r="220" ht="112.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</row>
    <row r="221" ht="112.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</row>
    <row r="222" ht="112.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</row>
    <row r="223" ht="112.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</row>
    <row r="224" ht="112.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</row>
    <row r="225" ht="112.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</row>
    <row r="226" ht="112.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</row>
    <row r="227" ht="112.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</row>
    <row r="228" ht="112.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</row>
    <row r="229" ht="112.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</row>
    <row r="230" ht="112.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</row>
    <row r="231" ht="112.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</row>
    <row r="232" ht="112.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</row>
    <row r="233" ht="112.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</row>
    <row r="234" ht="112.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</row>
    <row r="235" ht="112.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</row>
    <row r="236" ht="112.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</row>
    <row r="237" ht="112.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</row>
    <row r="238" ht="112.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</row>
    <row r="239" ht="112.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</row>
    <row r="240" ht="112.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</row>
    <row r="241" ht="112.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</row>
    <row r="242" ht="112.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</row>
    <row r="243" ht="112.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</row>
    <row r="244" ht="112.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</row>
    <row r="245" ht="112.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</row>
    <row r="246" ht="112.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</row>
    <row r="247" ht="112.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</row>
    <row r="248" ht="112.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</row>
    <row r="249" ht="112.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</row>
    <row r="250" ht="112.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</row>
    <row r="251" ht="112.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</row>
    <row r="252" ht="112.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</row>
    <row r="253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</row>
    <row r="254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</row>
    <row r="255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</row>
    <row r="256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</row>
    <row r="257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</row>
    <row r="258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</row>
    <row r="259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</row>
    <row r="260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</row>
    <row r="261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</row>
    <row r="262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</row>
    <row r="263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</row>
    <row r="264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</row>
    <row r="265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</row>
    <row r="266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</row>
    <row r="267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</row>
    <row r="268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</row>
    <row r="269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</row>
    <row r="270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</row>
    <row r="271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</row>
    <row r="272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</row>
    <row r="273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</row>
    <row r="274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</row>
    <row r="275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</row>
    <row r="276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</row>
    <row r="277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</row>
    <row r="278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</row>
    <row r="279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</row>
    <row r="280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</row>
    <row r="281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</row>
    <row r="282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</row>
    <row r="283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</row>
    <row r="28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</row>
    <row r="285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</row>
    <row r="286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</row>
    <row r="287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</row>
    <row r="288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</row>
    <row r="289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</row>
    <row r="290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</row>
    <row r="291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</row>
    <row r="292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</row>
    <row r="293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</row>
    <row r="29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</row>
    <row r="295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</row>
    <row r="296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</row>
    <row r="297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</row>
    <row r="298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</row>
    <row r="299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</row>
    <row r="300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</row>
    <row r="301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</row>
    <row r="302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</row>
    <row r="303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</row>
    <row r="30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</row>
    <row r="305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</row>
    <row r="306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</row>
    <row r="307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</row>
    <row r="308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</row>
    <row r="309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</row>
    <row r="310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</row>
    <row r="311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</row>
    <row r="312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</row>
    <row r="313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</row>
    <row r="31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</row>
    <row r="315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</row>
    <row r="316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</row>
    <row r="317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</row>
    <row r="318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</row>
    <row r="319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</row>
    <row r="320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</row>
    <row r="321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</row>
    <row r="322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</row>
    <row r="323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</row>
    <row r="32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</row>
    <row r="325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</row>
    <row r="326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</row>
    <row r="327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</row>
    <row r="328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</row>
    <row r="329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</row>
    <row r="330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</row>
    <row r="331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</row>
    <row r="332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</row>
    <row r="333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</row>
    <row r="3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</row>
    <row r="335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</row>
    <row r="336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</row>
    <row r="337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</row>
    <row r="338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</row>
    <row r="339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</row>
    <row r="340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</row>
    <row r="341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</row>
    <row r="342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</row>
    <row r="343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</row>
    <row r="34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</row>
    <row r="345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</row>
    <row r="346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</row>
    <row r="347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</row>
    <row r="348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</row>
    <row r="349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</row>
    <row r="350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</row>
    <row r="351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</row>
    <row r="352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</row>
    <row r="353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</row>
    <row r="35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</row>
    <row r="355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</row>
    <row r="356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</row>
    <row r="357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</row>
    <row r="358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</row>
    <row r="359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</row>
    <row r="360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</row>
    <row r="361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</row>
    <row r="362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</row>
    <row r="363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</row>
    <row r="36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</row>
    <row r="365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</row>
    <row r="366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</row>
    <row r="367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</row>
    <row r="368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</row>
    <row r="369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</row>
    <row r="370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</row>
    <row r="371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</row>
    <row r="372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</row>
    <row r="373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</row>
    <row r="37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</row>
    <row r="375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</row>
    <row r="376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</row>
    <row r="377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</row>
    <row r="378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</row>
    <row r="379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</row>
    <row r="380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</row>
    <row r="381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</row>
    <row r="382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</row>
    <row r="383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</row>
    <row r="38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</row>
    <row r="385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</row>
    <row r="386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</row>
    <row r="387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</row>
    <row r="388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</row>
    <row r="389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</row>
    <row r="390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</row>
    <row r="391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</row>
    <row r="392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</row>
    <row r="393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</row>
    <row r="39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</row>
    <row r="395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</row>
    <row r="396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</row>
    <row r="397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</row>
    <row r="398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</row>
    <row r="399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</row>
    <row r="400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</row>
    <row r="401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</row>
    <row r="402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</row>
    <row r="403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</row>
    <row r="40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</row>
    <row r="405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</row>
    <row r="406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</row>
    <row r="407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</row>
    <row r="408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</row>
    <row r="409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</row>
    <row r="410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</row>
    <row r="411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</row>
    <row r="412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</row>
    <row r="413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</row>
    <row r="41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</row>
    <row r="415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</row>
    <row r="416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</row>
    <row r="417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</row>
    <row r="418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</row>
    <row r="419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</row>
    <row r="420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</row>
    <row r="421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</row>
    <row r="422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</row>
    <row r="423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</row>
    <row r="42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</row>
    <row r="425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</row>
    <row r="426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</row>
    <row r="427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</row>
    <row r="428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</row>
    <row r="429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</row>
    <row r="430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</row>
    <row r="431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</row>
    <row r="432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</row>
    <row r="433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</row>
    <row r="4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</row>
    <row r="435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</row>
    <row r="436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</row>
    <row r="437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</row>
    <row r="438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</row>
    <row r="439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</row>
    <row r="440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</row>
    <row r="441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</row>
    <row r="442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</row>
    <row r="443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</row>
    <row r="44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</row>
    <row r="445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</row>
    <row r="446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</row>
    <row r="447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</row>
    <row r="448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</row>
    <row r="449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</row>
    <row r="450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</row>
    <row r="451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</row>
    <row r="452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</row>
    <row r="453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</row>
    <row r="45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</row>
    <row r="455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</row>
    <row r="456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</row>
    <row r="457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</row>
    <row r="458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</row>
    <row r="459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</row>
    <row r="460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</row>
    <row r="461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</row>
    <row r="462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</row>
    <row r="463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</row>
    <row r="46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</row>
    <row r="465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</row>
    <row r="466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</row>
    <row r="467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</row>
    <row r="468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</row>
    <row r="469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</row>
    <row r="470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</row>
    <row r="471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</row>
    <row r="472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</row>
    <row r="473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</row>
    <row r="47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</row>
    <row r="475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</row>
    <row r="476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</row>
    <row r="477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</row>
    <row r="478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</row>
    <row r="479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</row>
    <row r="480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</row>
    <row r="481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</row>
    <row r="482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</row>
    <row r="483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</row>
    <row r="48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</row>
    <row r="485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</row>
    <row r="486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</row>
    <row r="487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</row>
    <row r="488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</row>
    <row r="489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</row>
    <row r="490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</row>
    <row r="491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</row>
    <row r="492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</row>
    <row r="493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</row>
    <row r="49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</row>
    <row r="495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</row>
    <row r="496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</row>
    <row r="497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</row>
    <row r="498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</row>
    <row r="499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</row>
    <row r="500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</row>
    <row r="501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</row>
    <row r="502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</row>
    <row r="503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</row>
    <row r="50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</row>
    <row r="505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</row>
    <row r="506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</row>
    <row r="507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</row>
    <row r="508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</row>
    <row r="509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</row>
    <row r="510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</row>
    <row r="511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</row>
    <row r="512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</row>
    <row r="513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</row>
    <row r="51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</row>
    <row r="515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</row>
    <row r="516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</row>
    <row r="517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</row>
    <row r="518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</row>
    <row r="519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</row>
    <row r="520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</row>
    <row r="521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</row>
    <row r="522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</row>
    <row r="523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</row>
    <row r="52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</row>
    <row r="525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</row>
    <row r="526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</row>
    <row r="527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</row>
    <row r="528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</row>
    <row r="529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</row>
    <row r="530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</row>
    <row r="531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</row>
    <row r="532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</row>
    <row r="533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</row>
    <row r="5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</row>
    <row r="535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</row>
    <row r="536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</row>
    <row r="537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</row>
    <row r="538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</row>
    <row r="539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</row>
    <row r="540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</row>
    <row r="541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</row>
    <row r="542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</row>
    <row r="543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</row>
    <row r="54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</row>
    <row r="545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</row>
    <row r="546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</row>
    <row r="547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</row>
    <row r="548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</row>
    <row r="549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</row>
    <row r="550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</row>
    <row r="551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</row>
    <row r="552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</row>
    <row r="553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</row>
    <row r="55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</row>
    <row r="555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</row>
    <row r="556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</row>
    <row r="557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</row>
    <row r="558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</row>
    <row r="559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</row>
    <row r="560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</row>
    <row r="561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</row>
    <row r="562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</row>
    <row r="563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</row>
    <row r="56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</row>
    <row r="565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</row>
    <row r="566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</row>
    <row r="567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</row>
    <row r="568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</row>
    <row r="569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</row>
    <row r="570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</row>
    <row r="571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</row>
    <row r="572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</row>
    <row r="573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</row>
    <row r="57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</row>
    <row r="575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</row>
    <row r="576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</row>
    <row r="577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</row>
    <row r="578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</row>
    <row r="579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</row>
    <row r="580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</row>
    <row r="581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</row>
    <row r="582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</row>
    <row r="583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</row>
    <row r="58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</row>
    <row r="585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</row>
    <row r="586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</row>
    <row r="587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</row>
    <row r="588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</row>
    <row r="589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</row>
    <row r="590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</row>
    <row r="591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</row>
    <row r="592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</row>
    <row r="593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</row>
    <row r="59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</row>
    <row r="595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</row>
    <row r="596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</row>
    <row r="597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</row>
    <row r="598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</row>
    <row r="599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</row>
    <row r="600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</row>
    <row r="601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</row>
    <row r="602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</row>
    <row r="603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</row>
    <row r="60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</row>
    <row r="605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</row>
    <row r="606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</row>
    <row r="607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</row>
    <row r="608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</row>
    <row r="609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</row>
    <row r="610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</row>
    <row r="611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</row>
    <row r="612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</row>
    <row r="613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</row>
    <row r="61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</row>
    <row r="615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</row>
    <row r="616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</row>
    <row r="617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</row>
    <row r="618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</row>
    <row r="619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</row>
    <row r="620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</row>
    <row r="621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</row>
    <row r="622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</row>
    <row r="623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</row>
    <row r="62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</row>
    <row r="625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</row>
    <row r="626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</row>
    <row r="627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</row>
    <row r="628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</row>
    <row r="629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</row>
    <row r="630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</row>
    <row r="631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</row>
    <row r="632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</row>
    <row r="633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</row>
    <row r="6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</row>
    <row r="635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</row>
    <row r="636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</row>
    <row r="637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</row>
    <row r="638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</row>
    <row r="639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</row>
    <row r="640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</row>
    <row r="641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</row>
    <row r="642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</row>
    <row r="643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</row>
    <row r="64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</row>
    <row r="645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</row>
    <row r="646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</row>
    <row r="647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</row>
    <row r="648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</row>
    <row r="649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</row>
    <row r="650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</row>
    <row r="651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</row>
    <row r="652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</row>
    <row r="653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</row>
    <row r="65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</row>
    <row r="655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</row>
    <row r="656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</row>
    <row r="657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</row>
    <row r="658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</row>
    <row r="659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</row>
    <row r="660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</row>
    <row r="661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</row>
    <row r="662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</row>
    <row r="663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</row>
    <row r="66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</row>
    <row r="665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</row>
    <row r="666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</row>
    <row r="667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</row>
    <row r="668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</row>
    <row r="669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</row>
    <row r="670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</row>
    <row r="671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</row>
    <row r="672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</row>
    <row r="673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</row>
    <row r="67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</row>
    <row r="675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</row>
    <row r="676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</row>
    <row r="677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</row>
    <row r="678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</row>
    <row r="679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</row>
    <row r="680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</row>
    <row r="681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</row>
    <row r="682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</row>
    <row r="683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</row>
    <row r="68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</row>
    <row r="685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</row>
    <row r="686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</row>
    <row r="687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</row>
    <row r="688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</row>
    <row r="689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</row>
    <row r="690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</row>
    <row r="691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</row>
    <row r="692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</row>
    <row r="693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</row>
    <row r="69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</row>
    <row r="695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</row>
    <row r="696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</row>
    <row r="697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</row>
    <row r="698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</row>
    <row r="699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</row>
    <row r="700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</row>
    <row r="701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</row>
    <row r="702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</row>
    <row r="703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</row>
    <row r="70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</row>
    <row r="705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</row>
    <row r="706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</row>
    <row r="707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</row>
    <row r="708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</row>
    <row r="709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</row>
    <row r="710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</row>
    <row r="711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</row>
    <row r="712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</row>
    <row r="713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</row>
    <row r="71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</row>
    <row r="715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</row>
    <row r="716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</row>
    <row r="717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</row>
    <row r="718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</row>
    <row r="719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</row>
    <row r="720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</row>
    <row r="721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</row>
    <row r="722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</row>
    <row r="723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</row>
    <row r="72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</row>
    <row r="725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</row>
    <row r="726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</row>
    <row r="727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</row>
    <row r="728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</row>
    <row r="729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</row>
    <row r="730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</row>
    <row r="731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</row>
    <row r="732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</row>
    <row r="733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</row>
    <row r="7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</row>
    <row r="735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</row>
    <row r="736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</row>
    <row r="737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</row>
    <row r="738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</row>
    <row r="739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</row>
    <row r="740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</row>
    <row r="741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</row>
    <row r="742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</row>
    <row r="743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</row>
    <row r="74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</row>
    <row r="745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</row>
    <row r="746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</row>
    <row r="747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</row>
    <row r="748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</row>
    <row r="749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</row>
    <row r="750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</row>
    <row r="751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</row>
    <row r="752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</row>
    <row r="753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</row>
    <row r="75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</row>
    <row r="755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</row>
    <row r="756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</row>
    <row r="757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</row>
    <row r="758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</row>
    <row r="759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</row>
    <row r="760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</row>
    <row r="761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</row>
    <row r="762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</row>
    <row r="763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</row>
    <row r="76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</row>
    <row r="765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</row>
    <row r="766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</row>
    <row r="767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</row>
    <row r="768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</row>
    <row r="769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</row>
    <row r="770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</row>
    <row r="771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</row>
    <row r="772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</row>
    <row r="773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</row>
    <row r="77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</row>
    <row r="775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</row>
    <row r="776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</row>
    <row r="777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</row>
    <row r="778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</row>
    <row r="779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</row>
    <row r="780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</row>
    <row r="781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</row>
    <row r="782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</row>
    <row r="783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</row>
    <row r="78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</row>
    <row r="785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</row>
    <row r="786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</row>
    <row r="787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</row>
    <row r="788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</row>
    <row r="789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</row>
    <row r="790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</row>
    <row r="791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</row>
    <row r="792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</row>
    <row r="793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</row>
    <row r="79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</row>
    <row r="795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</row>
    <row r="796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</row>
    <row r="797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</row>
    <row r="798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</row>
    <row r="799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</row>
    <row r="800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</row>
    <row r="801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</row>
    <row r="802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</row>
    <row r="803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</row>
    <row r="80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</row>
    <row r="805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</row>
    <row r="806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</row>
    <row r="807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</row>
    <row r="808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</row>
    <row r="809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</row>
    <row r="810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</row>
    <row r="811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</row>
    <row r="812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</row>
    <row r="813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</row>
    <row r="81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</row>
    <row r="815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</row>
    <row r="816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</row>
    <row r="817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</row>
    <row r="818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</row>
    <row r="819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</row>
    <row r="820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</row>
    <row r="821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</row>
    <row r="822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</row>
    <row r="823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</row>
    <row r="82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</row>
    <row r="825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</row>
    <row r="826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</row>
    <row r="827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</row>
    <row r="828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</row>
    <row r="829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</row>
    <row r="830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</row>
    <row r="831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</row>
    <row r="832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</row>
    <row r="833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</row>
    <row r="8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</row>
    <row r="835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</row>
    <row r="836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</row>
    <row r="837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</row>
    <row r="838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</row>
    <row r="839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</row>
    <row r="840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</row>
    <row r="841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</row>
    <row r="842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</row>
    <row r="843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</row>
    <row r="84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</row>
    <row r="845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</row>
    <row r="846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</row>
    <row r="847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</row>
    <row r="848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</row>
    <row r="849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</row>
    <row r="850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</row>
    <row r="851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</row>
    <row r="852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</row>
    <row r="853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</row>
    <row r="85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</row>
    <row r="855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</row>
    <row r="856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</row>
    <row r="857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</row>
    <row r="858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</row>
    <row r="859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</row>
    <row r="860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</row>
    <row r="861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</row>
    <row r="862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</row>
    <row r="863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</row>
    <row r="86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</row>
    <row r="865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</row>
    <row r="866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</row>
    <row r="867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</row>
    <row r="868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</row>
    <row r="869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</row>
    <row r="870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</row>
    <row r="871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</row>
    <row r="872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</row>
    <row r="873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</row>
    <row r="87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</row>
    <row r="875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</row>
    <row r="876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</row>
    <row r="877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</row>
    <row r="878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</row>
    <row r="879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</row>
    <row r="880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</row>
    <row r="881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</row>
    <row r="882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</row>
    <row r="883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</row>
    <row r="88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</row>
    <row r="885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</row>
    <row r="886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</row>
    <row r="887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</row>
    <row r="888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</row>
    <row r="889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</row>
    <row r="890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</row>
    <row r="891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</row>
    <row r="892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</row>
    <row r="893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</row>
    <row r="89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</row>
    <row r="895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</row>
    <row r="896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</row>
    <row r="897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</row>
    <row r="898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</row>
    <row r="899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</row>
    <row r="900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</row>
    <row r="901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</row>
    <row r="902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</row>
    <row r="903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</row>
    <row r="90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</row>
    <row r="905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</row>
    <row r="906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</row>
    <row r="907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</row>
    <row r="908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</row>
    <row r="909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</row>
    <row r="910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</row>
    <row r="911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</row>
    <row r="912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</row>
    <row r="913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</row>
    <row r="91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</row>
    <row r="915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</row>
    <row r="916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</row>
    <row r="917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</row>
    <row r="918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</row>
    <row r="919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</row>
    <row r="920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</row>
    <row r="921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</row>
    <row r="922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</row>
    <row r="923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</row>
    <row r="92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</row>
    <row r="925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</row>
    <row r="926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</row>
    <row r="927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</row>
    <row r="928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</row>
    <row r="929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</row>
    <row r="930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</row>
    <row r="931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</row>
    <row r="932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</row>
    <row r="933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</row>
    <row r="9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</row>
    <row r="935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</row>
    <row r="936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</row>
    <row r="937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</row>
    <row r="938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</row>
    <row r="939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</row>
    <row r="940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</row>
    <row r="941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</row>
    <row r="942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</row>
    <row r="943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</row>
    <row r="94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</row>
    <row r="945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</row>
    <row r="946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</row>
    <row r="947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</row>
    <row r="948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</row>
    <row r="949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</row>
    <row r="950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</row>
    <row r="951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</row>
    <row r="952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</row>
    <row r="953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</row>
    <row r="95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</row>
    <row r="955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</row>
    <row r="956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</row>
    <row r="957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</row>
    <row r="958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</row>
    <row r="959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</row>
    <row r="960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</row>
    <row r="961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</row>
    <row r="962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</row>
    <row r="963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</row>
    <row r="96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</row>
    <row r="965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</row>
    <row r="966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</row>
    <row r="967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</row>
    <row r="968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</row>
    <row r="969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</row>
    <row r="970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</row>
    <row r="971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</row>
    <row r="972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</row>
    <row r="973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</row>
    <row r="97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</row>
    <row r="975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</row>
    <row r="976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</row>
    <row r="977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</row>
    <row r="978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</row>
    <row r="979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</row>
    <row r="980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</row>
    <row r="981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</row>
    <row r="982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</row>
    <row r="983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</row>
    <row r="98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</row>
    <row r="985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</row>
    <row r="986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</row>
    <row r="987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</row>
    <row r="988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</row>
    <row r="989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</row>
    <row r="990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</row>
    <row r="991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</row>
    <row r="992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</row>
    <row r="993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</row>
    <row r="99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</row>
    <row r="995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</row>
    <row r="996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</row>
    <row r="997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</row>
    <row r="998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</row>
    <row r="999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</row>
    <row r="1000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</row>
    <row r="1001" ht="15.75" customHeight="1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</row>
    <row r="1002" ht="15.75" customHeight="1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</row>
    <row r="1003" ht="15.75" customHeight="1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</row>
    <row r="1004" ht="15.75" customHeight="1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</row>
    <row r="1005" ht="15.75" customHeight="1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</row>
    <row r="1006" ht="15.75" customHeight="1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</row>
    <row r="1007" ht="15.75" customHeight="1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</row>
    <row r="1008" ht="15.75" customHeight="1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</row>
    <row r="1009" ht="15.75" customHeight="1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</row>
    <row r="1010" ht="15.75" customHeight="1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</row>
    <row r="1011" ht="15.75" customHeight="1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</row>
    <row r="1012" ht="15.75" customHeight="1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</row>
    <row r="1013" ht="15.75" customHeight="1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</row>
  </sheetData>
  <mergeCells count="14">
    <mergeCell ref="F3:G3"/>
    <mergeCell ref="F4:G4"/>
    <mergeCell ref="B5:C5"/>
    <mergeCell ref="F5:G5"/>
    <mergeCell ref="D8:I8"/>
    <mergeCell ref="K9:L9"/>
    <mergeCell ref="M9:N9"/>
    <mergeCell ref="B1:C1"/>
    <mergeCell ref="D1:E1"/>
    <mergeCell ref="F1:G1"/>
    <mergeCell ref="B2:C2"/>
    <mergeCell ref="F2:G2"/>
    <mergeCell ref="B3:C3"/>
    <mergeCell ref="B4:C4"/>
  </mergeCells>
  <hyperlinks>
    <hyperlink r:id="rId1" ref="F3"/>
    <hyperlink r:id="rId2" ref="F4"/>
    <hyperlink r:id="rId3" ref="F5"/>
  </hyperlinks>
  <printOptions/>
  <pageMargins bottom="0.75" footer="0.0" header="0.0" left="0.7" right="0.7" top="0.75"/>
  <pageSetup orientation="landscape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2" width="16.71"/>
    <col customWidth="1" min="3" max="3" width="16.57"/>
    <col customWidth="1" min="5" max="5" width="17.71"/>
  </cols>
  <sheetData>
    <row r="1">
      <c r="A1" s="97" t="s">
        <v>1315</v>
      </c>
      <c r="B1" s="98">
        <v>427810.50000000006</v>
      </c>
      <c r="C1" s="99" t="s">
        <v>1316</v>
      </c>
      <c r="H1" s="100" t="s">
        <v>1317</v>
      </c>
      <c r="I1" s="100" t="s">
        <v>1318</v>
      </c>
      <c r="J1" s="100" t="s">
        <v>1319</v>
      </c>
    </row>
    <row r="2">
      <c r="A2" s="97" t="s">
        <v>1317</v>
      </c>
      <c r="B2" s="101" t="s">
        <v>1320</v>
      </c>
      <c r="C2" s="101" t="s">
        <v>1321</v>
      </c>
      <c r="D2" s="97" t="s">
        <v>1322</v>
      </c>
      <c r="E2" s="97" t="s">
        <v>1323</v>
      </c>
      <c r="H2" s="102" t="s">
        <v>1324</v>
      </c>
      <c r="I2" s="103">
        <v>50400.0</v>
      </c>
      <c r="J2" s="104">
        <v>0.13</v>
      </c>
    </row>
    <row r="3">
      <c r="A3" s="97" t="s">
        <v>1325</v>
      </c>
      <c r="B3" s="105" t="s">
        <v>25</v>
      </c>
      <c r="C3" s="105" t="s">
        <v>26</v>
      </c>
      <c r="D3" s="105" t="s">
        <v>27</v>
      </c>
      <c r="E3" s="105" t="s">
        <v>28</v>
      </c>
      <c r="H3" s="102" t="s">
        <v>1326</v>
      </c>
      <c r="I3" s="103">
        <v>37800.0</v>
      </c>
      <c r="J3" s="104">
        <v>0.13</v>
      </c>
    </row>
    <row r="4">
      <c r="A4" s="97" t="s">
        <v>1327</v>
      </c>
      <c r="B4" s="106" t="s">
        <v>1328</v>
      </c>
      <c r="H4" s="102" t="s">
        <v>1329</v>
      </c>
      <c r="I4" s="103">
        <v>22680.0</v>
      </c>
      <c r="J4" s="104">
        <v>0.13</v>
      </c>
    </row>
    <row r="5">
      <c r="A5" s="97" t="s">
        <v>1330</v>
      </c>
      <c r="B5" s="107">
        <v>649000.0</v>
      </c>
      <c r="H5" s="102" t="s">
        <v>1331</v>
      </c>
      <c r="I5" s="103">
        <v>31500.0</v>
      </c>
      <c r="J5" s="104">
        <v>0.13</v>
      </c>
    </row>
    <row r="6">
      <c r="A6" s="108" t="s">
        <v>1332</v>
      </c>
      <c r="B6" s="109">
        <f>B5*0.912</f>
        <v>591888</v>
      </c>
      <c r="H6" s="102" t="s">
        <v>1333</v>
      </c>
      <c r="I6" s="103">
        <v>50400.0</v>
      </c>
      <c r="J6" s="104">
        <v>0.13</v>
      </c>
    </row>
    <row r="7">
      <c r="A7" s="108" t="s">
        <v>1334</v>
      </c>
      <c r="B7" s="109">
        <f>(B1+IF(E3="배송비포함","",VLOOKUP(B4,H:J,2,0)))*IF(B3="FTA가능",1,1+VLOOKUP(B4,H:J,3,0))*IF(C3="부가세포함",1,1.1)</f>
        <v>509399.55</v>
      </c>
      <c r="H7" s="102" t="s">
        <v>1335</v>
      </c>
      <c r="I7" s="103">
        <v>63000.0</v>
      </c>
      <c r="J7" s="104">
        <v>0.13</v>
      </c>
    </row>
    <row r="8">
      <c r="H8" s="110" t="s">
        <v>1336</v>
      </c>
      <c r="I8" s="103">
        <v>31500.0</v>
      </c>
      <c r="J8" s="104">
        <v>0.08</v>
      </c>
    </row>
    <row r="9">
      <c r="A9" s="111" t="s">
        <v>1337</v>
      </c>
      <c r="B9" s="112"/>
      <c r="H9" s="102" t="s">
        <v>1338</v>
      </c>
      <c r="I9" s="103">
        <v>44100.0</v>
      </c>
      <c r="J9" s="104">
        <v>0.08</v>
      </c>
    </row>
    <row r="10">
      <c r="A10" s="108" t="s">
        <v>1339</v>
      </c>
      <c r="B10" s="109">
        <f>B6-B7</f>
        <v>82488.45</v>
      </c>
      <c r="H10" s="102" t="s">
        <v>1340</v>
      </c>
      <c r="I10" s="103">
        <v>63000.0</v>
      </c>
      <c r="J10" s="104">
        <v>0.08</v>
      </c>
    </row>
    <row r="11">
      <c r="A11" s="108" t="s">
        <v>1341</v>
      </c>
      <c r="B11" s="113">
        <f>B10/B7</f>
        <v>0.1619327108</v>
      </c>
      <c r="H11" s="102" t="s">
        <v>1342</v>
      </c>
      <c r="I11" s="103">
        <v>5670.0</v>
      </c>
      <c r="J11" s="104">
        <v>0.08</v>
      </c>
    </row>
    <row r="12">
      <c r="H12" s="102" t="s">
        <v>1343</v>
      </c>
      <c r="I12" s="103">
        <v>7560.0</v>
      </c>
      <c r="J12" s="104">
        <v>0.08</v>
      </c>
    </row>
    <row r="13">
      <c r="A13" s="111" t="s">
        <v>1344</v>
      </c>
      <c r="B13" s="112"/>
      <c r="H13" s="102" t="s">
        <v>1345</v>
      </c>
      <c r="I13" s="103">
        <v>18900.0</v>
      </c>
      <c r="J13" s="104">
        <v>0.08</v>
      </c>
    </row>
    <row r="14">
      <c r="A14" s="108" t="s">
        <v>1346</v>
      </c>
      <c r="B14" s="109">
        <f>IF(B11&gt;20%,B10/2,IF(B7&lt;B5*0.85,B7*0.05,"위탁불가상품"))</f>
        <v>25469.9775</v>
      </c>
      <c r="H14" s="102" t="s">
        <v>1328</v>
      </c>
      <c r="I14" s="103">
        <v>35280.0</v>
      </c>
      <c r="J14" s="104">
        <v>0.08</v>
      </c>
    </row>
    <row r="15">
      <c r="A15" s="108" t="s">
        <v>1347</v>
      </c>
      <c r="B15" s="113">
        <f>IFERROR(B14/B7,"")</f>
        <v>0.05</v>
      </c>
      <c r="H15" s="102" t="s">
        <v>1348</v>
      </c>
      <c r="I15" s="103">
        <v>18900.0</v>
      </c>
      <c r="J15" s="104">
        <v>0.08</v>
      </c>
    </row>
    <row r="16">
      <c r="H16" s="102" t="s">
        <v>1349</v>
      </c>
      <c r="I16" s="103">
        <v>25200.0</v>
      </c>
      <c r="J16" s="104">
        <v>0.08</v>
      </c>
    </row>
    <row r="17">
      <c r="H17" s="102" t="s">
        <v>1350</v>
      </c>
      <c r="I17" s="103">
        <v>10080.0</v>
      </c>
      <c r="J17" s="104">
        <v>0.13</v>
      </c>
    </row>
    <row r="18">
      <c r="H18" s="102" t="s">
        <v>1351</v>
      </c>
      <c r="I18" s="103">
        <v>5670.0</v>
      </c>
      <c r="J18" s="104">
        <v>0.08</v>
      </c>
    </row>
    <row r="19">
      <c r="H19" s="102" t="s">
        <v>1352</v>
      </c>
      <c r="I19" s="103">
        <v>5670.0</v>
      </c>
      <c r="J19" s="104">
        <v>0.08</v>
      </c>
    </row>
    <row r="20">
      <c r="H20" s="102" t="s">
        <v>1353</v>
      </c>
      <c r="I20" s="103">
        <v>5670.0</v>
      </c>
      <c r="J20" s="104">
        <v>0.08</v>
      </c>
    </row>
    <row r="21">
      <c r="H21" s="102" t="s">
        <v>1354</v>
      </c>
      <c r="I21" s="103">
        <v>5670.0</v>
      </c>
      <c r="J21" s="104">
        <v>0.08</v>
      </c>
    </row>
    <row r="28">
      <c r="J28" s="114"/>
    </row>
    <row r="29">
      <c r="J29" s="114"/>
    </row>
    <row r="30">
      <c r="J30" s="114"/>
    </row>
    <row r="31">
      <c r="J31" s="114"/>
    </row>
    <row r="32">
      <c r="J32" s="114"/>
    </row>
    <row r="33">
      <c r="J33" s="114"/>
    </row>
    <row r="34">
      <c r="J34" s="114"/>
    </row>
    <row r="35">
      <c r="J35" s="114"/>
    </row>
    <row r="36">
      <c r="J36" s="114"/>
    </row>
    <row r="37">
      <c r="J37" s="114"/>
    </row>
    <row r="38">
      <c r="J38" s="114"/>
    </row>
    <row r="39">
      <c r="J39" s="114"/>
    </row>
    <row r="40">
      <c r="J40" s="114"/>
    </row>
    <row r="41">
      <c r="J41" s="114"/>
    </row>
    <row r="42">
      <c r="J42" s="114"/>
    </row>
    <row r="43">
      <c r="J43" s="114"/>
    </row>
    <row r="44">
      <c r="J44" s="114"/>
    </row>
    <row r="45">
      <c r="J45" s="114"/>
    </row>
    <row r="46">
      <c r="J46" s="114"/>
    </row>
    <row r="47">
      <c r="J47" s="114"/>
    </row>
    <row r="48">
      <c r="J48" s="114"/>
    </row>
    <row r="49">
      <c r="J49" s="114"/>
    </row>
    <row r="50">
      <c r="J50" s="114"/>
    </row>
    <row r="51">
      <c r="J51" s="114"/>
    </row>
    <row r="52">
      <c r="J52" s="114"/>
    </row>
    <row r="53">
      <c r="J53" s="114"/>
    </row>
    <row r="54">
      <c r="J54" s="114"/>
    </row>
    <row r="55">
      <c r="J55" s="114"/>
    </row>
    <row r="56">
      <c r="J56" s="114"/>
    </row>
    <row r="57">
      <c r="J57" s="114"/>
    </row>
    <row r="58">
      <c r="J58" s="114"/>
    </row>
    <row r="59">
      <c r="J59" s="114"/>
    </row>
    <row r="60">
      <c r="J60" s="114"/>
    </row>
    <row r="61">
      <c r="J61" s="114"/>
    </row>
    <row r="62">
      <c r="J62" s="114"/>
    </row>
    <row r="63">
      <c r="J63" s="114"/>
    </row>
    <row r="64">
      <c r="J64" s="114"/>
    </row>
    <row r="65">
      <c r="J65" s="114"/>
    </row>
    <row r="66">
      <c r="J66" s="114"/>
    </row>
    <row r="67">
      <c r="J67" s="114"/>
    </row>
    <row r="68">
      <c r="J68" s="114"/>
    </row>
    <row r="69">
      <c r="J69" s="114"/>
    </row>
    <row r="70">
      <c r="J70" s="114"/>
    </row>
    <row r="71">
      <c r="J71" s="114"/>
    </row>
    <row r="72">
      <c r="J72" s="114"/>
    </row>
    <row r="73">
      <c r="J73" s="114"/>
    </row>
    <row r="74">
      <c r="J74" s="114"/>
    </row>
    <row r="75">
      <c r="J75" s="114"/>
    </row>
    <row r="76">
      <c r="J76" s="114"/>
    </row>
    <row r="77">
      <c r="J77" s="114"/>
    </row>
    <row r="78">
      <c r="J78" s="114"/>
    </row>
    <row r="79">
      <c r="J79" s="114"/>
    </row>
    <row r="80">
      <c r="J80" s="114"/>
    </row>
    <row r="81">
      <c r="J81" s="114"/>
    </row>
    <row r="82">
      <c r="J82" s="114"/>
    </row>
    <row r="83">
      <c r="J83" s="114"/>
    </row>
    <row r="84">
      <c r="J84" s="114"/>
    </row>
    <row r="85">
      <c r="J85" s="114"/>
    </row>
    <row r="86">
      <c r="J86" s="114"/>
    </row>
    <row r="87">
      <c r="J87" s="114"/>
    </row>
    <row r="88">
      <c r="J88" s="114"/>
    </row>
    <row r="89">
      <c r="J89" s="114"/>
    </row>
    <row r="90">
      <c r="J90" s="114"/>
    </row>
    <row r="91">
      <c r="J91" s="114"/>
    </row>
    <row r="92">
      <c r="J92" s="114"/>
    </row>
    <row r="93">
      <c r="J93" s="114"/>
    </row>
    <row r="94">
      <c r="J94" s="114"/>
    </row>
    <row r="95">
      <c r="J95" s="114"/>
    </row>
    <row r="96">
      <c r="J96" s="114"/>
    </row>
    <row r="97">
      <c r="J97" s="114"/>
    </row>
    <row r="98">
      <c r="J98" s="114"/>
    </row>
    <row r="99">
      <c r="J99" s="114"/>
    </row>
    <row r="100">
      <c r="J100" s="114"/>
    </row>
    <row r="101">
      <c r="J101" s="114"/>
    </row>
    <row r="102">
      <c r="J102" s="114"/>
    </row>
    <row r="103">
      <c r="J103" s="114"/>
    </row>
    <row r="104">
      <c r="J104" s="114"/>
    </row>
    <row r="105">
      <c r="J105" s="114"/>
    </row>
    <row r="106">
      <c r="J106" s="114"/>
    </row>
    <row r="107">
      <c r="J107" s="114"/>
    </row>
    <row r="108">
      <c r="J108" s="114"/>
    </row>
    <row r="109">
      <c r="J109" s="114"/>
    </row>
    <row r="110">
      <c r="J110" s="114"/>
    </row>
    <row r="111">
      <c r="J111" s="114"/>
    </row>
    <row r="112">
      <c r="J112" s="114"/>
    </row>
    <row r="113">
      <c r="J113" s="114"/>
    </row>
    <row r="114">
      <c r="J114" s="114"/>
    </row>
    <row r="115">
      <c r="J115" s="114"/>
    </row>
    <row r="116">
      <c r="J116" s="114"/>
    </row>
    <row r="117">
      <c r="J117" s="114"/>
    </row>
    <row r="118">
      <c r="J118" s="114"/>
    </row>
    <row r="119">
      <c r="J119" s="114"/>
    </row>
    <row r="120">
      <c r="J120" s="114"/>
    </row>
    <row r="121">
      <c r="J121" s="114"/>
    </row>
    <row r="122">
      <c r="J122" s="114"/>
    </row>
    <row r="123">
      <c r="J123" s="114"/>
    </row>
    <row r="124">
      <c r="J124" s="114"/>
    </row>
    <row r="125">
      <c r="J125" s="114"/>
    </row>
    <row r="126">
      <c r="J126" s="114"/>
    </row>
    <row r="127">
      <c r="J127" s="114"/>
    </row>
    <row r="128">
      <c r="J128" s="114"/>
    </row>
    <row r="129">
      <c r="J129" s="114"/>
    </row>
    <row r="130">
      <c r="J130" s="114"/>
    </row>
    <row r="131">
      <c r="J131" s="114"/>
    </row>
    <row r="132">
      <c r="J132" s="114"/>
    </row>
    <row r="133">
      <c r="J133" s="114"/>
    </row>
    <row r="134">
      <c r="J134" s="114"/>
    </row>
    <row r="135">
      <c r="J135" s="114"/>
    </row>
    <row r="136">
      <c r="J136" s="114"/>
    </row>
    <row r="137">
      <c r="J137" s="114"/>
    </row>
    <row r="138">
      <c r="J138" s="114"/>
    </row>
    <row r="139">
      <c r="J139" s="114"/>
    </row>
    <row r="140">
      <c r="J140" s="114"/>
    </row>
    <row r="141">
      <c r="J141" s="114"/>
    </row>
    <row r="142">
      <c r="J142" s="114"/>
    </row>
    <row r="143">
      <c r="J143" s="114"/>
    </row>
    <row r="144">
      <c r="J144" s="114"/>
    </row>
    <row r="145">
      <c r="J145" s="114"/>
    </row>
    <row r="146">
      <c r="J146" s="114"/>
    </row>
    <row r="147">
      <c r="J147" s="114"/>
    </row>
    <row r="148">
      <c r="J148" s="114"/>
    </row>
    <row r="149">
      <c r="J149" s="114"/>
    </row>
    <row r="150">
      <c r="J150" s="114"/>
    </row>
    <row r="151">
      <c r="J151" s="114"/>
    </row>
    <row r="152">
      <c r="J152" s="114"/>
    </row>
    <row r="153">
      <c r="J153" s="114"/>
    </row>
    <row r="154">
      <c r="J154" s="114"/>
    </row>
    <row r="155">
      <c r="J155" s="114"/>
    </row>
    <row r="156">
      <c r="J156" s="114"/>
    </row>
    <row r="157">
      <c r="J157" s="114"/>
    </row>
    <row r="158">
      <c r="J158" s="114"/>
    </row>
    <row r="159">
      <c r="J159" s="114"/>
    </row>
    <row r="160">
      <c r="J160" s="114"/>
    </row>
    <row r="161">
      <c r="J161" s="114"/>
    </row>
    <row r="162">
      <c r="J162" s="114"/>
    </row>
    <row r="163">
      <c r="J163" s="114"/>
    </row>
    <row r="164">
      <c r="J164" s="114"/>
    </row>
    <row r="165">
      <c r="J165" s="114"/>
    </row>
    <row r="166">
      <c r="J166" s="114"/>
    </row>
    <row r="167">
      <c r="J167" s="114"/>
    </row>
    <row r="168">
      <c r="J168" s="114"/>
    </row>
    <row r="169">
      <c r="J169" s="114"/>
    </row>
    <row r="170">
      <c r="J170" s="114"/>
    </row>
    <row r="171">
      <c r="J171" s="114"/>
    </row>
    <row r="172">
      <c r="J172" s="114"/>
    </row>
    <row r="173">
      <c r="J173" s="114"/>
    </row>
    <row r="174">
      <c r="J174" s="114"/>
    </row>
    <row r="175">
      <c r="J175" s="114"/>
    </row>
    <row r="176">
      <c r="J176" s="114"/>
    </row>
    <row r="177">
      <c r="J177" s="114"/>
    </row>
    <row r="178">
      <c r="J178" s="114"/>
    </row>
    <row r="179">
      <c r="J179" s="114"/>
    </row>
    <row r="180">
      <c r="J180" s="114"/>
    </row>
    <row r="181">
      <c r="J181" s="114"/>
    </row>
    <row r="182">
      <c r="J182" s="114"/>
    </row>
    <row r="183">
      <c r="J183" s="114"/>
    </row>
    <row r="184">
      <c r="J184" s="114"/>
    </row>
    <row r="185">
      <c r="J185" s="114"/>
    </row>
    <row r="186">
      <c r="J186" s="114"/>
    </row>
    <row r="187">
      <c r="J187" s="114"/>
    </row>
    <row r="188">
      <c r="J188" s="114"/>
    </row>
    <row r="189">
      <c r="J189" s="114"/>
    </row>
    <row r="190">
      <c r="J190" s="114"/>
    </row>
    <row r="191">
      <c r="J191" s="114"/>
    </row>
    <row r="192">
      <c r="J192" s="114"/>
    </row>
    <row r="193">
      <c r="J193" s="114"/>
    </row>
    <row r="194">
      <c r="J194" s="114"/>
    </row>
    <row r="195">
      <c r="J195" s="114"/>
    </row>
    <row r="196">
      <c r="J196" s="114"/>
    </row>
    <row r="197">
      <c r="J197" s="114"/>
    </row>
    <row r="198">
      <c r="J198" s="114"/>
    </row>
    <row r="199">
      <c r="J199" s="114"/>
    </row>
    <row r="200">
      <c r="J200" s="114"/>
    </row>
    <row r="201">
      <c r="J201" s="114"/>
    </row>
    <row r="202">
      <c r="J202" s="114"/>
    </row>
    <row r="203">
      <c r="J203" s="114"/>
    </row>
    <row r="204">
      <c r="J204" s="114"/>
    </row>
    <row r="205">
      <c r="J205" s="114"/>
    </row>
    <row r="206">
      <c r="J206" s="114"/>
    </row>
    <row r="207">
      <c r="J207" s="114"/>
    </row>
    <row r="208">
      <c r="J208" s="114"/>
    </row>
    <row r="209">
      <c r="J209" s="114"/>
    </row>
    <row r="210">
      <c r="J210" s="114"/>
    </row>
    <row r="211">
      <c r="J211" s="114"/>
    </row>
    <row r="212">
      <c r="J212" s="114"/>
    </row>
    <row r="213">
      <c r="J213" s="114"/>
    </row>
    <row r="214">
      <c r="J214" s="114"/>
    </row>
    <row r="215">
      <c r="J215" s="114"/>
    </row>
    <row r="216">
      <c r="J216" s="114"/>
    </row>
    <row r="217">
      <c r="J217" s="114"/>
    </row>
    <row r="218">
      <c r="J218" s="114"/>
    </row>
    <row r="219">
      <c r="J219" s="114"/>
    </row>
    <row r="220">
      <c r="J220" s="114"/>
    </row>
    <row r="221">
      <c r="J221" s="114"/>
    </row>
    <row r="222">
      <c r="J222" s="114"/>
    </row>
    <row r="223">
      <c r="J223" s="114"/>
    </row>
    <row r="224">
      <c r="J224" s="114"/>
    </row>
    <row r="225">
      <c r="J225" s="114"/>
    </row>
    <row r="226">
      <c r="J226" s="114"/>
    </row>
    <row r="227">
      <c r="J227" s="114"/>
    </row>
    <row r="228">
      <c r="J228" s="114"/>
    </row>
    <row r="229">
      <c r="J229" s="114"/>
    </row>
    <row r="230">
      <c r="J230" s="114"/>
    </row>
    <row r="231">
      <c r="J231" s="114"/>
    </row>
    <row r="232">
      <c r="J232" s="114"/>
    </row>
    <row r="233">
      <c r="J233" s="114"/>
    </row>
    <row r="234">
      <c r="J234" s="114"/>
    </row>
    <row r="235">
      <c r="J235" s="114"/>
    </row>
    <row r="236">
      <c r="J236" s="114"/>
    </row>
    <row r="237">
      <c r="J237" s="114"/>
    </row>
    <row r="238">
      <c r="J238" s="114"/>
    </row>
    <row r="239">
      <c r="J239" s="114"/>
    </row>
    <row r="240">
      <c r="J240" s="114"/>
    </row>
    <row r="241">
      <c r="J241" s="114"/>
    </row>
    <row r="242">
      <c r="J242" s="114"/>
    </row>
    <row r="243">
      <c r="J243" s="114"/>
    </row>
    <row r="244">
      <c r="J244" s="114"/>
    </row>
    <row r="245">
      <c r="J245" s="114"/>
    </row>
    <row r="246">
      <c r="J246" s="114"/>
    </row>
    <row r="247">
      <c r="J247" s="114"/>
    </row>
    <row r="248">
      <c r="J248" s="114"/>
    </row>
    <row r="249">
      <c r="J249" s="114"/>
    </row>
    <row r="250">
      <c r="J250" s="114"/>
    </row>
    <row r="251">
      <c r="J251" s="114"/>
    </row>
    <row r="252">
      <c r="J252" s="114"/>
    </row>
    <row r="253">
      <c r="J253" s="114"/>
    </row>
    <row r="254">
      <c r="J254" s="114"/>
    </row>
    <row r="255">
      <c r="J255" s="114"/>
    </row>
    <row r="256">
      <c r="J256" s="114"/>
    </row>
    <row r="257">
      <c r="J257" s="114"/>
    </row>
    <row r="258">
      <c r="J258" s="114"/>
    </row>
    <row r="259">
      <c r="J259" s="114"/>
    </row>
    <row r="260">
      <c r="J260" s="114"/>
    </row>
    <row r="261">
      <c r="J261" s="114"/>
    </row>
    <row r="262">
      <c r="J262" s="114"/>
    </row>
    <row r="263">
      <c r="J263" s="114"/>
    </row>
    <row r="264">
      <c r="J264" s="114"/>
    </row>
    <row r="265">
      <c r="J265" s="114"/>
    </row>
    <row r="266">
      <c r="J266" s="114"/>
    </row>
    <row r="267">
      <c r="J267" s="114"/>
    </row>
    <row r="268">
      <c r="J268" s="114"/>
    </row>
    <row r="269">
      <c r="J269" s="114"/>
    </row>
    <row r="270">
      <c r="J270" s="114"/>
    </row>
    <row r="271">
      <c r="J271" s="114"/>
    </row>
    <row r="272">
      <c r="J272" s="114"/>
    </row>
    <row r="273">
      <c r="J273" s="114"/>
    </row>
    <row r="274">
      <c r="J274" s="114"/>
    </row>
    <row r="275">
      <c r="J275" s="114"/>
    </row>
    <row r="276">
      <c r="J276" s="114"/>
    </row>
    <row r="277">
      <c r="J277" s="114"/>
    </row>
    <row r="278">
      <c r="J278" s="114"/>
    </row>
    <row r="279">
      <c r="J279" s="114"/>
    </row>
    <row r="280">
      <c r="J280" s="114"/>
    </row>
    <row r="281">
      <c r="J281" s="114"/>
    </row>
    <row r="282">
      <c r="J282" s="114"/>
    </row>
    <row r="283">
      <c r="J283" s="114"/>
    </row>
    <row r="284">
      <c r="J284" s="114"/>
    </row>
    <row r="285">
      <c r="J285" s="114"/>
    </row>
    <row r="286">
      <c r="J286" s="114"/>
    </row>
    <row r="287">
      <c r="J287" s="114"/>
    </row>
    <row r="288">
      <c r="J288" s="114"/>
    </row>
    <row r="289">
      <c r="J289" s="114"/>
    </row>
    <row r="290">
      <c r="J290" s="114"/>
    </row>
    <row r="291">
      <c r="J291" s="114"/>
    </row>
    <row r="292">
      <c r="J292" s="114"/>
    </row>
    <row r="293">
      <c r="J293" s="114"/>
    </row>
    <row r="294">
      <c r="J294" s="114"/>
    </row>
    <row r="295">
      <c r="J295" s="114"/>
    </row>
    <row r="296">
      <c r="J296" s="114"/>
    </row>
    <row r="297">
      <c r="J297" s="114"/>
    </row>
    <row r="298">
      <c r="J298" s="114"/>
    </row>
    <row r="299">
      <c r="J299" s="114"/>
    </row>
    <row r="300">
      <c r="J300" s="114"/>
    </row>
    <row r="301">
      <c r="J301" s="114"/>
    </row>
    <row r="302">
      <c r="J302" s="114"/>
    </row>
    <row r="303">
      <c r="J303" s="114"/>
    </row>
    <row r="304">
      <c r="J304" s="114"/>
    </row>
    <row r="305">
      <c r="J305" s="114"/>
    </row>
    <row r="306">
      <c r="J306" s="114"/>
    </row>
    <row r="307">
      <c r="J307" s="114"/>
    </row>
    <row r="308">
      <c r="J308" s="114"/>
    </row>
    <row r="309">
      <c r="J309" s="114"/>
    </row>
    <row r="310">
      <c r="J310" s="114"/>
    </row>
    <row r="311">
      <c r="J311" s="114"/>
    </row>
    <row r="312">
      <c r="J312" s="114"/>
    </row>
    <row r="313">
      <c r="J313" s="114"/>
    </row>
    <row r="314">
      <c r="J314" s="114"/>
    </row>
    <row r="315">
      <c r="J315" s="114"/>
    </row>
    <row r="316">
      <c r="J316" s="114"/>
    </row>
    <row r="317">
      <c r="J317" s="114"/>
    </row>
    <row r="318">
      <c r="J318" s="114"/>
    </row>
    <row r="319">
      <c r="J319" s="114"/>
    </row>
    <row r="320">
      <c r="J320" s="114"/>
    </row>
    <row r="321">
      <c r="J321" s="114"/>
    </row>
    <row r="322">
      <c r="J322" s="114"/>
    </row>
    <row r="323">
      <c r="J323" s="114"/>
    </row>
    <row r="324">
      <c r="J324" s="114"/>
    </row>
    <row r="325">
      <c r="J325" s="114"/>
    </row>
    <row r="326">
      <c r="J326" s="114"/>
    </row>
    <row r="327">
      <c r="J327" s="114"/>
    </row>
    <row r="328">
      <c r="J328" s="114"/>
    </row>
    <row r="329">
      <c r="J329" s="114"/>
    </row>
    <row r="330">
      <c r="J330" s="114"/>
    </row>
    <row r="331">
      <c r="J331" s="114"/>
    </row>
    <row r="332">
      <c r="J332" s="114"/>
    </row>
    <row r="333">
      <c r="J333" s="114"/>
    </row>
    <row r="334">
      <c r="J334" s="114"/>
    </row>
    <row r="335">
      <c r="J335" s="114"/>
    </row>
    <row r="336">
      <c r="J336" s="114"/>
    </row>
    <row r="337">
      <c r="J337" s="114"/>
    </row>
    <row r="338">
      <c r="J338" s="114"/>
    </row>
    <row r="339">
      <c r="J339" s="114"/>
    </row>
    <row r="340">
      <c r="J340" s="114"/>
    </row>
    <row r="341">
      <c r="J341" s="114"/>
    </row>
    <row r="342">
      <c r="J342" s="114"/>
    </row>
    <row r="343">
      <c r="J343" s="114"/>
    </row>
    <row r="344">
      <c r="J344" s="114"/>
    </row>
    <row r="345">
      <c r="J345" s="114"/>
    </row>
    <row r="346">
      <c r="J346" s="114"/>
    </row>
    <row r="347">
      <c r="J347" s="114"/>
    </row>
    <row r="348">
      <c r="J348" s="114"/>
    </row>
    <row r="349">
      <c r="J349" s="114"/>
    </row>
    <row r="350">
      <c r="J350" s="114"/>
    </row>
    <row r="351">
      <c r="J351" s="114"/>
    </row>
    <row r="352">
      <c r="J352" s="114"/>
    </row>
    <row r="353">
      <c r="J353" s="114"/>
    </row>
    <row r="354">
      <c r="J354" s="114"/>
    </row>
    <row r="355">
      <c r="J355" s="114"/>
    </row>
    <row r="356">
      <c r="J356" s="114"/>
    </row>
    <row r="357">
      <c r="J357" s="114"/>
    </row>
    <row r="358">
      <c r="J358" s="114"/>
    </row>
    <row r="359">
      <c r="J359" s="114"/>
    </row>
    <row r="360">
      <c r="J360" s="114"/>
    </row>
    <row r="361">
      <c r="J361" s="114"/>
    </row>
    <row r="362">
      <c r="J362" s="114"/>
    </row>
    <row r="363">
      <c r="J363" s="114"/>
    </row>
    <row r="364">
      <c r="J364" s="114"/>
    </row>
    <row r="365">
      <c r="J365" s="114"/>
    </row>
    <row r="366">
      <c r="J366" s="114"/>
    </row>
    <row r="367">
      <c r="J367" s="114"/>
    </row>
    <row r="368">
      <c r="J368" s="114"/>
    </row>
    <row r="369">
      <c r="J369" s="114"/>
    </row>
    <row r="370">
      <c r="J370" s="114"/>
    </row>
    <row r="371">
      <c r="J371" s="114"/>
    </row>
    <row r="372">
      <c r="J372" s="114"/>
    </row>
    <row r="373">
      <c r="J373" s="114"/>
    </row>
    <row r="374">
      <c r="J374" s="114"/>
    </row>
    <row r="375">
      <c r="J375" s="114"/>
    </row>
    <row r="376">
      <c r="J376" s="114"/>
    </row>
    <row r="377">
      <c r="J377" s="114"/>
    </row>
    <row r="378">
      <c r="J378" s="114"/>
    </row>
    <row r="379">
      <c r="J379" s="114"/>
    </row>
    <row r="380">
      <c r="J380" s="114"/>
    </row>
    <row r="381">
      <c r="J381" s="114"/>
    </row>
    <row r="382">
      <c r="J382" s="114"/>
    </row>
    <row r="383">
      <c r="J383" s="114"/>
    </row>
    <row r="384">
      <c r="J384" s="114"/>
    </row>
    <row r="385">
      <c r="J385" s="114"/>
    </row>
    <row r="386">
      <c r="J386" s="114"/>
    </row>
    <row r="387">
      <c r="J387" s="114"/>
    </row>
    <row r="388">
      <c r="J388" s="114"/>
    </row>
    <row r="389">
      <c r="J389" s="114"/>
    </row>
    <row r="390">
      <c r="J390" s="114"/>
    </row>
    <row r="391">
      <c r="J391" s="114"/>
    </row>
    <row r="392">
      <c r="J392" s="114"/>
    </row>
    <row r="393">
      <c r="J393" s="114"/>
    </row>
    <row r="394">
      <c r="J394" s="114"/>
    </row>
    <row r="395">
      <c r="J395" s="114"/>
    </row>
    <row r="396">
      <c r="J396" s="114"/>
    </row>
    <row r="397">
      <c r="J397" s="114"/>
    </row>
    <row r="398">
      <c r="J398" s="114"/>
    </row>
    <row r="399">
      <c r="J399" s="114"/>
    </row>
    <row r="400">
      <c r="J400" s="114"/>
    </row>
    <row r="401">
      <c r="J401" s="114"/>
    </row>
    <row r="402">
      <c r="J402" s="114"/>
    </row>
    <row r="403">
      <c r="J403" s="114"/>
    </row>
    <row r="404">
      <c r="J404" s="114"/>
    </row>
    <row r="405">
      <c r="J405" s="114"/>
    </row>
    <row r="406">
      <c r="J406" s="114"/>
    </row>
    <row r="407">
      <c r="J407" s="114"/>
    </row>
    <row r="408">
      <c r="J408" s="114"/>
    </row>
    <row r="409">
      <c r="J409" s="114"/>
    </row>
    <row r="410">
      <c r="J410" s="114"/>
    </row>
    <row r="411">
      <c r="J411" s="114"/>
    </row>
    <row r="412">
      <c r="J412" s="114"/>
    </row>
    <row r="413">
      <c r="J413" s="114"/>
    </row>
    <row r="414">
      <c r="J414" s="114"/>
    </row>
    <row r="415">
      <c r="J415" s="114"/>
    </row>
    <row r="416">
      <c r="J416" s="114"/>
    </row>
    <row r="417">
      <c r="J417" s="114"/>
    </row>
    <row r="418">
      <c r="J418" s="114"/>
    </row>
    <row r="419">
      <c r="J419" s="114"/>
    </row>
    <row r="420">
      <c r="J420" s="114"/>
    </row>
    <row r="421">
      <c r="J421" s="114"/>
    </row>
    <row r="422">
      <c r="J422" s="114"/>
    </row>
    <row r="423">
      <c r="J423" s="114"/>
    </row>
    <row r="424">
      <c r="J424" s="114"/>
    </row>
    <row r="425">
      <c r="J425" s="114"/>
    </row>
    <row r="426">
      <c r="J426" s="114"/>
    </row>
    <row r="427">
      <c r="J427" s="114"/>
    </row>
    <row r="428">
      <c r="J428" s="114"/>
    </row>
    <row r="429">
      <c r="J429" s="114"/>
    </row>
    <row r="430">
      <c r="J430" s="114"/>
    </row>
    <row r="431">
      <c r="J431" s="114"/>
    </row>
    <row r="432">
      <c r="J432" s="114"/>
    </row>
    <row r="433">
      <c r="J433" s="114"/>
    </row>
    <row r="434">
      <c r="J434" s="114"/>
    </row>
    <row r="435">
      <c r="J435" s="114"/>
    </row>
    <row r="436">
      <c r="J436" s="114"/>
    </row>
    <row r="437">
      <c r="J437" s="114"/>
    </row>
    <row r="438">
      <c r="J438" s="114"/>
    </row>
    <row r="439">
      <c r="J439" s="114"/>
    </row>
    <row r="440">
      <c r="J440" s="114"/>
    </row>
    <row r="441">
      <c r="J441" s="114"/>
    </row>
    <row r="442">
      <c r="J442" s="114"/>
    </row>
    <row r="443">
      <c r="J443" s="114"/>
    </row>
    <row r="444">
      <c r="J444" s="114"/>
    </row>
    <row r="445">
      <c r="J445" s="114"/>
    </row>
    <row r="446">
      <c r="J446" s="114"/>
    </row>
    <row r="447">
      <c r="J447" s="114"/>
    </row>
    <row r="448">
      <c r="J448" s="114"/>
    </row>
    <row r="449">
      <c r="J449" s="114"/>
    </row>
    <row r="450">
      <c r="J450" s="114"/>
    </row>
    <row r="451">
      <c r="J451" s="114"/>
    </row>
    <row r="452">
      <c r="J452" s="114"/>
    </row>
    <row r="453">
      <c r="J453" s="114"/>
    </row>
    <row r="454">
      <c r="J454" s="114"/>
    </row>
    <row r="455">
      <c r="J455" s="114"/>
    </row>
    <row r="456">
      <c r="J456" s="114"/>
    </row>
    <row r="457">
      <c r="J457" s="114"/>
    </row>
    <row r="458">
      <c r="J458" s="114"/>
    </row>
    <row r="459">
      <c r="J459" s="114"/>
    </row>
    <row r="460">
      <c r="J460" s="114"/>
    </row>
    <row r="461">
      <c r="J461" s="114"/>
    </row>
    <row r="462">
      <c r="J462" s="114"/>
    </row>
    <row r="463">
      <c r="J463" s="114"/>
    </row>
    <row r="464">
      <c r="J464" s="114"/>
    </row>
    <row r="465">
      <c r="J465" s="114"/>
    </row>
    <row r="466">
      <c r="J466" s="114"/>
    </row>
    <row r="467">
      <c r="J467" s="114"/>
    </row>
    <row r="468">
      <c r="J468" s="114"/>
    </row>
    <row r="469">
      <c r="J469" s="114"/>
    </row>
    <row r="470">
      <c r="J470" s="114"/>
    </row>
    <row r="471">
      <c r="J471" s="114"/>
    </row>
    <row r="472">
      <c r="J472" s="114"/>
    </row>
    <row r="473">
      <c r="J473" s="114"/>
    </row>
    <row r="474">
      <c r="J474" s="114"/>
    </row>
    <row r="475">
      <c r="J475" s="114"/>
    </row>
    <row r="476">
      <c r="J476" s="114"/>
    </row>
    <row r="477">
      <c r="J477" s="114"/>
    </row>
    <row r="478">
      <c r="J478" s="114"/>
    </row>
    <row r="479">
      <c r="J479" s="114"/>
    </row>
    <row r="480">
      <c r="J480" s="114"/>
    </row>
    <row r="481">
      <c r="J481" s="114"/>
    </row>
    <row r="482">
      <c r="J482" s="114"/>
    </row>
    <row r="483">
      <c r="J483" s="114"/>
    </row>
    <row r="484">
      <c r="J484" s="114"/>
    </row>
    <row r="485">
      <c r="J485" s="114"/>
    </row>
    <row r="486">
      <c r="J486" s="114"/>
    </row>
    <row r="487">
      <c r="J487" s="114"/>
    </row>
    <row r="488">
      <c r="J488" s="114"/>
    </row>
    <row r="489">
      <c r="J489" s="114"/>
    </row>
    <row r="490">
      <c r="J490" s="114"/>
    </row>
    <row r="491">
      <c r="J491" s="114"/>
    </row>
    <row r="492">
      <c r="J492" s="114"/>
    </row>
    <row r="493">
      <c r="J493" s="114"/>
    </row>
    <row r="494">
      <c r="J494" s="114"/>
    </row>
    <row r="495">
      <c r="J495" s="114"/>
    </row>
    <row r="496">
      <c r="J496" s="114"/>
    </row>
    <row r="497">
      <c r="J497" s="114"/>
    </row>
    <row r="498">
      <c r="J498" s="114"/>
    </row>
    <row r="499">
      <c r="J499" s="114"/>
    </row>
    <row r="500">
      <c r="J500" s="114"/>
    </row>
    <row r="501">
      <c r="J501" s="114"/>
    </row>
    <row r="502">
      <c r="J502" s="114"/>
    </row>
    <row r="503">
      <c r="J503" s="114"/>
    </row>
    <row r="504">
      <c r="J504" s="114"/>
    </row>
    <row r="505">
      <c r="J505" s="114"/>
    </row>
    <row r="506">
      <c r="J506" s="114"/>
    </row>
    <row r="507">
      <c r="J507" s="114"/>
    </row>
    <row r="508">
      <c r="J508" s="114"/>
    </row>
    <row r="509">
      <c r="J509" s="114"/>
    </row>
    <row r="510">
      <c r="J510" s="114"/>
    </row>
    <row r="511">
      <c r="J511" s="114"/>
    </row>
    <row r="512">
      <c r="J512" s="114"/>
    </row>
    <row r="513">
      <c r="J513" s="114"/>
    </row>
    <row r="514">
      <c r="J514" s="114"/>
    </row>
    <row r="515">
      <c r="J515" s="114"/>
    </row>
    <row r="516">
      <c r="J516" s="114"/>
    </row>
    <row r="517">
      <c r="J517" s="114"/>
    </row>
    <row r="518">
      <c r="J518" s="114"/>
    </row>
    <row r="519">
      <c r="J519" s="114"/>
    </row>
    <row r="520">
      <c r="J520" s="114"/>
    </row>
    <row r="521">
      <c r="J521" s="114"/>
    </row>
    <row r="522">
      <c r="J522" s="114"/>
    </row>
    <row r="523">
      <c r="J523" s="114"/>
    </row>
    <row r="524">
      <c r="J524" s="114"/>
    </row>
    <row r="525">
      <c r="J525" s="114"/>
    </row>
    <row r="526">
      <c r="J526" s="114"/>
    </row>
    <row r="527">
      <c r="J527" s="114"/>
    </row>
    <row r="528">
      <c r="J528" s="114"/>
    </row>
    <row r="529">
      <c r="J529" s="114"/>
    </row>
    <row r="530">
      <c r="J530" s="114"/>
    </row>
    <row r="531">
      <c r="J531" s="114"/>
    </row>
    <row r="532">
      <c r="J532" s="114"/>
    </row>
    <row r="533">
      <c r="J533" s="114"/>
    </row>
    <row r="534">
      <c r="J534" s="114"/>
    </row>
    <row r="535">
      <c r="J535" s="114"/>
    </row>
    <row r="536">
      <c r="J536" s="114"/>
    </row>
    <row r="537">
      <c r="J537" s="114"/>
    </row>
    <row r="538">
      <c r="J538" s="114"/>
    </row>
    <row r="539">
      <c r="J539" s="114"/>
    </row>
    <row r="540">
      <c r="J540" s="114"/>
    </row>
    <row r="541">
      <c r="J541" s="114"/>
    </row>
    <row r="542">
      <c r="J542" s="114"/>
    </row>
    <row r="543">
      <c r="J543" s="114"/>
    </row>
    <row r="544">
      <c r="J544" s="114"/>
    </row>
    <row r="545">
      <c r="J545" s="114"/>
    </row>
    <row r="546">
      <c r="J546" s="114"/>
    </row>
    <row r="547">
      <c r="J547" s="114"/>
    </row>
    <row r="548">
      <c r="J548" s="114"/>
    </row>
    <row r="549">
      <c r="J549" s="114"/>
    </row>
    <row r="550">
      <c r="J550" s="114"/>
    </row>
    <row r="551">
      <c r="J551" s="114"/>
    </row>
    <row r="552">
      <c r="J552" s="114"/>
    </row>
    <row r="553">
      <c r="J553" s="114"/>
    </row>
    <row r="554">
      <c r="J554" s="114"/>
    </row>
    <row r="555">
      <c r="J555" s="114"/>
    </row>
    <row r="556">
      <c r="J556" s="114"/>
    </row>
    <row r="557">
      <c r="J557" s="114"/>
    </row>
    <row r="558">
      <c r="J558" s="114"/>
    </row>
    <row r="559">
      <c r="J559" s="114"/>
    </row>
    <row r="560">
      <c r="J560" s="114"/>
    </row>
    <row r="561">
      <c r="J561" s="114"/>
    </row>
    <row r="562">
      <c r="J562" s="114"/>
    </row>
    <row r="563">
      <c r="J563" s="114"/>
    </row>
    <row r="564">
      <c r="J564" s="114"/>
    </row>
    <row r="565">
      <c r="J565" s="114"/>
    </row>
    <row r="566">
      <c r="J566" s="114"/>
    </row>
    <row r="567">
      <c r="J567" s="114"/>
    </row>
    <row r="568">
      <c r="J568" s="114"/>
    </row>
    <row r="569">
      <c r="J569" s="114"/>
    </row>
    <row r="570">
      <c r="J570" s="114"/>
    </row>
    <row r="571">
      <c r="J571" s="114"/>
    </row>
    <row r="572">
      <c r="J572" s="114"/>
    </row>
    <row r="573">
      <c r="J573" s="114"/>
    </row>
    <row r="574">
      <c r="J574" s="114"/>
    </row>
    <row r="575">
      <c r="J575" s="114"/>
    </row>
    <row r="576">
      <c r="J576" s="114"/>
    </row>
    <row r="577">
      <c r="J577" s="114"/>
    </row>
    <row r="578">
      <c r="J578" s="114"/>
    </row>
    <row r="579">
      <c r="J579" s="114"/>
    </row>
    <row r="580">
      <c r="J580" s="114"/>
    </row>
    <row r="581">
      <c r="J581" s="114"/>
    </row>
    <row r="582">
      <c r="J582" s="114"/>
    </row>
    <row r="583">
      <c r="J583" s="114"/>
    </row>
    <row r="584">
      <c r="J584" s="114"/>
    </row>
    <row r="585">
      <c r="J585" s="114"/>
    </row>
    <row r="586">
      <c r="J586" s="114"/>
    </row>
    <row r="587">
      <c r="J587" s="114"/>
    </row>
    <row r="588">
      <c r="J588" s="114"/>
    </row>
    <row r="589">
      <c r="J589" s="114"/>
    </row>
    <row r="590">
      <c r="J590" s="114"/>
    </row>
    <row r="591">
      <c r="J591" s="114"/>
    </row>
    <row r="592">
      <c r="J592" s="114"/>
    </row>
    <row r="593">
      <c r="J593" s="114"/>
    </row>
    <row r="594">
      <c r="J594" s="114"/>
    </row>
    <row r="595">
      <c r="J595" s="114"/>
    </row>
    <row r="596">
      <c r="J596" s="114"/>
    </row>
    <row r="597">
      <c r="J597" s="114"/>
    </row>
    <row r="598">
      <c r="J598" s="114"/>
    </row>
    <row r="599">
      <c r="J599" s="114"/>
    </row>
    <row r="600">
      <c r="J600" s="114"/>
    </row>
    <row r="601">
      <c r="J601" s="114"/>
    </row>
    <row r="602">
      <c r="J602" s="114"/>
    </row>
    <row r="603">
      <c r="J603" s="114"/>
    </row>
    <row r="604">
      <c r="J604" s="114"/>
    </row>
    <row r="605">
      <c r="J605" s="114"/>
    </row>
    <row r="606">
      <c r="J606" s="114"/>
    </row>
    <row r="607">
      <c r="J607" s="114"/>
    </row>
    <row r="608">
      <c r="J608" s="114"/>
    </row>
    <row r="609">
      <c r="J609" s="114"/>
    </row>
    <row r="610">
      <c r="J610" s="114"/>
    </row>
    <row r="611">
      <c r="J611" s="114"/>
    </row>
    <row r="612">
      <c r="J612" s="114"/>
    </row>
    <row r="613">
      <c r="J613" s="114"/>
    </row>
    <row r="614">
      <c r="J614" s="114"/>
    </row>
    <row r="615">
      <c r="J615" s="114"/>
    </row>
    <row r="616">
      <c r="J616" s="114"/>
    </row>
    <row r="617">
      <c r="J617" s="114"/>
    </row>
    <row r="618">
      <c r="J618" s="114"/>
    </row>
    <row r="619">
      <c r="J619" s="114"/>
    </row>
    <row r="620">
      <c r="J620" s="114"/>
    </row>
    <row r="621">
      <c r="J621" s="114"/>
    </row>
    <row r="622">
      <c r="J622" s="114"/>
    </row>
    <row r="623">
      <c r="J623" s="114"/>
    </row>
    <row r="624">
      <c r="J624" s="114"/>
    </row>
    <row r="625">
      <c r="J625" s="114"/>
    </row>
    <row r="626">
      <c r="J626" s="114"/>
    </row>
    <row r="627">
      <c r="J627" s="114"/>
    </row>
    <row r="628">
      <c r="J628" s="114"/>
    </row>
    <row r="629">
      <c r="J629" s="114"/>
    </row>
    <row r="630">
      <c r="J630" s="114"/>
    </row>
    <row r="631">
      <c r="J631" s="114"/>
    </row>
    <row r="632">
      <c r="J632" s="114"/>
    </row>
    <row r="633">
      <c r="J633" s="114"/>
    </row>
    <row r="634">
      <c r="J634" s="114"/>
    </row>
    <row r="635">
      <c r="J635" s="114"/>
    </row>
    <row r="636">
      <c r="J636" s="114"/>
    </row>
    <row r="637">
      <c r="J637" s="114"/>
    </row>
    <row r="638">
      <c r="J638" s="114"/>
    </row>
    <row r="639">
      <c r="J639" s="114"/>
    </row>
    <row r="640">
      <c r="J640" s="114"/>
    </row>
    <row r="641">
      <c r="J641" s="114"/>
    </row>
    <row r="642">
      <c r="J642" s="114"/>
    </row>
    <row r="643">
      <c r="J643" s="114"/>
    </row>
    <row r="644">
      <c r="J644" s="114"/>
    </row>
    <row r="645">
      <c r="J645" s="114"/>
    </row>
    <row r="646">
      <c r="J646" s="114"/>
    </row>
    <row r="647">
      <c r="J647" s="114"/>
    </row>
    <row r="648">
      <c r="J648" s="114"/>
    </row>
    <row r="649">
      <c r="J649" s="114"/>
    </row>
    <row r="650">
      <c r="J650" s="114"/>
    </row>
    <row r="651">
      <c r="J651" s="114"/>
    </row>
    <row r="652">
      <c r="J652" s="114"/>
    </row>
    <row r="653">
      <c r="J653" s="114"/>
    </row>
    <row r="654">
      <c r="J654" s="114"/>
    </row>
    <row r="655">
      <c r="J655" s="114"/>
    </row>
    <row r="656">
      <c r="J656" s="114"/>
    </row>
    <row r="657">
      <c r="J657" s="114"/>
    </row>
    <row r="658">
      <c r="J658" s="114"/>
    </row>
    <row r="659">
      <c r="J659" s="114"/>
    </row>
    <row r="660">
      <c r="J660" s="114"/>
    </row>
    <row r="661">
      <c r="J661" s="114"/>
    </row>
    <row r="662">
      <c r="J662" s="114"/>
    </row>
    <row r="663">
      <c r="J663" s="114"/>
    </row>
    <row r="664">
      <c r="J664" s="114"/>
    </row>
    <row r="665">
      <c r="J665" s="114"/>
    </row>
    <row r="666">
      <c r="J666" s="114"/>
    </row>
    <row r="667">
      <c r="J667" s="114"/>
    </row>
    <row r="668">
      <c r="J668" s="114"/>
    </row>
    <row r="669">
      <c r="J669" s="114"/>
    </row>
    <row r="670">
      <c r="J670" s="114"/>
    </row>
    <row r="671">
      <c r="J671" s="114"/>
    </row>
    <row r="672">
      <c r="J672" s="114"/>
    </row>
    <row r="673">
      <c r="J673" s="114"/>
    </row>
    <row r="674">
      <c r="J674" s="114"/>
    </row>
    <row r="675">
      <c r="J675" s="114"/>
    </row>
    <row r="676">
      <c r="J676" s="114"/>
    </row>
    <row r="677">
      <c r="J677" s="114"/>
    </row>
    <row r="678">
      <c r="J678" s="114"/>
    </row>
    <row r="679">
      <c r="J679" s="114"/>
    </row>
    <row r="680">
      <c r="J680" s="114"/>
    </row>
    <row r="681">
      <c r="J681" s="114"/>
    </row>
    <row r="682">
      <c r="J682" s="114"/>
    </row>
    <row r="683">
      <c r="J683" s="114"/>
    </row>
    <row r="684">
      <c r="J684" s="114"/>
    </row>
    <row r="685">
      <c r="J685" s="114"/>
    </row>
    <row r="686">
      <c r="J686" s="114"/>
    </row>
    <row r="687">
      <c r="J687" s="114"/>
    </row>
    <row r="688">
      <c r="J688" s="114"/>
    </row>
    <row r="689">
      <c r="J689" s="114"/>
    </row>
    <row r="690">
      <c r="J690" s="114"/>
    </row>
    <row r="691">
      <c r="J691" s="114"/>
    </row>
    <row r="692">
      <c r="J692" s="114"/>
    </row>
    <row r="693">
      <c r="J693" s="114"/>
    </row>
    <row r="694">
      <c r="J694" s="114"/>
    </row>
    <row r="695">
      <c r="J695" s="114"/>
    </row>
    <row r="696">
      <c r="J696" s="114"/>
    </row>
    <row r="697">
      <c r="J697" s="114"/>
    </row>
    <row r="698">
      <c r="J698" s="114"/>
    </row>
    <row r="699">
      <c r="J699" s="114"/>
    </row>
    <row r="700">
      <c r="J700" s="114"/>
    </row>
    <row r="701">
      <c r="J701" s="114"/>
    </row>
    <row r="702">
      <c r="J702" s="114"/>
    </row>
    <row r="703">
      <c r="J703" s="114"/>
    </row>
    <row r="704">
      <c r="J704" s="114"/>
    </row>
    <row r="705">
      <c r="J705" s="114"/>
    </row>
    <row r="706">
      <c r="J706" s="114"/>
    </row>
    <row r="707">
      <c r="J707" s="114"/>
    </row>
    <row r="708">
      <c r="J708" s="114"/>
    </row>
    <row r="709">
      <c r="J709" s="114"/>
    </row>
    <row r="710">
      <c r="J710" s="114"/>
    </row>
    <row r="711">
      <c r="J711" s="114"/>
    </row>
    <row r="712">
      <c r="J712" s="114"/>
    </row>
    <row r="713">
      <c r="J713" s="114"/>
    </row>
    <row r="714">
      <c r="J714" s="114"/>
    </row>
    <row r="715">
      <c r="J715" s="114"/>
    </row>
    <row r="716">
      <c r="J716" s="114"/>
    </row>
    <row r="717">
      <c r="J717" s="114"/>
    </row>
    <row r="718">
      <c r="J718" s="114"/>
    </row>
    <row r="719">
      <c r="J719" s="114"/>
    </row>
    <row r="720">
      <c r="J720" s="114"/>
    </row>
    <row r="721">
      <c r="J721" s="114"/>
    </row>
    <row r="722">
      <c r="J722" s="114"/>
    </row>
    <row r="723">
      <c r="J723" s="114"/>
    </row>
    <row r="724">
      <c r="J724" s="114"/>
    </row>
    <row r="725">
      <c r="J725" s="114"/>
    </row>
    <row r="726">
      <c r="J726" s="114"/>
    </row>
    <row r="727">
      <c r="J727" s="114"/>
    </row>
    <row r="728">
      <c r="J728" s="114"/>
    </row>
    <row r="729">
      <c r="J729" s="114"/>
    </row>
    <row r="730">
      <c r="J730" s="114"/>
    </row>
    <row r="731">
      <c r="J731" s="114"/>
    </row>
    <row r="732">
      <c r="J732" s="114"/>
    </row>
    <row r="733">
      <c r="J733" s="114"/>
    </row>
    <row r="734">
      <c r="J734" s="114"/>
    </row>
    <row r="735">
      <c r="J735" s="114"/>
    </row>
    <row r="736">
      <c r="J736" s="114"/>
    </row>
    <row r="737">
      <c r="J737" s="114"/>
    </row>
    <row r="738">
      <c r="J738" s="114"/>
    </row>
    <row r="739">
      <c r="J739" s="114"/>
    </row>
    <row r="740">
      <c r="J740" s="114"/>
    </row>
    <row r="741">
      <c r="J741" s="114"/>
    </row>
    <row r="742">
      <c r="J742" s="114"/>
    </row>
    <row r="743">
      <c r="J743" s="114"/>
    </row>
    <row r="744">
      <c r="J744" s="114"/>
    </row>
    <row r="745">
      <c r="J745" s="114"/>
    </row>
    <row r="746">
      <c r="J746" s="114"/>
    </row>
    <row r="747">
      <c r="J747" s="114"/>
    </row>
    <row r="748">
      <c r="J748" s="114"/>
    </row>
    <row r="749">
      <c r="J749" s="114"/>
    </row>
    <row r="750">
      <c r="J750" s="114"/>
    </row>
    <row r="751">
      <c r="J751" s="114"/>
    </row>
    <row r="752">
      <c r="J752" s="114"/>
    </row>
    <row r="753">
      <c r="J753" s="114"/>
    </row>
    <row r="754">
      <c r="J754" s="114"/>
    </row>
    <row r="755">
      <c r="J755" s="114"/>
    </row>
    <row r="756">
      <c r="J756" s="114"/>
    </row>
    <row r="757">
      <c r="J757" s="114"/>
    </row>
    <row r="758">
      <c r="J758" s="114"/>
    </row>
    <row r="759">
      <c r="J759" s="114"/>
    </row>
    <row r="760">
      <c r="J760" s="114"/>
    </row>
    <row r="761">
      <c r="J761" s="114"/>
    </row>
    <row r="762">
      <c r="J762" s="114"/>
    </row>
    <row r="763">
      <c r="J763" s="114"/>
    </row>
    <row r="764">
      <c r="J764" s="114"/>
    </row>
    <row r="765">
      <c r="J765" s="114"/>
    </row>
    <row r="766">
      <c r="J766" s="114"/>
    </row>
    <row r="767">
      <c r="J767" s="114"/>
    </row>
    <row r="768">
      <c r="J768" s="114"/>
    </row>
    <row r="769">
      <c r="J769" s="114"/>
    </row>
    <row r="770">
      <c r="J770" s="114"/>
    </row>
    <row r="771">
      <c r="J771" s="114"/>
    </row>
    <row r="772">
      <c r="J772" s="114"/>
    </row>
    <row r="773">
      <c r="J773" s="114"/>
    </row>
    <row r="774">
      <c r="J774" s="114"/>
    </row>
    <row r="775">
      <c r="J775" s="114"/>
    </row>
    <row r="776">
      <c r="J776" s="114"/>
    </row>
    <row r="777">
      <c r="J777" s="114"/>
    </row>
    <row r="778">
      <c r="J778" s="114"/>
    </row>
    <row r="779">
      <c r="J779" s="114"/>
    </row>
    <row r="780">
      <c r="J780" s="114"/>
    </row>
    <row r="781">
      <c r="J781" s="114"/>
    </row>
    <row r="782">
      <c r="J782" s="114"/>
    </row>
    <row r="783">
      <c r="J783" s="114"/>
    </row>
    <row r="784">
      <c r="J784" s="114"/>
    </row>
    <row r="785">
      <c r="J785" s="114"/>
    </row>
    <row r="786">
      <c r="J786" s="114"/>
    </row>
    <row r="787">
      <c r="J787" s="114"/>
    </row>
    <row r="788">
      <c r="J788" s="114"/>
    </row>
    <row r="789">
      <c r="J789" s="114"/>
    </row>
    <row r="790">
      <c r="J790" s="114"/>
    </row>
    <row r="791">
      <c r="J791" s="114"/>
    </row>
    <row r="792">
      <c r="J792" s="114"/>
    </row>
    <row r="793">
      <c r="J793" s="114"/>
    </row>
    <row r="794">
      <c r="J794" s="114"/>
    </row>
    <row r="795">
      <c r="J795" s="114"/>
    </row>
    <row r="796">
      <c r="J796" s="114"/>
    </row>
    <row r="797">
      <c r="J797" s="114"/>
    </row>
    <row r="798">
      <c r="J798" s="114"/>
    </row>
    <row r="799">
      <c r="J799" s="114"/>
    </row>
    <row r="800">
      <c r="J800" s="114"/>
    </row>
    <row r="801">
      <c r="J801" s="114"/>
    </row>
    <row r="802">
      <c r="J802" s="114"/>
    </row>
    <row r="803">
      <c r="J803" s="114"/>
    </row>
    <row r="804">
      <c r="J804" s="114"/>
    </row>
    <row r="805">
      <c r="J805" s="114"/>
    </row>
    <row r="806">
      <c r="J806" s="114"/>
    </row>
    <row r="807">
      <c r="J807" s="114"/>
    </row>
    <row r="808">
      <c r="J808" s="114"/>
    </row>
    <row r="809">
      <c r="J809" s="114"/>
    </row>
    <row r="810">
      <c r="J810" s="114"/>
    </row>
    <row r="811">
      <c r="J811" s="114"/>
    </row>
    <row r="812">
      <c r="J812" s="114"/>
    </row>
    <row r="813">
      <c r="J813" s="114"/>
    </row>
    <row r="814">
      <c r="J814" s="114"/>
    </row>
    <row r="815">
      <c r="J815" s="114"/>
    </row>
    <row r="816">
      <c r="J816" s="114"/>
    </row>
    <row r="817">
      <c r="J817" s="114"/>
    </row>
    <row r="818">
      <c r="J818" s="114"/>
    </row>
    <row r="819">
      <c r="J819" s="114"/>
    </row>
    <row r="820">
      <c r="J820" s="114"/>
    </row>
    <row r="821">
      <c r="J821" s="114"/>
    </row>
    <row r="822">
      <c r="J822" s="114"/>
    </row>
    <row r="823">
      <c r="J823" s="114"/>
    </row>
    <row r="824">
      <c r="J824" s="114"/>
    </row>
    <row r="825">
      <c r="J825" s="114"/>
    </row>
    <row r="826">
      <c r="J826" s="114"/>
    </row>
    <row r="827">
      <c r="J827" s="114"/>
    </row>
    <row r="828">
      <c r="J828" s="114"/>
    </row>
    <row r="829">
      <c r="J829" s="114"/>
    </row>
    <row r="830">
      <c r="J830" s="114"/>
    </row>
    <row r="831">
      <c r="J831" s="114"/>
    </row>
    <row r="832">
      <c r="J832" s="114"/>
    </row>
    <row r="833">
      <c r="J833" s="114"/>
    </row>
    <row r="834">
      <c r="J834" s="114"/>
    </row>
    <row r="835">
      <c r="J835" s="114"/>
    </row>
    <row r="836">
      <c r="J836" s="114"/>
    </row>
    <row r="837">
      <c r="J837" s="114"/>
    </row>
    <row r="838">
      <c r="J838" s="114"/>
    </row>
    <row r="839">
      <c r="J839" s="114"/>
    </row>
    <row r="840">
      <c r="J840" s="114"/>
    </row>
    <row r="841">
      <c r="J841" s="114"/>
    </row>
    <row r="842">
      <c r="J842" s="114"/>
    </row>
    <row r="843">
      <c r="J843" s="114"/>
    </row>
    <row r="844">
      <c r="J844" s="114"/>
    </row>
    <row r="845">
      <c r="J845" s="114"/>
    </row>
    <row r="846">
      <c r="J846" s="114"/>
    </row>
    <row r="847">
      <c r="J847" s="114"/>
    </row>
    <row r="848">
      <c r="J848" s="114"/>
    </row>
    <row r="849">
      <c r="J849" s="114"/>
    </row>
    <row r="850">
      <c r="J850" s="114"/>
    </row>
    <row r="851">
      <c r="J851" s="114"/>
    </row>
    <row r="852">
      <c r="J852" s="114"/>
    </row>
    <row r="853">
      <c r="J853" s="114"/>
    </row>
    <row r="854">
      <c r="J854" s="114"/>
    </row>
    <row r="855">
      <c r="J855" s="114"/>
    </row>
    <row r="856">
      <c r="J856" s="114"/>
    </row>
    <row r="857">
      <c r="J857" s="114"/>
    </row>
    <row r="858">
      <c r="J858" s="114"/>
    </row>
    <row r="859">
      <c r="J859" s="114"/>
    </row>
    <row r="860">
      <c r="J860" s="114"/>
    </row>
    <row r="861">
      <c r="J861" s="114"/>
    </row>
    <row r="862">
      <c r="J862" s="114"/>
    </row>
    <row r="863">
      <c r="J863" s="114"/>
    </row>
    <row r="864">
      <c r="J864" s="114"/>
    </row>
    <row r="865">
      <c r="J865" s="114"/>
    </row>
    <row r="866">
      <c r="J866" s="114"/>
    </row>
    <row r="867">
      <c r="J867" s="114"/>
    </row>
    <row r="868">
      <c r="J868" s="114"/>
    </row>
    <row r="869">
      <c r="J869" s="114"/>
    </row>
    <row r="870">
      <c r="J870" s="114"/>
    </row>
    <row r="871">
      <c r="J871" s="114"/>
    </row>
    <row r="872">
      <c r="J872" s="114"/>
    </row>
    <row r="873">
      <c r="J873" s="114"/>
    </row>
    <row r="874">
      <c r="J874" s="114"/>
    </row>
    <row r="875">
      <c r="J875" s="114"/>
    </row>
    <row r="876">
      <c r="J876" s="114"/>
    </row>
    <row r="877">
      <c r="J877" s="114"/>
    </row>
    <row r="878">
      <c r="J878" s="114"/>
    </row>
    <row r="879">
      <c r="J879" s="114"/>
    </row>
    <row r="880">
      <c r="J880" s="114"/>
    </row>
    <row r="881">
      <c r="J881" s="114"/>
    </row>
    <row r="882">
      <c r="J882" s="114"/>
    </row>
    <row r="883">
      <c r="J883" s="114"/>
    </row>
    <row r="884">
      <c r="J884" s="114"/>
    </row>
    <row r="885">
      <c r="J885" s="114"/>
    </row>
    <row r="886">
      <c r="J886" s="114"/>
    </row>
    <row r="887">
      <c r="J887" s="114"/>
    </row>
    <row r="888">
      <c r="J888" s="114"/>
    </row>
    <row r="889">
      <c r="J889" s="114"/>
    </row>
    <row r="890">
      <c r="J890" s="114"/>
    </row>
    <row r="891">
      <c r="J891" s="114"/>
    </row>
    <row r="892">
      <c r="J892" s="114"/>
    </row>
    <row r="893">
      <c r="J893" s="114"/>
    </row>
    <row r="894">
      <c r="J894" s="114"/>
    </row>
    <row r="895">
      <c r="J895" s="114"/>
    </row>
    <row r="896">
      <c r="J896" s="114"/>
    </row>
    <row r="897">
      <c r="J897" s="114"/>
    </row>
    <row r="898">
      <c r="J898" s="114"/>
    </row>
    <row r="899">
      <c r="J899" s="114"/>
    </row>
    <row r="900">
      <c r="J900" s="114"/>
    </row>
    <row r="901">
      <c r="J901" s="114"/>
    </row>
    <row r="902">
      <c r="J902" s="114"/>
    </row>
    <row r="903">
      <c r="J903" s="114"/>
    </row>
    <row r="904">
      <c r="J904" s="114"/>
    </row>
    <row r="905">
      <c r="J905" s="114"/>
    </row>
    <row r="906">
      <c r="J906" s="114"/>
    </row>
    <row r="907">
      <c r="J907" s="114"/>
    </row>
    <row r="908">
      <c r="J908" s="114"/>
    </row>
    <row r="909">
      <c r="J909" s="114"/>
    </row>
    <row r="910">
      <c r="J910" s="114"/>
    </row>
    <row r="911">
      <c r="J911" s="114"/>
    </row>
    <row r="912">
      <c r="J912" s="114"/>
    </row>
    <row r="913">
      <c r="J913" s="114"/>
    </row>
    <row r="914">
      <c r="J914" s="114"/>
    </row>
    <row r="915">
      <c r="J915" s="114"/>
    </row>
    <row r="916">
      <c r="J916" s="114"/>
    </row>
    <row r="917">
      <c r="J917" s="114"/>
    </row>
    <row r="918">
      <c r="J918" s="114"/>
    </row>
    <row r="919">
      <c r="J919" s="114"/>
    </row>
    <row r="920">
      <c r="J920" s="114"/>
    </row>
    <row r="921">
      <c r="J921" s="114"/>
    </row>
    <row r="922">
      <c r="J922" s="114"/>
    </row>
    <row r="923">
      <c r="J923" s="114"/>
    </row>
    <row r="924">
      <c r="J924" s="114"/>
    </row>
    <row r="925">
      <c r="J925" s="114"/>
    </row>
    <row r="926">
      <c r="J926" s="114"/>
    </row>
    <row r="927">
      <c r="J927" s="114"/>
    </row>
    <row r="928">
      <c r="J928" s="114"/>
    </row>
    <row r="929">
      <c r="J929" s="114"/>
    </row>
    <row r="930">
      <c r="J930" s="114"/>
    </row>
    <row r="931">
      <c r="J931" s="114"/>
    </row>
    <row r="932">
      <c r="J932" s="114"/>
    </row>
    <row r="933">
      <c r="J933" s="114"/>
    </row>
    <row r="934">
      <c r="J934" s="114"/>
    </row>
    <row r="935">
      <c r="J935" s="114"/>
    </row>
    <row r="936">
      <c r="J936" s="114"/>
    </row>
    <row r="937">
      <c r="J937" s="114"/>
    </row>
    <row r="938">
      <c r="J938" s="114"/>
    </row>
    <row r="939">
      <c r="J939" s="114"/>
    </row>
    <row r="940">
      <c r="J940" s="114"/>
    </row>
    <row r="941">
      <c r="J941" s="114"/>
    </row>
    <row r="942">
      <c r="J942" s="114"/>
    </row>
    <row r="943">
      <c r="J943" s="114"/>
    </row>
    <row r="944">
      <c r="J944" s="114"/>
    </row>
    <row r="945">
      <c r="J945" s="114"/>
    </row>
    <row r="946">
      <c r="J946" s="114"/>
    </row>
    <row r="947">
      <c r="J947" s="114"/>
    </row>
    <row r="948">
      <c r="J948" s="114"/>
    </row>
    <row r="949">
      <c r="J949" s="114"/>
    </row>
    <row r="950">
      <c r="J950" s="114"/>
    </row>
    <row r="951">
      <c r="J951" s="114"/>
    </row>
    <row r="952">
      <c r="J952" s="114"/>
    </row>
    <row r="953">
      <c r="J953" s="114"/>
    </row>
    <row r="954">
      <c r="J954" s="114"/>
    </row>
    <row r="955">
      <c r="J955" s="114"/>
    </row>
    <row r="956">
      <c r="J956" s="114"/>
    </row>
    <row r="957">
      <c r="J957" s="114"/>
    </row>
    <row r="958">
      <c r="J958" s="114"/>
    </row>
    <row r="959">
      <c r="J959" s="114"/>
    </row>
    <row r="960">
      <c r="J960" s="114"/>
    </row>
    <row r="961">
      <c r="J961" s="114"/>
    </row>
    <row r="962">
      <c r="J962" s="114"/>
    </row>
    <row r="963">
      <c r="J963" s="114"/>
    </row>
    <row r="964">
      <c r="J964" s="114"/>
    </row>
    <row r="965">
      <c r="J965" s="114"/>
    </row>
    <row r="966">
      <c r="J966" s="114"/>
    </row>
    <row r="967">
      <c r="J967" s="114"/>
    </row>
    <row r="968">
      <c r="J968" s="114"/>
    </row>
    <row r="969">
      <c r="J969" s="114"/>
    </row>
    <row r="970">
      <c r="J970" s="114"/>
    </row>
    <row r="971">
      <c r="J971" s="114"/>
    </row>
    <row r="972">
      <c r="J972" s="114"/>
    </row>
    <row r="973">
      <c r="J973" s="114"/>
    </row>
    <row r="974">
      <c r="J974" s="114"/>
    </row>
    <row r="975">
      <c r="J975" s="114"/>
    </row>
    <row r="976">
      <c r="J976" s="114"/>
    </row>
    <row r="977">
      <c r="J977" s="114"/>
    </row>
    <row r="978">
      <c r="J978" s="114"/>
    </row>
    <row r="979">
      <c r="J979" s="114"/>
    </row>
    <row r="980">
      <c r="J980" s="114"/>
    </row>
    <row r="981">
      <c r="J981" s="114"/>
    </row>
    <row r="982">
      <c r="J982" s="114"/>
    </row>
    <row r="983">
      <c r="J983" s="114"/>
    </row>
    <row r="984">
      <c r="J984" s="114"/>
    </row>
    <row r="985">
      <c r="J985" s="114"/>
    </row>
    <row r="986">
      <c r="J986" s="114"/>
    </row>
    <row r="987">
      <c r="J987" s="114"/>
    </row>
    <row r="988">
      <c r="J988" s="114"/>
    </row>
    <row r="989">
      <c r="J989" s="114"/>
    </row>
    <row r="990">
      <c r="J990" s="114"/>
    </row>
    <row r="991">
      <c r="J991" s="114"/>
    </row>
    <row r="992">
      <c r="J992" s="114"/>
    </row>
    <row r="993">
      <c r="J993" s="114"/>
    </row>
    <row r="994">
      <c r="J994" s="114"/>
    </row>
    <row r="995">
      <c r="J995" s="114"/>
    </row>
    <row r="996">
      <c r="J996" s="114"/>
    </row>
    <row r="997">
      <c r="J997" s="114"/>
    </row>
    <row r="998">
      <c r="J998" s="114"/>
    </row>
    <row r="999">
      <c r="J999" s="114"/>
    </row>
    <row r="1000">
      <c r="J1000" s="114"/>
    </row>
    <row r="1001">
      <c r="J1001" s="114"/>
    </row>
    <row r="1002">
      <c r="J1002" s="114"/>
    </row>
    <row r="1003">
      <c r="J1003" s="114"/>
    </row>
    <row r="1004">
      <c r="J1004" s="114"/>
    </row>
    <row r="1005">
      <c r="J1005" s="114"/>
    </row>
  </sheetData>
  <dataValidations>
    <dataValidation type="list" allowBlank="1" sqref="D3">
      <formula1>"수수료포함,수수료 비포함"</formula1>
    </dataValidation>
    <dataValidation type="list" allowBlank="1" sqref="B3">
      <formula1>"FTA가능,FTA 불가능"</formula1>
    </dataValidation>
    <dataValidation type="list" allowBlank="1" sqref="E3">
      <formula1>"배송비포함,배송비 비포함"</formula1>
    </dataValidation>
    <dataValidation type="list" allowBlank="1" sqref="B4">
      <formula1>$H$2:$H$21</formula1>
    </dataValidation>
    <dataValidation type="list" allowBlank="1" sqref="C3">
      <formula1>"부가세포함,부가세 비포함"</formula1>
    </dataValidation>
  </dataValidations>
  <drawing r:id="rId1"/>
</worksheet>
</file>