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mind" sheetId="1" r:id="rId4"/>
  </sheets>
  <definedNames/>
  <calcPr/>
</workbook>
</file>

<file path=xl/sharedStrings.xml><?xml version="1.0" encoding="utf-8"?>
<sst xmlns="http://schemas.openxmlformats.org/spreadsheetml/2006/main" count="34" uniqueCount="25">
  <si>
    <t>주문마감: 2023.11.14 오후 6시까지</t>
  </si>
  <si>
    <t>주문접수
(click)</t>
  </si>
  <si>
    <t>배송비
(click)</t>
  </si>
  <si>
    <t>납기: 컨펌 후 약 2주 후 배송</t>
  </si>
  <si>
    <t>공급가 기준: 관부가세 및 배송비 포함</t>
  </si>
  <si>
    <t>BRAND</t>
  </si>
  <si>
    <t>CATEGORY</t>
  </si>
  <si>
    <t>ITEM</t>
  </si>
  <si>
    <t>IMAGE</t>
  </si>
  <si>
    <t>MODEL CODE</t>
  </si>
  <si>
    <t>SIZE</t>
  </si>
  <si>
    <t>공급가</t>
  </si>
  <si>
    <t>토탈 공급가</t>
  </si>
  <si>
    <t>구매수량</t>
  </si>
  <si>
    <t>수량</t>
  </si>
  <si>
    <t>총합계</t>
  </si>
  <si>
    <t>BURBERRY</t>
  </si>
  <si>
    <t>APPAREL</t>
  </si>
  <si>
    <t>패딩</t>
  </si>
  <si>
    <t>L</t>
  </si>
  <si>
    <t>M</t>
  </si>
  <si>
    <t>80613691003</t>
  </si>
  <si>
    <t>S</t>
  </si>
  <si>
    <t>80613691005</t>
  </si>
  <si>
    <t>XS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</si>
</sst>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/m/d am/pm h:mm"/>
    <numFmt numFmtId="165" formatCode="yyyy-mm-dd"/>
    <numFmt numFmtId="166" formatCode="_-[$₩-412]* #,##0_-;\-[$₩-412]* #,##0_-;_-[$₩-412]* &quot;-&quot;??_-;_-@"/>
    <numFmt numFmtId="167" formatCode="_-[$₩-412]* #,##0.00_-;\-[$₩-412]* #,##0.00_-;_-[$₩-412]* &quot;-&quot;??_-;_-@"/>
  </numFmts>
  <fonts count="9">
    <font>
      <sz val="11.0"/>
      <color theme="1"/>
      <name val="Calibri"/>
      <scheme val="minor"/>
    </font>
    <font>
      <b/>
      <sz val="10.0"/>
      <color theme="1"/>
      <name val="Malgun Gothic"/>
    </font>
    <font>
      <b/>
      <u/>
      <sz val="11.0"/>
      <color rgb="FFFFFFFF"/>
      <name val="Arial"/>
    </font>
    <font>
      <b/>
      <u/>
      <sz val="11.0"/>
      <color rgb="FFFFFFFF"/>
      <name val="Arial"/>
    </font>
    <font>
      <b/>
      <u/>
      <sz val="11.0"/>
      <color rgb="FFFFFFFF"/>
      <name val="Arial"/>
    </font>
    <font>
      <b/>
      <u/>
      <sz val="11.0"/>
      <color rgb="FFFFFFFF"/>
      <name val="Arial"/>
    </font>
    <font>
      <b/>
      <sz val="10.0"/>
      <color rgb="FF000000"/>
      <name val="Malgun Gothic"/>
    </font>
    <font>
      <sz val="10.0"/>
      <color theme="1"/>
      <name val="Malgun Gothic"/>
    </font>
    <font>
      <sz val="10.0"/>
      <color rgb="FF000000"/>
      <name val="Malgun Gothic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563C1"/>
        <bgColor rgb="FF0563C1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</fills>
  <borders count="20">
    <border/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right style="thin">
        <color rgb="FFFFFFFF"/>
      </right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left style="medium">
        <color rgb="FF000000"/>
      </left>
      <right style="hair">
        <color rgb="FF000000"/>
      </right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hair">
        <color rgb="FF000000"/>
      </left>
      <right/>
      <top style="medium">
        <color rgb="FF000000"/>
      </top>
      <bottom/>
    </border>
    <border>
      <left style="hair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  <right style="medium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left" readingOrder="0" vertical="center"/>
    </xf>
    <xf borderId="2" fillId="0" fontId="1" numFmtId="164" xfId="0" applyAlignment="1" applyBorder="1" applyFont="1" applyNumberFormat="1">
      <alignment horizontal="left" readingOrder="0" vertical="center"/>
    </xf>
    <xf borderId="2" fillId="0" fontId="1" numFmtId="165" xfId="0" applyAlignment="1" applyBorder="1" applyFont="1" applyNumberFormat="1">
      <alignment horizontal="left" vertical="center"/>
    </xf>
    <xf borderId="2" fillId="0" fontId="1" numFmtId="0" xfId="0" applyAlignment="1" applyBorder="1" applyFont="1">
      <alignment vertical="center"/>
    </xf>
    <xf borderId="2" fillId="0" fontId="1" numFmtId="166" xfId="0" applyAlignment="1" applyBorder="1" applyFont="1" applyNumberFormat="1">
      <alignment vertical="center"/>
    </xf>
    <xf borderId="3" fillId="2" fontId="2" numFmtId="167" xfId="0" applyAlignment="1" applyBorder="1" applyFill="1" applyFont="1" applyNumberFormat="1">
      <alignment horizontal="center" vertical="bottom"/>
    </xf>
    <xf borderId="4" fillId="3" fontId="3" numFmtId="167" xfId="0" applyAlignment="1" applyBorder="1" applyFill="1" applyFont="1" applyNumberFormat="1">
      <alignment horizontal="center" vertical="bottom"/>
    </xf>
    <xf borderId="0" fillId="0" fontId="1" numFmtId="0" xfId="0" applyAlignment="1" applyFont="1">
      <alignment vertical="center"/>
    </xf>
    <xf borderId="5" fillId="0" fontId="1" numFmtId="0" xfId="0" applyAlignment="1" applyBorder="1" applyFont="1">
      <alignment horizontal="left" readingOrder="0" vertical="center"/>
    </xf>
    <xf borderId="6" fillId="0" fontId="1" numFmtId="0" xfId="0" applyAlignment="1" applyBorder="1" applyFont="1">
      <alignment horizontal="left" readingOrder="0" vertical="center"/>
    </xf>
    <xf borderId="6" fillId="0" fontId="1" numFmtId="165" xfId="0" applyAlignment="1" applyBorder="1" applyFont="1" applyNumberFormat="1">
      <alignment horizontal="left" vertical="center"/>
    </xf>
    <xf borderId="6" fillId="0" fontId="1" numFmtId="0" xfId="0" applyAlignment="1" applyBorder="1" applyFont="1">
      <alignment vertical="center"/>
    </xf>
    <xf borderId="6" fillId="0" fontId="1" numFmtId="166" xfId="0" applyAlignment="1" applyBorder="1" applyFont="1" applyNumberFormat="1">
      <alignment vertical="center"/>
    </xf>
    <xf borderId="2" fillId="4" fontId="4" numFmtId="167" xfId="0" applyAlignment="1" applyBorder="1" applyFill="1" applyFont="1" applyNumberFormat="1">
      <alignment horizontal="center" vertical="bottom"/>
    </xf>
    <xf borderId="1" fillId="4" fontId="5" numFmtId="167" xfId="0" applyAlignment="1" applyBorder="1" applyFont="1" applyNumberFormat="1">
      <alignment horizontal="center" vertical="bottom"/>
    </xf>
    <xf borderId="7" fillId="0" fontId="1" numFmtId="0" xfId="0" applyAlignment="1" applyBorder="1" applyFont="1">
      <alignment vertical="center"/>
    </xf>
    <xf borderId="8" fillId="0" fontId="1" numFmtId="0" xfId="0" applyAlignment="1" applyBorder="1" applyFont="1">
      <alignment horizontal="left" readingOrder="0" vertical="center"/>
    </xf>
    <xf borderId="9" fillId="0" fontId="1" numFmtId="0" xfId="0" applyAlignment="1" applyBorder="1" applyFont="1">
      <alignment horizontal="left" readingOrder="0" vertical="center"/>
    </xf>
    <xf borderId="9" fillId="0" fontId="1" numFmtId="165" xfId="0" applyAlignment="1" applyBorder="1" applyFont="1" applyNumberFormat="1">
      <alignment horizontal="left" vertical="center"/>
    </xf>
    <xf borderId="9" fillId="0" fontId="1" numFmtId="0" xfId="0" applyAlignment="1" applyBorder="1" applyFont="1">
      <alignment vertical="center"/>
    </xf>
    <xf borderId="9" fillId="0" fontId="1" numFmtId="166" xfId="0" applyAlignment="1" applyBorder="1" applyFont="1" applyNumberFormat="1">
      <alignment vertical="center"/>
    </xf>
    <xf borderId="10" fillId="0" fontId="1" numFmtId="3" xfId="0" applyAlignment="1" applyBorder="1" applyFont="1" applyNumberFormat="1">
      <alignment vertical="center"/>
    </xf>
    <xf borderId="10" fillId="0" fontId="1" numFmtId="166" xfId="0" applyAlignment="1" applyBorder="1" applyFont="1" applyNumberFormat="1">
      <alignment vertical="center"/>
    </xf>
    <xf borderId="11" fillId="5" fontId="1" numFmtId="0" xfId="0" applyAlignment="1" applyBorder="1" applyFill="1" applyFont="1">
      <alignment horizontal="left" vertical="center"/>
    </xf>
    <xf borderId="12" fillId="5" fontId="1" numFmtId="0" xfId="0" applyAlignment="1" applyBorder="1" applyFont="1">
      <alignment horizontal="left" vertical="center"/>
    </xf>
    <xf borderId="12" fillId="5" fontId="1" numFmtId="0" xfId="0" applyAlignment="1" applyBorder="1" applyFont="1">
      <alignment horizontal="center" vertical="center"/>
    </xf>
    <xf borderId="13" fillId="5" fontId="1" numFmtId="166" xfId="0" applyAlignment="1" applyBorder="1" applyFont="1" applyNumberFormat="1">
      <alignment horizontal="center" vertical="center"/>
    </xf>
    <xf borderId="14" fillId="5" fontId="1" numFmtId="0" xfId="0" applyAlignment="1" applyBorder="1" applyFont="1">
      <alignment horizontal="center" vertical="center"/>
    </xf>
    <xf borderId="13" fillId="5" fontId="1" numFmtId="166" xfId="0" applyAlignment="1" applyBorder="1" applyFont="1" applyNumberFormat="1">
      <alignment horizontal="center" readingOrder="0" vertical="center"/>
    </xf>
    <xf borderId="14" fillId="5" fontId="1" numFmtId="166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horizontal="center" vertical="center"/>
    </xf>
    <xf borderId="15" fillId="0" fontId="7" numFmtId="0" xfId="0" applyAlignment="1" applyBorder="1" applyFont="1">
      <alignment horizontal="left" vertical="center"/>
    </xf>
    <xf borderId="15" fillId="0" fontId="8" numFmtId="0" xfId="0" applyAlignment="1" applyBorder="1" applyFont="1">
      <alignment horizontal="center" vertical="center"/>
    </xf>
    <xf borderId="15" fillId="0" fontId="7" numFmtId="0" xfId="0" applyAlignment="1" applyBorder="1" applyFont="1">
      <alignment horizontal="center" vertical="center"/>
    </xf>
    <xf borderId="15" fillId="0" fontId="8" numFmtId="166" xfId="0" applyAlignment="1" applyBorder="1" applyFont="1" applyNumberFormat="1">
      <alignment horizontal="center" vertical="center"/>
    </xf>
    <xf borderId="15" fillId="6" fontId="6" numFmtId="0" xfId="0" applyAlignment="1" applyBorder="1" applyFill="1" applyFont="1">
      <alignment horizontal="center" vertical="center"/>
    </xf>
    <xf borderId="15" fillId="0" fontId="8" numFmtId="3" xfId="0" applyAlignment="1" applyBorder="1" applyFont="1" applyNumberFormat="1">
      <alignment horizontal="center" readingOrder="0" vertical="center"/>
    </xf>
    <xf borderId="0" fillId="0" fontId="8" numFmtId="0" xfId="0" applyAlignment="1" applyFont="1">
      <alignment horizontal="center" vertical="center"/>
    </xf>
    <xf borderId="16" fillId="0" fontId="7" numFmtId="0" xfId="0" applyAlignment="1" applyBorder="1" applyFont="1">
      <alignment horizontal="left" vertical="center"/>
    </xf>
    <xf borderId="17" fillId="0" fontId="7" numFmtId="0" xfId="0" applyAlignment="1" applyBorder="1" applyFont="1">
      <alignment horizontal="left" vertical="center"/>
    </xf>
    <xf borderId="17" fillId="0" fontId="7" numFmtId="0" xfId="0" applyAlignment="1" applyBorder="1" applyFont="1">
      <alignment vertical="center"/>
    </xf>
    <xf borderId="18" fillId="0" fontId="7" numFmtId="166" xfId="0" applyAlignment="1" applyBorder="1" applyFont="1" applyNumberFormat="1">
      <alignment vertical="center"/>
    </xf>
    <xf borderId="19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123825</xdr:colOff>
      <xdr:row>5</xdr:row>
      <xdr:rowOff>47625</xdr:rowOff>
    </xdr:from>
    <xdr:ext cx="762000" cy="762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6</xdr:row>
      <xdr:rowOff>47625</xdr:rowOff>
    </xdr:from>
    <xdr:ext cx="762000" cy="762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7</xdr:row>
      <xdr:rowOff>47625</xdr:rowOff>
    </xdr:from>
    <xdr:ext cx="762000" cy="762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8</xdr:row>
      <xdr:rowOff>47625</xdr:rowOff>
    </xdr:from>
    <xdr:ext cx="762000" cy="762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atcheslux.com/board/free/read.html?no=2085&amp;board_no=1" TargetMode="External"/><Relationship Id="rId2" Type="http://schemas.openxmlformats.org/officeDocument/2006/relationships/hyperlink" Target="https://matcheslux.com/article/%EB%B6%80%EB%9D%A0%ED%81%AC-%EB%8F%84%EB%A7%A4-%EB%A6%AC%EC%8A%A4%ED%8A%B8/2/1957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9.57"/>
    <col customWidth="1" min="3" max="3" width="11.14"/>
    <col customWidth="1" min="4" max="4" width="13.57"/>
    <col customWidth="1" min="5" max="5" width="15.43"/>
    <col customWidth="1" min="6" max="6" width="12.14"/>
    <col customWidth="1" min="7" max="7" width="11.86"/>
    <col customWidth="1" hidden="1" min="8" max="8" width="17.86"/>
    <col customWidth="1" min="9" max="9" width="10.71"/>
    <col customWidth="1" min="10" max="10" width="12.29"/>
    <col customWidth="1" min="11" max="11" width="13.71"/>
    <col customWidth="1" min="12" max="25" width="8.71"/>
  </cols>
  <sheetData>
    <row r="1" ht="30.0" customHeight="1">
      <c r="A1" s="1" t="s">
        <v>0</v>
      </c>
      <c r="B1" s="2"/>
      <c r="C1" s="3"/>
      <c r="D1" s="4"/>
      <c r="E1" s="4"/>
      <c r="F1" s="4"/>
      <c r="G1" s="5"/>
      <c r="H1" s="5"/>
      <c r="I1" s="4"/>
      <c r="J1" s="6" t="s">
        <v>1</v>
      </c>
      <c r="K1" s="7" t="s">
        <v>2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30.0" customHeight="1">
      <c r="A2" s="9" t="s">
        <v>3</v>
      </c>
      <c r="B2" s="10"/>
      <c r="C2" s="11"/>
      <c r="D2" s="12"/>
      <c r="E2" s="12"/>
      <c r="F2" s="12"/>
      <c r="G2" s="13"/>
      <c r="H2" s="13"/>
      <c r="I2" s="12"/>
      <c r="J2" s="14"/>
      <c r="K2" s="15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30.0" customHeight="1">
      <c r="A3" s="9" t="s">
        <v>4</v>
      </c>
      <c r="B3" s="10"/>
      <c r="C3" s="11"/>
      <c r="D3" s="12"/>
      <c r="E3" s="12"/>
      <c r="F3" s="12"/>
      <c r="G3" s="13"/>
      <c r="H3" s="13"/>
      <c r="I3" s="12"/>
      <c r="J3" s="12"/>
      <c r="K3" s="1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9.5" customHeight="1">
      <c r="A4" s="17"/>
      <c r="B4" s="18"/>
      <c r="C4" s="19"/>
      <c r="D4" s="20"/>
      <c r="E4" s="20"/>
      <c r="F4" s="20"/>
      <c r="G4" s="21"/>
      <c r="H4" s="21"/>
      <c r="I4" s="20"/>
      <c r="J4" s="22">
        <f t="shared" ref="J4:K4" si="1">SUM(J6:J9)</f>
        <v>0</v>
      </c>
      <c r="K4" s="23">
        <f t="shared" si="1"/>
        <v>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9.5" customHeight="1">
      <c r="A5" s="24" t="s">
        <v>5</v>
      </c>
      <c r="B5" s="25" t="s">
        <v>6</v>
      </c>
      <c r="C5" s="26" t="s">
        <v>7</v>
      </c>
      <c r="D5" s="26" t="s">
        <v>8</v>
      </c>
      <c r="E5" s="26" t="s">
        <v>9</v>
      </c>
      <c r="F5" s="26" t="s">
        <v>10</v>
      </c>
      <c r="G5" s="27" t="s">
        <v>11</v>
      </c>
      <c r="H5" s="27" t="s">
        <v>12</v>
      </c>
      <c r="I5" s="28" t="s">
        <v>13</v>
      </c>
      <c r="J5" s="29" t="s">
        <v>14</v>
      </c>
      <c r="K5" s="30" t="s">
        <v>15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ht="72.0" customHeight="1">
      <c r="A6" s="32" t="s">
        <v>16</v>
      </c>
      <c r="B6" s="32" t="s">
        <v>17</v>
      </c>
      <c r="C6" s="33" t="s">
        <v>18</v>
      </c>
      <c r="D6" s="33"/>
      <c r="E6" s="34">
        <v>8.0613691001E10</v>
      </c>
      <c r="F6" s="34" t="s">
        <v>19</v>
      </c>
      <c r="G6" s="35">
        <v>978810.0</v>
      </c>
      <c r="H6" s="35">
        <f t="shared" ref="H6:H9" si="2">G6*I6</f>
        <v>29364300</v>
      </c>
      <c r="I6" s="36">
        <v>30.0</v>
      </c>
      <c r="J6" s="37"/>
      <c r="K6" s="35">
        <f t="shared" ref="K6:K9" si="3">G6*J6</f>
        <v>0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ht="72.0" customHeight="1">
      <c r="A7" s="32" t="s">
        <v>16</v>
      </c>
      <c r="B7" s="32" t="s">
        <v>17</v>
      </c>
      <c r="C7" s="33" t="s">
        <v>18</v>
      </c>
      <c r="D7" s="33"/>
      <c r="E7" s="34">
        <v>8.0613691002E10</v>
      </c>
      <c r="F7" s="34" t="s">
        <v>20</v>
      </c>
      <c r="G7" s="35">
        <v>978810.0</v>
      </c>
      <c r="H7" s="35">
        <f t="shared" si="2"/>
        <v>299515860</v>
      </c>
      <c r="I7" s="36">
        <f>150+21+135</f>
        <v>306</v>
      </c>
      <c r="J7" s="37"/>
      <c r="K7" s="35">
        <f t="shared" si="3"/>
        <v>0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ht="72.0" customHeight="1">
      <c r="A8" s="32" t="s">
        <v>16</v>
      </c>
      <c r="B8" s="32" t="s">
        <v>17</v>
      </c>
      <c r="C8" s="33" t="s">
        <v>18</v>
      </c>
      <c r="D8" s="33"/>
      <c r="E8" s="34" t="s">
        <v>21</v>
      </c>
      <c r="F8" s="34" t="s">
        <v>22</v>
      </c>
      <c r="G8" s="35">
        <v>978810.0</v>
      </c>
      <c r="H8" s="35">
        <f t="shared" si="2"/>
        <v>386629950</v>
      </c>
      <c r="I8" s="36">
        <f>111+8+276</f>
        <v>395</v>
      </c>
      <c r="J8" s="37"/>
      <c r="K8" s="35">
        <f t="shared" si="3"/>
        <v>0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ht="72.0" customHeight="1">
      <c r="A9" s="32" t="s">
        <v>16</v>
      </c>
      <c r="B9" s="32" t="s">
        <v>17</v>
      </c>
      <c r="C9" s="33" t="s">
        <v>18</v>
      </c>
      <c r="D9" s="33"/>
      <c r="E9" s="34" t="s">
        <v>23</v>
      </c>
      <c r="F9" s="34" t="s">
        <v>24</v>
      </c>
      <c r="G9" s="35">
        <v>978810.0</v>
      </c>
      <c r="H9" s="35">
        <f t="shared" si="2"/>
        <v>141927450</v>
      </c>
      <c r="I9" s="36">
        <f>42+103</f>
        <v>145</v>
      </c>
      <c r="J9" s="37"/>
      <c r="K9" s="35">
        <f t="shared" si="3"/>
        <v>0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ht="13.5" customHeight="1">
      <c r="A10" s="39"/>
      <c r="B10" s="40"/>
      <c r="C10" s="41"/>
      <c r="D10" s="41"/>
      <c r="E10" s="41"/>
      <c r="F10" s="41"/>
      <c r="G10" s="42"/>
      <c r="H10" s="42">
        <f t="shared" ref="H10:I10" si="4">SUM(H6:H9)</f>
        <v>857437560</v>
      </c>
      <c r="I10" s="43">
        <f t="shared" si="4"/>
        <v>876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</sheetData>
  <hyperlinks>
    <hyperlink r:id="rId1" ref="J1"/>
    <hyperlink r:id="rId2" ref="K1"/>
  </hyperlinks>
  <printOptions/>
  <pageMargins bottom="0.75" footer="0.0" header="0.0" left="0.7" right="0.7" top="0.75"/>
  <pageSetup orientation="landscape"/>
  <drawing r:id="rId3"/>
</worksheet>
</file>