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6G" sheetId="1" r:id="rId3"/>
    <sheet state="visible" name="78G" sheetId="2" r:id="rId4"/>
    <sheet state="visible" name="56B" sheetId="3" r:id="rId5"/>
    <sheet state="visible" name="78B" sheetId="4" r:id="rId6"/>
  </sheets>
  <definedNames/>
  <calcPr/>
</workbook>
</file>

<file path=xl/sharedStrings.xml><?xml version="1.0" encoding="utf-8"?>
<sst xmlns="http://schemas.openxmlformats.org/spreadsheetml/2006/main" count="80" uniqueCount="25">
  <si>
    <t>Div:</t>
  </si>
  <si>
    <t>5/6G</t>
  </si>
  <si>
    <t>Big West Catholic League Basketball - 5/6G Division</t>
  </si>
  <si>
    <t>Teams:</t>
  </si>
  <si>
    <t>St. Isidore</t>
  </si>
  <si>
    <t>St. James</t>
  </si>
  <si>
    <t>St. John Vianney</t>
  </si>
  <si>
    <t>SJE</t>
  </si>
  <si>
    <t>St. Walter A</t>
  </si>
  <si>
    <t>St. Walter B</t>
  </si>
  <si>
    <t>7/8G</t>
  </si>
  <si>
    <t>Big West Catholic League Basketball - 7/8G Division</t>
  </si>
  <si>
    <t>SJE A</t>
  </si>
  <si>
    <t>SJE B</t>
  </si>
  <si>
    <t>St. Philip</t>
  </si>
  <si>
    <t>St. Walter</t>
  </si>
  <si>
    <t>5/6B</t>
  </si>
  <si>
    <t>Big West Catholic League Basketball - 5/6B Division</t>
  </si>
  <si>
    <t>St. Philip A</t>
  </si>
  <si>
    <t>St. Philip B</t>
  </si>
  <si>
    <t>7/8B</t>
  </si>
  <si>
    <t>Big West Catholic League Basketball - 7/8B Division</t>
  </si>
  <si>
    <t>St. Isidore A</t>
  </si>
  <si>
    <t>St. Isidore B</t>
  </si>
  <si>
    <t>St. Matthew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</si>
</sst>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 h:mm:ss"/>
    <numFmt numFmtId="165" formatCode="mmmm d h:mm am/pm"/>
    <numFmt numFmtId="166" formatCode="h&quot;:&quot;mm&quot; &quot;am/pm"/>
    <numFmt numFmtId="167" formatCode="M/d/yyyy"/>
  </numFmts>
  <fonts count="15">
    <font>
      <sz val="10.0"/>
      <color rgb="FF000000"/>
      <name val="Arial"/>
    </font>
    <font/>
    <font>
      <b/>
      <sz val="14.0"/>
    </font>
    <font>
      <sz val="10.0"/>
      <color rgb="FF222222"/>
    </font>
    <font>
      <name val="Arial"/>
    </font>
    <font>
      <b/>
      <sz val="10.0"/>
    </font>
    <font>
      <color rgb="FF000000"/>
      <name val="Arial"/>
    </font>
    <font>
      <sz val="10.0"/>
    </font>
    <font>
      <b/>
      <name val="Arial"/>
    </font>
    <font>
      <color rgb="FF222222"/>
      <name val="Arial"/>
    </font>
    <font>
      <sz val="10.0"/>
      <name val="Arial"/>
    </font>
    <font>
      <b/>
    </font>
    <font>
      <b/>
      <sz val="10.0"/>
      <color rgb="FF000000"/>
      <name val="Arial"/>
    </font>
    <font>
      <sz val="9.0"/>
      <name val="Arial"/>
    </font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2" fontId="3" numFmtId="164" xfId="0" applyAlignment="1" applyFill="1" applyFont="1" applyNumberFormat="1">
      <alignment horizontal="left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0" fillId="0" fontId="1" numFmtId="164" xfId="0" applyAlignment="1" applyFont="1" applyNumberForma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5" numFmtId="0" xfId="0" applyAlignment="1" applyFont="1">
      <alignment shrinkToFit="0" wrapText="1"/>
    </xf>
    <xf borderId="2" fillId="0" fontId="4" numFmtId="0" xfId="0" applyAlignment="1" applyBorder="1" applyFont="1">
      <alignment readingOrder="0" shrinkToFit="0" vertical="bottom" wrapText="1"/>
    </xf>
    <xf borderId="2" fillId="0" fontId="6" numFmtId="0" xfId="0" applyAlignment="1" applyBorder="1" applyFont="1">
      <alignment shrinkToFit="0" vertical="bottom" wrapText="1"/>
    </xf>
    <xf borderId="0" fillId="0" fontId="4" numFmtId="0" xfId="0" applyAlignment="1" applyFont="1">
      <alignment horizontal="right" shrinkToFit="0" vertical="bottom" wrapText="1"/>
    </xf>
    <xf borderId="0" fillId="0" fontId="4" numFmtId="165" xfId="0" applyAlignment="1" applyFont="1" applyNumberFormat="1">
      <alignment horizontal="right" readingOrder="0" shrinkToFit="0" vertical="bottom" wrapText="1"/>
    </xf>
    <xf borderId="2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0" fillId="0" fontId="4" numFmtId="0" xfId="0" applyAlignment="1" applyFont="1">
      <alignment shrinkToFit="0" vertical="bottom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0" fontId="5" numFmtId="166" xfId="0" applyAlignment="1" applyFont="1" applyNumberForma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" numFmtId="167" xfId="0" applyAlignment="1" applyFont="1" applyNumberFormat="1">
      <alignment shrinkToFit="0" wrapText="1"/>
    </xf>
    <xf borderId="0" fillId="0" fontId="1" numFmtId="0" xfId="0" applyAlignment="1" applyFont="1">
      <alignment shrinkToFit="0" wrapText="1"/>
    </xf>
    <xf borderId="0" fillId="0" fontId="1" numFmtId="166" xfId="0" applyAlignment="1" applyFont="1" applyNumberForma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7" numFmtId="0" xfId="0" applyAlignment="1" applyFont="1">
      <alignment readingOrder="0" shrinkToFit="0" wrapText="1"/>
    </xf>
    <xf borderId="0" fillId="0" fontId="5" numFmtId="167" xfId="0" applyAlignment="1" applyFont="1" applyNumberFormat="1">
      <alignment shrinkToFit="0" wrapText="1"/>
    </xf>
    <xf borderId="0" fillId="0" fontId="8" numFmtId="0" xfId="0" applyAlignment="1" applyFont="1">
      <alignment shrinkToFit="0" vertical="bottom" wrapText="1"/>
    </xf>
    <xf borderId="0" fillId="0" fontId="8" numFmtId="167" xfId="0" applyAlignment="1" applyFont="1" applyNumberFormat="1">
      <alignment shrinkToFit="0" vertical="bottom" wrapText="1"/>
    </xf>
    <xf borderId="0" fillId="0" fontId="1" numFmtId="167" xfId="0" applyAlignment="1" applyFont="1" applyNumberFormat="1">
      <alignment readingOrder="0" shrinkToFit="0" wrapText="1"/>
    </xf>
    <xf borderId="0" fillId="2" fontId="9" numFmtId="164" xfId="0" applyAlignment="1" applyFont="1" applyNumberFormat="1">
      <alignment shrinkToFit="0" vertical="bottom" wrapText="1"/>
    </xf>
    <xf borderId="0" fillId="0" fontId="6" numFmtId="0" xfId="0" applyAlignment="1" applyFont="1">
      <alignment shrinkToFit="0" vertical="bottom" wrapText="1"/>
    </xf>
    <xf borderId="1" fillId="0" fontId="10" numFmtId="0" xfId="0" applyAlignment="1" applyBorder="1" applyFont="1">
      <alignment readingOrder="0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1" fillId="0" fontId="6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4" numFmtId="167" xfId="0" applyAlignment="1" applyBorder="1" applyFont="1" applyNumberFormat="1">
      <alignment shrinkToFit="0" vertical="bottom" wrapText="1"/>
    </xf>
    <xf borderId="0" fillId="0" fontId="5" numFmtId="167" xfId="0" applyAlignment="1" applyFont="1" applyNumberFormat="1">
      <alignment readingOrder="0" shrinkToFit="0" wrapText="1"/>
    </xf>
    <xf borderId="0" fillId="0" fontId="11" numFmtId="0" xfId="0" applyAlignment="1" applyFont="1">
      <alignment readingOrder="0" shrinkToFit="0" wrapText="1"/>
    </xf>
    <xf borderId="0" fillId="0" fontId="11" numFmtId="166" xfId="0" applyAlignment="1" applyFont="1" applyNumberFormat="1">
      <alignment shrinkToFit="0" wrapText="1"/>
    </xf>
    <xf borderId="0" fillId="0" fontId="11" numFmtId="167" xfId="0" applyAlignment="1" applyFont="1" applyNumberFormat="1">
      <alignment shrinkToFit="0" wrapText="1"/>
    </xf>
    <xf borderId="0" fillId="0" fontId="11" numFmtId="0" xfId="0" applyAlignment="1" applyFont="1">
      <alignment horizontal="center" shrinkToFit="0" wrapText="1"/>
    </xf>
    <xf borderId="0" fillId="0" fontId="11" numFmtId="0" xfId="0" applyAlignment="1" applyFont="1">
      <alignment shrinkToFit="0" wrapText="1"/>
    </xf>
    <xf borderId="0" fillId="0" fontId="11" numFmtId="167" xfId="0" applyAlignment="1" applyFont="1" applyNumberFormat="1">
      <alignment readingOrder="0" shrinkToFit="0" wrapText="1"/>
    </xf>
    <xf borderId="0" fillId="0" fontId="8" numFmtId="0" xfId="0" applyAlignment="1" applyFont="1">
      <alignment readingOrder="0" shrinkToFit="0" vertical="bottom" wrapText="1"/>
    </xf>
    <xf borderId="0" fillId="0" fontId="11" numFmtId="167" xfId="0" applyAlignment="1" applyFont="1" applyNumberFormat="1">
      <alignment horizontal="center" shrinkToFit="0" wrapText="1"/>
    </xf>
    <xf borderId="0" fillId="3" fontId="12" numFmtId="167" xfId="0" applyAlignment="1" applyFill="1" applyFont="1" applyNumberFormat="1">
      <alignment shrinkToFit="0" wrapText="1"/>
    </xf>
    <xf borderId="2" fillId="0" fontId="6" numFmtId="0" xfId="0" applyAlignment="1" applyBorder="1" applyFont="1">
      <alignment readingOrder="0" shrinkToFit="0" vertical="bottom" wrapText="1"/>
    </xf>
    <xf borderId="2" fillId="0" fontId="6" numFmtId="0" xfId="0" applyAlignment="1" applyBorder="1" applyFont="1">
      <alignment shrinkToFit="0" vertical="bottom" wrapText="1"/>
    </xf>
    <xf borderId="2" fillId="0" fontId="6" numFmtId="167" xfId="0" applyAlignment="1" applyBorder="1" applyFont="1" applyNumberFormat="1">
      <alignment shrinkToFit="0" vertical="bottom" wrapText="1"/>
    </xf>
    <xf borderId="2" fillId="0" fontId="4" numFmtId="167" xfId="0" applyAlignment="1" applyBorder="1" applyFont="1" applyNumberFormat="1">
      <alignment shrinkToFit="0" vertical="bottom" wrapText="1"/>
    </xf>
    <xf borderId="0" fillId="3" fontId="7" numFmtId="167" xfId="0" applyAlignment="1" applyFont="1" applyNumberFormat="1">
      <alignment shrinkToFit="0" wrapText="1"/>
    </xf>
    <xf borderId="0" fillId="0" fontId="4" numFmtId="167" xfId="0" applyAlignment="1" applyFont="1" applyNumberFormat="1">
      <alignment shrinkToFit="0" vertical="bottom" wrapText="1"/>
    </xf>
    <xf borderId="2" fillId="0" fontId="13" numFmtId="0" xfId="0" applyAlignment="1" applyBorder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5" numFmtId="167" xfId="0" applyAlignment="1" applyFont="1" applyNumberFormat="1">
      <alignment horizontal="center" shrinkToFit="0" wrapText="1"/>
    </xf>
    <xf borderId="0" fillId="0" fontId="14" numFmtId="0" xfId="0" applyAlignment="1" applyFont="1">
      <alignment shrinkToFit="0" wrapText="1"/>
    </xf>
    <xf borderId="0" fillId="0" fontId="14" numFmtId="166" xfId="0" applyAlignment="1" applyFont="1" applyNumberFormat="1">
      <alignment shrinkToFit="0" wrapText="1"/>
    </xf>
    <xf borderId="0" fillId="0" fontId="14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2.75"/>
  <cols>
    <col customWidth="1" min="1" max="1" width="4.25"/>
    <col customWidth="1" min="2" max="2" width="10.63"/>
    <col customWidth="1" min="3" max="3" width="15.13"/>
    <col customWidth="1" min="4" max="4" width="10.75"/>
    <col customWidth="1" min="5" max="5" width="5.25"/>
    <col customWidth="1" min="6" max="6" width="15.0"/>
    <col customWidth="1" min="7" max="7" width="16.75"/>
    <col customWidth="1" min="8" max="9" width="19.5"/>
  </cols>
  <sheetData>
    <row r="1">
      <c r="A1" s="1"/>
      <c r="B1" s="1" t="s">
        <v>0</v>
      </c>
      <c r="C1" s="2" t="s">
        <v>1</v>
      </c>
      <c r="D1" s="3" t="s">
        <v>2</v>
      </c>
      <c r="I1" s="4">
        <f>NOW()</f>
        <v>45398.65754</v>
      </c>
    </row>
    <row r="2">
      <c r="I2" s="4">
        <f>IFERROR(__xludf.DUMMYFUNCTION("importrange(""1PsxqU4Dt0yd8ou1ujXzjhB6CAtN4ePmqkw8c-ZztolY=en&amp;"",""Schedule!L2"")"),45398.657541782406)</f>
        <v>45398.65754</v>
      </c>
    </row>
    <row r="3">
      <c r="A3" s="1"/>
      <c r="B3" s="1" t="s">
        <v>3</v>
      </c>
      <c r="C3" s="5"/>
      <c r="D3" s="6"/>
      <c r="E3" s="7"/>
      <c r="F3" s="8"/>
    </row>
    <row r="4">
      <c r="C4" s="9" t="s">
        <v>4</v>
      </c>
      <c r="D4" s="6"/>
      <c r="E4" s="7"/>
    </row>
    <row r="5">
      <c r="C5" s="10" t="s">
        <v>5</v>
      </c>
      <c r="D5" s="6"/>
      <c r="E5" s="7"/>
      <c r="F5" s="11"/>
      <c r="G5" s="12"/>
    </row>
    <row r="6">
      <c r="C6" s="9" t="s">
        <v>6</v>
      </c>
      <c r="D6" s="6"/>
      <c r="E6" s="7"/>
    </row>
    <row r="7">
      <c r="C7" s="9" t="s">
        <v>7</v>
      </c>
      <c r="D7" s="6"/>
      <c r="E7" s="7"/>
    </row>
    <row r="8">
      <c r="C8" s="13" t="s">
        <v>8</v>
      </c>
      <c r="D8" s="6"/>
      <c r="E8" s="7"/>
    </row>
    <row r="9">
      <c r="C9" s="14" t="s">
        <v>9</v>
      </c>
      <c r="D9" s="6"/>
      <c r="E9" s="7"/>
    </row>
    <row r="10">
      <c r="C10" s="15"/>
      <c r="D10" s="6"/>
      <c r="E10" s="7"/>
    </row>
    <row r="11">
      <c r="A11" s="16"/>
      <c r="B11" s="16"/>
      <c r="C11" s="15"/>
      <c r="D11" s="6"/>
      <c r="E11" s="7"/>
    </row>
    <row r="12">
      <c r="A12" s="16"/>
      <c r="B12" s="16"/>
      <c r="C12" s="16"/>
      <c r="D12" s="6"/>
      <c r="E12" s="7"/>
    </row>
    <row r="13">
      <c r="A13" s="16"/>
      <c r="B13" s="16"/>
      <c r="C13" s="16"/>
      <c r="D13" s="6"/>
      <c r="E13" s="7"/>
    </row>
    <row r="14">
      <c r="A14" s="16"/>
      <c r="B14" s="17"/>
      <c r="D14" s="6"/>
      <c r="E14" s="7"/>
    </row>
    <row r="15">
      <c r="A15" s="18"/>
      <c r="B15" s="18"/>
      <c r="C15" s="18"/>
      <c r="D15" s="19"/>
      <c r="E15" s="20"/>
      <c r="F15" s="18"/>
      <c r="G15" s="18"/>
      <c r="H15" s="18"/>
      <c r="I15" s="18"/>
    </row>
    <row r="16">
      <c r="B16" s="21"/>
      <c r="C16" s="22"/>
      <c r="D16" s="23"/>
      <c r="E16" s="24"/>
      <c r="F16" s="22"/>
      <c r="G16" s="22"/>
      <c r="H16" s="22"/>
      <c r="I16" s="22"/>
    </row>
    <row r="17">
      <c r="B17" s="21"/>
      <c r="C17" s="22"/>
      <c r="D17" s="23"/>
      <c r="E17" s="24"/>
      <c r="F17" s="22"/>
      <c r="G17" s="22"/>
      <c r="H17" s="22"/>
      <c r="I17" s="22"/>
    </row>
    <row r="18">
      <c r="B18" s="21"/>
      <c r="C18" s="22"/>
      <c r="D18" s="23"/>
      <c r="E18" s="24"/>
      <c r="F18" s="22"/>
      <c r="G18" s="22"/>
      <c r="H18" s="22"/>
      <c r="I18" s="22"/>
    </row>
    <row r="19">
      <c r="B19" s="21"/>
      <c r="C19" s="22"/>
      <c r="D19" s="23"/>
      <c r="E19" s="24"/>
      <c r="F19" s="22"/>
      <c r="G19" s="22"/>
      <c r="H19" s="22"/>
      <c r="I19" s="22"/>
    </row>
    <row r="20">
      <c r="B20" s="21"/>
      <c r="C20" s="22"/>
      <c r="D20" s="23"/>
      <c r="E20" s="24"/>
      <c r="F20" s="22"/>
      <c r="G20" s="22"/>
      <c r="H20" s="22"/>
      <c r="I20" s="22"/>
    </row>
    <row r="21">
      <c r="B21" s="21"/>
      <c r="C21" s="22"/>
      <c r="D21" s="23"/>
      <c r="E21" s="24"/>
      <c r="F21" s="22"/>
      <c r="G21" s="22"/>
      <c r="H21" s="22"/>
      <c r="I21" s="22"/>
    </row>
    <row r="22">
      <c r="B22" s="21"/>
      <c r="C22" s="22"/>
      <c r="D22" s="23"/>
      <c r="E22" s="24"/>
      <c r="F22" s="22"/>
      <c r="G22" s="22"/>
      <c r="H22" s="22"/>
      <c r="I22" s="22"/>
    </row>
    <row r="23">
      <c r="B23" s="21"/>
      <c r="C23" s="22"/>
      <c r="D23" s="23"/>
      <c r="E23" s="24"/>
      <c r="F23" s="22"/>
      <c r="G23" s="22"/>
      <c r="H23" s="22"/>
      <c r="I23" s="22"/>
    </row>
    <row r="24">
      <c r="B24" s="21"/>
      <c r="C24" s="22"/>
      <c r="D24" s="23"/>
      <c r="E24" s="24"/>
      <c r="F24" s="22"/>
      <c r="G24" s="22"/>
      <c r="H24" s="22"/>
      <c r="I24" s="22"/>
    </row>
    <row r="25">
      <c r="B25" s="21"/>
      <c r="C25" s="22"/>
      <c r="D25" s="23"/>
      <c r="E25" s="24"/>
      <c r="F25" s="22"/>
      <c r="G25" s="22"/>
      <c r="H25" s="22"/>
      <c r="I25" s="22"/>
    </row>
    <row r="26">
      <c r="B26" s="21"/>
      <c r="D26" s="23"/>
      <c r="E26" s="7"/>
    </row>
    <row r="27">
      <c r="B27" s="21"/>
      <c r="D27" s="23"/>
      <c r="E27" s="7"/>
    </row>
    <row r="28">
      <c r="A28" s="25"/>
      <c r="B28" s="21"/>
      <c r="C28" s="25"/>
      <c r="D28" s="23"/>
      <c r="E28" s="7"/>
    </row>
    <row r="29">
      <c r="A29" s="17"/>
      <c r="B29" s="17"/>
      <c r="C29" s="17"/>
      <c r="D29" s="23"/>
      <c r="E29" s="7"/>
    </row>
    <row r="30">
      <c r="A30" s="17"/>
      <c r="B30" s="17" t="s">
        <v>4</v>
      </c>
      <c r="D30" s="23"/>
      <c r="E30" s="7"/>
    </row>
    <row r="31">
      <c r="A31" s="18"/>
      <c r="B31" s="18" t="str">
        <f>IFERROR(__xludf.DUMMYFUNCTION("QUERY(importrange(""1Qz4yMpZvwfLaEQiNxBW3MaTjpIQq3Tgq07HLsb-H40E"", ""Schedule!A1:G1000""), ""select Col1, Col2, Col3, Col4, Col5, Col6, Col7 where (Col5 like'%"" &amp; TRIM(C4) &amp; ""%' or Col6 like '%"" &amp; TRIM(C4) &amp; ""%') and Col4 like '%"" &amp; TRIM(C1) &amp; ""%'"&amp;""", 1)"),"")</f>
        <v/>
      </c>
      <c r="C31" s="18" t="str">
        <f>IFERROR(__xludf.DUMMYFUNCTION("""COMPUTED_VALUE"""),"Day")</f>
        <v>Day</v>
      </c>
      <c r="D31" s="19" t="str">
        <f>IFERROR(__xludf.DUMMYFUNCTION("""COMPUTED_VALUE"""),"Time")</f>
        <v>Time</v>
      </c>
      <c r="E31" s="20" t="str">
        <f>IFERROR(__xludf.DUMMYFUNCTION("""COMPUTED_VALUE"""),"Div.")</f>
        <v>Div.</v>
      </c>
      <c r="F31" s="18" t="str">
        <f>IFERROR(__xludf.DUMMYFUNCTION("""COMPUTED_VALUE"""),"Team A")</f>
        <v>Team A</v>
      </c>
      <c r="G31" s="18" t="str">
        <f>IFERROR(__xludf.DUMMYFUNCTION("""COMPUTED_VALUE"""),"Team B")</f>
        <v>Team B</v>
      </c>
      <c r="H31" s="18" t="str">
        <f>IFERROR(__xludf.DUMMYFUNCTION("""COMPUTED_VALUE"""),"Location")</f>
        <v>Location</v>
      </c>
      <c r="I31" s="18"/>
    </row>
    <row r="32">
      <c r="A32" s="2">
        <v>1.0</v>
      </c>
      <c r="B32" s="21">
        <f>IFERROR(__xludf.DUMMYFUNCTION("""COMPUTED_VALUE"""),45301.0)</f>
        <v>45301</v>
      </c>
      <c r="C32" s="21" t="str">
        <f>IFERROR(__xludf.DUMMYFUNCTION("""COMPUTED_VALUE"""),"Wednesday")</f>
        <v>Wednesday</v>
      </c>
      <c r="D32" s="23">
        <f>IFERROR(__xludf.DUMMYFUNCTION("""COMPUTED_VALUE"""),0.7083333333321207)</f>
        <v>0.7083333333</v>
      </c>
      <c r="E32" s="24" t="str">
        <f>IFERROR(__xludf.DUMMYFUNCTION("""COMPUTED_VALUE"""),"5/6G")</f>
        <v>5/6G</v>
      </c>
      <c r="F32" s="22" t="str">
        <f>IFERROR(__xludf.DUMMYFUNCTION("""COMPUTED_VALUE"""),"St. John Vianney")</f>
        <v>St. John Vianney</v>
      </c>
      <c r="G32" s="22" t="str">
        <f>IFERROR(__xludf.DUMMYFUNCTION("""COMPUTED_VALUE"""),"St. Isidore")</f>
        <v>St. Isidore</v>
      </c>
      <c r="H32" s="22" t="str">
        <f>IFERROR(__xludf.DUMMYFUNCTION("""COMPUTED_VALUE"""),"St. John Vianney")</f>
        <v>St. John Vianney</v>
      </c>
      <c r="I32" s="22"/>
    </row>
    <row r="33">
      <c r="A33" s="2">
        <v>2.0</v>
      </c>
      <c r="B33" s="21">
        <f>IFERROR(__xludf.DUMMYFUNCTION("""COMPUTED_VALUE"""),45311.0)</f>
        <v>45311</v>
      </c>
      <c r="C33" s="21" t="str">
        <f>IFERROR(__xludf.DUMMYFUNCTION("""COMPUTED_VALUE"""),"Saturday")</f>
        <v>Saturday</v>
      </c>
      <c r="D33" s="23">
        <f>IFERROR(__xludf.DUMMYFUNCTION("""COMPUTED_VALUE"""),0.4166666666678793)</f>
        <v>0.4166666667</v>
      </c>
      <c r="E33" s="24" t="str">
        <f>IFERROR(__xludf.DUMMYFUNCTION("""COMPUTED_VALUE"""),"5/6G")</f>
        <v>5/6G</v>
      </c>
      <c r="F33" s="22" t="str">
        <f>IFERROR(__xludf.DUMMYFUNCTION("""COMPUTED_VALUE"""),"St. Isidore")</f>
        <v>St. Isidore</v>
      </c>
      <c r="G33" s="22" t="str">
        <f>IFERROR(__xludf.DUMMYFUNCTION("""COMPUTED_VALUE"""),"St. John Vianney")</f>
        <v>St. John Vianney</v>
      </c>
      <c r="H33" s="22" t="str">
        <f>IFERROR(__xludf.DUMMYFUNCTION("""COMPUTED_VALUE"""),"St. Isidore")</f>
        <v>St. Isidore</v>
      </c>
      <c r="I33" s="22"/>
    </row>
    <row r="34">
      <c r="A34" s="2">
        <v>3.0</v>
      </c>
      <c r="B34" s="21">
        <f>IFERROR(__xludf.DUMMYFUNCTION("""COMPUTED_VALUE"""),45314.0)</f>
        <v>45314</v>
      </c>
      <c r="C34" s="21" t="str">
        <f>IFERROR(__xludf.DUMMYFUNCTION("""COMPUTED_VALUE"""),"Tuesday")</f>
        <v>Tuesday</v>
      </c>
      <c r="D34" s="23">
        <f>IFERROR(__xludf.DUMMYFUNCTION("""COMPUTED_VALUE"""),0.75)</f>
        <v>0.75</v>
      </c>
      <c r="E34" s="24" t="str">
        <f>IFERROR(__xludf.DUMMYFUNCTION("""COMPUTED_VALUE"""),"5/6G")</f>
        <v>5/6G</v>
      </c>
      <c r="F34" s="22" t="str">
        <f>IFERROR(__xludf.DUMMYFUNCTION("""COMPUTED_VALUE"""),"St. Walter A")</f>
        <v>St. Walter A</v>
      </c>
      <c r="G34" s="22" t="str">
        <f>IFERROR(__xludf.DUMMYFUNCTION("""COMPUTED_VALUE"""),"St. Isidore")</f>
        <v>St. Isidore</v>
      </c>
      <c r="H34" s="22" t="str">
        <f>IFERROR(__xludf.DUMMYFUNCTION("""COMPUTED_VALUE"""),"St. Walter")</f>
        <v>St. Walter</v>
      </c>
      <c r="I34" s="22"/>
    </row>
    <row r="35">
      <c r="A35" s="2">
        <v>4.0</v>
      </c>
      <c r="B35" s="21">
        <f>IFERROR(__xludf.DUMMYFUNCTION("""COMPUTED_VALUE"""),45317.0)</f>
        <v>45317</v>
      </c>
      <c r="C35" s="21" t="str">
        <f>IFERROR(__xludf.DUMMYFUNCTION("""COMPUTED_VALUE"""),"Friday")</f>
        <v>Friday</v>
      </c>
      <c r="D35" s="23">
        <f>IFERROR(__xludf.DUMMYFUNCTION("""COMPUTED_VALUE"""),0.7083333333321207)</f>
        <v>0.7083333333</v>
      </c>
      <c r="E35" s="24" t="str">
        <f>IFERROR(__xludf.DUMMYFUNCTION("""COMPUTED_VALUE"""),"5/6G")</f>
        <v>5/6G</v>
      </c>
      <c r="F35" s="22" t="str">
        <f>IFERROR(__xludf.DUMMYFUNCTION("""COMPUTED_VALUE"""),"St. Isidore")</f>
        <v>St. Isidore</v>
      </c>
      <c r="G35" s="22" t="str">
        <f>IFERROR(__xludf.DUMMYFUNCTION("""COMPUTED_VALUE"""),"St. Walter B")</f>
        <v>St. Walter B</v>
      </c>
      <c r="H35" s="22" t="str">
        <f>IFERROR(__xludf.DUMMYFUNCTION("""COMPUTED_VALUE"""),"St. Isidore")</f>
        <v>St. Isidore</v>
      </c>
      <c r="I35" s="22"/>
    </row>
    <row r="36">
      <c r="A36" s="2">
        <v>5.0</v>
      </c>
      <c r="B36" s="21">
        <f>IFERROR(__xludf.DUMMYFUNCTION("""COMPUTED_VALUE"""),45321.0)</f>
        <v>45321</v>
      </c>
      <c r="C36" s="21" t="str">
        <f>IFERROR(__xludf.DUMMYFUNCTION("""COMPUTED_VALUE"""),"Tuesday")</f>
        <v>Tuesday</v>
      </c>
      <c r="D36" s="23">
        <f>IFERROR(__xludf.DUMMYFUNCTION("""COMPUTED_VALUE"""),0.8125)</f>
        <v>0.8125</v>
      </c>
      <c r="E36" s="24" t="str">
        <f>IFERROR(__xludf.DUMMYFUNCTION("""COMPUTED_VALUE"""),"5/6G")</f>
        <v>5/6G</v>
      </c>
      <c r="F36" s="22" t="str">
        <f>IFERROR(__xludf.DUMMYFUNCTION("""COMPUTED_VALUE"""),"St. Isidore")</f>
        <v>St. Isidore</v>
      </c>
      <c r="G36" s="22" t="str">
        <f>IFERROR(__xludf.DUMMYFUNCTION("""COMPUTED_VALUE"""),"St. Walter B")</f>
        <v>St. Walter B</v>
      </c>
      <c r="H36" s="22" t="str">
        <f>IFERROR(__xludf.DUMMYFUNCTION("""COMPUTED_VALUE"""),"St. Isidore")</f>
        <v>St. Isidore</v>
      </c>
      <c r="I36" s="22"/>
    </row>
    <row r="37">
      <c r="A37" s="2">
        <v>6.0</v>
      </c>
      <c r="B37" s="21">
        <f>IFERROR(__xludf.DUMMYFUNCTION("""COMPUTED_VALUE"""),45324.0)</f>
        <v>45324</v>
      </c>
      <c r="C37" s="21" t="str">
        <f>IFERROR(__xludf.DUMMYFUNCTION("""COMPUTED_VALUE"""),"Friday")</f>
        <v>Friday</v>
      </c>
      <c r="D37" s="23">
        <f>IFERROR(__xludf.DUMMYFUNCTION("""COMPUTED_VALUE"""),0.75)</f>
        <v>0.75</v>
      </c>
      <c r="E37" s="24" t="str">
        <f>IFERROR(__xludf.DUMMYFUNCTION("""COMPUTED_VALUE"""),"5/6G")</f>
        <v>5/6G</v>
      </c>
      <c r="F37" s="22" t="str">
        <f>IFERROR(__xludf.DUMMYFUNCTION("""COMPUTED_VALUE"""),"St. Isidore")</f>
        <v>St. Isidore</v>
      </c>
      <c r="G37" s="22" t="str">
        <f>IFERROR(__xludf.DUMMYFUNCTION("""COMPUTED_VALUE"""),"St. John Vianney")</f>
        <v>St. John Vianney</v>
      </c>
      <c r="H37" s="22" t="str">
        <f>IFERROR(__xludf.DUMMYFUNCTION("""COMPUTED_VALUE"""),"St. Isidore")</f>
        <v>St. Isidore</v>
      </c>
      <c r="I37" s="22"/>
    </row>
    <row r="38">
      <c r="A38" s="2">
        <v>7.0</v>
      </c>
      <c r="B38" s="21">
        <f>IFERROR(__xludf.DUMMYFUNCTION("""COMPUTED_VALUE"""),45332.0)</f>
        <v>45332</v>
      </c>
      <c r="C38" s="21" t="str">
        <f>IFERROR(__xludf.DUMMYFUNCTION("""COMPUTED_VALUE"""),"Saturday")</f>
        <v>Saturday</v>
      </c>
      <c r="D38" s="23">
        <f>IFERROR(__xludf.DUMMYFUNCTION("""COMPUTED_VALUE"""),0.4583333333321207)</f>
        <v>0.4583333333</v>
      </c>
      <c r="E38" s="24" t="str">
        <f>IFERROR(__xludf.DUMMYFUNCTION("""COMPUTED_VALUE"""),"5/6G")</f>
        <v>5/6G</v>
      </c>
      <c r="F38" s="22" t="str">
        <f>IFERROR(__xludf.DUMMYFUNCTION("""COMPUTED_VALUE"""),"St. Walter B")</f>
        <v>St. Walter B</v>
      </c>
      <c r="G38" s="22" t="str">
        <f>IFERROR(__xludf.DUMMYFUNCTION("""COMPUTED_VALUE"""),"St. Isidore")</f>
        <v>St. Isidore</v>
      </c>
      <c r="H38" s="22" t="str">
        <f>IFERROR(__xludf.DUMMYFUNCTION("""COMPUTED_VALUE"""),"St. Walter")</f>
        <v>St. Walter</v>
      </c>
      <c r="I38" s="22"/>
    </row>
    <row r="39">
      <c r="A39" s="2">
        <v>8.0</v>
      </c>
      <c r="B39" s="21">
        <f>IFERROR(__xludf.DUMMYFUNCTION("""COMPUTED_VALUE"""),45345.0)</f>
        <v>45345</v>
      </c>
      <c r="C39" s="21" t="str">
        <f>IFERROR(__xludf.DUMMYFUNCTION("""COMPUTED_VALUE"""),"Friday")</f>
        <v>Friday</v>
      </c>
      <c r="D39" s="23">
        <f>IFERROR(__xludf.DUMMYFUNCTION("""COMPUTED_VALUE"""),0.8125)</f>
        <v>0.8125</v>
      </c>
      <c r="E39" s="24" t="str">
        <f>IFERROR(__xludf.DUMMYFUNCTION("""COMPUTED_VALUE"""),"5/6G")</f>
        <v>5/6G</v>
      </c>
      <c r="F39" s="22" t="str">
        <f>IFERROR(__xludf.DUMMYFUNCTION("""COMPUTED_VALUE"""),"St. Isidore")</f>
        <v>St. Isidore</v>
      </c>
      <c r="G39" s="22" t="str">
        <f>IFERROR(__xludf.DUMMYFUNCTION("""COMPUTED_VALUE"""),"SJE")</f>
        <v>SJE</v>
      </c>
      <c r="H39" s="22" t="str">
        <f>IFERROR(__xludf.DUMMYFUNCTION("""COMPUTED_VALUE"""),"Christ the King")</f>
        <v>Christ the King</v>
      </c>
      <c r="I39" s="22"/>
    </row>
    <row r="40">
      <c r="A40" s="2">
        <v>9.0</v>
      </c>
      <c r="B40" s="21">
        <f>IFERROR(__xludf.DUMMYFUNCTION("""COMPUTED_VALUE"""),45346.0)</f>
        <v>45346</v>
      </c>
      <c r="C40" s="21" t="str">
        <f>IFERROR(__xludf.DUMMYFUNCTION("""COMPUTED_VALUE"""),"Saturday")</f>
        <v>Saturday</v>
      </c>
      <c r="D40" s="23">
        <f>IFERROR(__xludf.DUMMYFUNCTION("""COMPUTED_VALUE"""),0.4583333333321207)</f>
        <v>0.4583333333</v>
      </c>
      <c r="E40" s="24" t="str">
        <f>IFERROR(__xludf.DUMMYFUNCTION("""COMPUTED_VALUE"""),"5/6G")</f>
        <v>5/6G</v>
      </c>
      <c r="F40" s="22" t="str">
        <f>IFERROR(__xludf.DUMMYFUNCTION("""COMPUTED_VALUE"""),"St. James")</f>
        <v>St. James</v>
      </c>
      <c r="G40" s="22" t="str">
        <f>IFERROR(__xludf.DUMMYFUNCTION("""COMPUTED_VALUE"""),"St. Isidore")</f>
        <v>St. Isidore</v>
      </c>
      <c r="H40" s="22" t="str">
        <f>IFERROR(__xludf.DUMMYFUNCTION("""COMPUTED_VALUE"""),"St. James")</f>
        <v>St. James</v>
      </c>
      <c r="I40" s="22"/>
    </row>
    <row r="41">
      <c r="A41" s="2">
        <v>10.0</v>
      </c>
      <c r="B41" s="21">
        <f>IFERROR(__xludf.DUMMYFUNCTION("""COMPUTED_VALUE"""),45349.0)</f>
        <v>45349</v>
      </c>
      <c r="C41" s="21" t="str">
        <f>IFERROR(__xludf.DUMMYFUNCTION("""COMPUTED_VALUE"""),"Tuesday")</f>
        <v>Tuesday</v>
      </c>
      <c r="D41" s="23">
        <f>IFERROR(__xludf.DUMMYFUNCTION("""COMPUTED_VALUE"""),0.7083333333321207)</f>
        <v>0.7083333333</v>
      </c>
      <c r="E41" s="24" t="str">
        <f>IFERROR(__xludf.DUMMYFUNCTION("""COMPUTED_VALUE"""),"5/6G")</f>
        <v>5/6G</v>
      </c>
      <c r="F41" s="22" t="str">
        <f>IFERROR(__xludf.DUMMYFUNCTION("""COMPUTED_VALUE"""),"St. Isidore")</f>
        <v>St. Isidore</v>
      </c>
      <c r="G41" s="22" t="str">
        <f>IFERROR(__xludf.DUMMYFUNCTION("""COMPUTED_VALUE"""),"St. Walter A")</f>
        <v>St. Walter A</v>
      </c>
      <c r="H41" s="22" t="str">
        <f>IFERROR(__xludf.DUMMYFUNCTION("""COMPUTED_VALUE"""),"St. Isidore")</f>
        <v>St. Isidore</v>
      </c>
      <c r="I41" s="22"/>
    </row>
    <row r="42">
      <c r="A42" s="2">
        <v>11.0</v>
      </c>
      <c r="B42" s="21">
        <f>IFERROR(__xludf.DUMMYFUNCTION("""COMPUTED_VALUE"""),45352.0)</f>
        <v>45352</v>
      </c>
      <c r="C42" s="21" t="str">
        <f>IFERROR(__xludf.DUMMYFUNCTION("""COMPUTED_VALUE"""),"Friday")</f>
        <v>Friday</v>
      </c>
      <c r="D42" s="23">
        <f>IFERROR(__xludf.DUMMYFUNCTION("""COMPUTED_VALUE"""),0.7916666666678793)</f>
        <v>0.7916666667</v>
      </c>
      <c r="E42" s="7" t="str">
        <f>IFERROR(__xludf.DUMMYFUNCTION("""COMPUTED_VALUE"""),"5/6G")</f>
        <v>5/6G</v>
      </c>
      <c r="F42" t="str">
        <f>IFERROR(__xludf.DUMMYFUNCTION("""COMPUTED_VALUE"""),"St. Isidore")</f>
        <v>St. Isidore</v>
      </c>
      <c r="G42" t="str">
        <f>IFERROR(__xludf.DUMMYFUNCTION("""COMPUTED_VALUE"""),"St. James")</f>
        <v>St. James</v>
      </c>
      <c r="H42" t="str">
        <f>IFERROR(__xludf.DUMMYFUNCTION("""COMPUTED_VALUE"""),"St. Isidore")</f>
        <v>St. Isidore</v>
      </c>
    </row>
    <row r="43">
      <c r="A43" s="2">
        <v>12.0</v>
      </c>
      <c r="B43" s="21">
        <f>IFERROR(__xludf.DUMMYFUNCTION("""COMPUTED_VALUE"""),45359.0)</f>
        <v>45359</v>
      </c>
      <c r="C43" s="21" t="str">
        <f>IFERROR(__xludf.DUMMYFUNCTION("""COMPUTED_VALUE"""),"Friday")</f>
        <v>Friday</v>
      </c>
      <c r="D43" s="23">
        <f>IFERROR(__xludf.DUMMYFUNCTION("""COMPUTED_VALUE"""),0.7916666666678793)</f>
        <v>0.7916666667</v>
      </c>
      <c r="E43" s="7" t="str">
        <f>IFERROR(__xludf.DUMMYFUNCTION("""COMPUTED_VALUE"""),"5/6G")</f>
        <v>5/6G</v>
      </c>
      <c r="F43" t="str">
        <f>IFERROR(__xludf.DUMMYFUNCTION("""COMPUTED_VALUE"""),"SJE")</f>
        <v>SJE</v>
      </c>
      <c r="G43" t="str">
        <f>IFERROR(__xludf.DUMMYFUNCTION("""COMPUTED_VALUE"""),"St. Isidore")</f>
        <v>St. Isidore</v>
      </c>
      <c r="H43" t="str">
        <f>IFERROR(__xludf.DUMMYFUNCTION("""COMPUTED_VALUE"""),"St. Philip")</f>
        <v>St. Philip</v>
      </c>
    </row>
    <row r="44">
      <c r="A44" s="25"/>
      <c r="B44" s="21"/>
      <c r="C44" s="25"/>
      <c r="D44" s="23"/>
      <c r="E44" s="7"/>
    </row>
    <row r="45">
      <c r="A45" s="17"/>
      <c r="B45" s="17"/>
      <c r="C45" s="17"/>
      <c r="D45" s="23"/>
      <c r="E45" s="7"/>
    </row>
    <row r="46">
      <c r="A46" s="17"/>
      <c r="B46" s="17" t="s">
        <v>5</v>
      </c>
      <c r="D46" s="23"/>
      <c r="E46" s="7"/>
    </row>
    <row r="47">
      <c r="A47" s="26"/>
      <c r="B47" s="26" t="str">
        <f>IFERROR(__xludf.DUMMYFUNCTION("QUERY(importrange(""1Qz4yMpZvwfLaEQiNxBW3MaTjpIQq3Tgq07HLsb-H40E"", ""Schedule!A1:G1000""), ""select Col1, Col2, Col3, Col4, Col5, Col6, Col7 where (Col5 like'%"" &amp; TRIM(C5) &amp; ""%' or Col6 like '%"" &amp; TRIM(C5) &amp; ""%') and Col4 like '%"" &amp; TRIM(C1) &amp; ""%'"&amp;""", 1)"),"")</f>
        <v/>
      </c>
      <c r="C47" s="26" t="str">
        <f>IFERROR(__xludf.DUMMYFUNCTION("""COMPUTED_VALUE"""),"Day")</f>
        <v>Day</v>
      </c>
      <c r="D47" s="19" t="str">
        <f>IFERROR(__xludf.DUMMYFUNCTION("""COMPUTED_VALUE"""),"Time")</f>
        <v>Time</v>
      </c>
      <c r="E47" s="20" t="str">
        <f>IFERROR(__xludf.DUMMYFUNCTION("""COMPUTED_VALUE"""),"Div.")</f>
        <v>Div.</v>
      </c>
      <c r="F47" s="18" t="str">
        <f>IFERROR(__xludf.DUMMYFUNCTION("""COMPUTED_VALUE"""),"Team A")</f>
        <v>Team A</v>
      </c>
      <c r="G47" s="18" t="str">
        <f>IFERROR(__xludf.DUMMYFUNCTION("""COMPUTED_VALUE"""),"Team B")</f>
        <v>Team B</v>
      </c>
      <c r="H47" s="18" t="str">
        <f>IFERROR(__xludf.DUMMYFUNCTION("""COMPUTED_VALUE"""),"Location")</f>
        <v>Location</v>
      </c>
      <c r="I47" s="18"/>
    </row>
    <row r="48">
      <c r="A48" s="2">
        <v>1.0</v>
      </c>
      <c r="B48" s="21">
        <f>IFERROR(__xludf.DUMMYFUNCTION("""COMPUTED_VALUE"""),45302.0)</f>
        <v>45302</v>
      </c>
      <c r="C48" s="21" t="str">
        <f>IFERROR(__xludf.DUMMYFUNCTION("""COMPUTED_VALUE"""),"Thursday")</f>
        <v>Thursday</v>
      </c>
      <c r="D48" s="23">
        <f>IFERROR(__xludf.DUMMYFUNCTION("""COMPUTED_VALUE"""),0.75)</f>
        <v>0.75</v>
      </c>
      <c r="E48" s="24" t="str">
        <f>IFERROR(__xludf.DUMMYFUNCTION("""COMPUTED_VALUE"""),"5/6G")</f>
        <v>5/6G</v>
      </c>
      <c r="F48" s="22" t="str">
        <f>IFERROR(__xludf.DUMMYFUNCTION("""COMPUTED_VALUE"""),"St. James")</f>
        <v>St. James</v>
      </c>
      <c r="G48" s="22" t="str">
        <f>IFERROR(__xludf.DUMMYFUNCTION("""COMPUTED_VALUE"""),"St. Walter B")</f>
        <v>St. Walter B</v>
      </c>
      <c r="H48" s="22" t="str">
        <f>IFERROR(__xludf.DUMMYFUNCTION("""COMPUTED_VALUE"""),"St. James")</f>
        <v>St. James</v>
      </c>
      <c r="I48" s="22"/>
    </row>
    <row r="49">
      <c r="A49" s="2">
        <v>2.0</v>
      </c>
      <c r="B49" s="21">
        <f>IFERROR(__xludf.DUMMYFUNCTION("""COMPUTED_VALUE"""),45311.0)</f>
        <v>45311</v>
      </c>
      <c r="C49" s="21" t="str">
        <f>IFERROR(__xludf.DUMMYFUNCTION("""COMPUTED_VALUE"""),"Saturday")</f>
        <v>Saturday</v>
      </c>
      <c r="D49" s="23">
        <f>IFERROR(__xludf.DUMMYFUNCTION("""COMPUTED_VALUE"""),0.4583333333321207)</f>
        <v>0.4583333333</v>
      </c>
      <c r="E49" s="24" t="str">
        <f>IFERROR(__xludf.DUMMYFUNCTION("""COMPUTED_VALUE"""),"5/6G")</f>
        <v>5/6G</v>
      </c>
      <c r="F49" s="22" t="str">
        <f>IFERROR(__xludf.DUMMYFUNCTION("""COMPUTED_VALUE"""),"St. Walter A")</f>
        <v>St. Walter A</v>
      </c>
      <c r="G49" s="22" t="str">
        <f>IFERROR(__xludf.DUMMYFUNCTION("""COMPUTED_VALUE"""),"St. James")</f>
        <v>St. James</v>
      </c>
      <c r="H49" s="22" t="str">
        <f>IFERROR(__xludf.DUMMYFUNCTION("""COMPUTED_VALUE"""),"St. Walter")</f>
        <v>St. Walter</v>
      </c>
      <c r="I49" s="22"/>
    </row>
    <row r="50">
      <c r="A50" s="2">
        <v>3.0</v>
      </c>
      <c r="B50" s="21">
        <f>IFERROR(__xludf.DUMMYFUNCTION("""COMPUTED_VALUE"""),45317.0)</f>
        <v>45317</v>
      </c>
      <c r="C50" s="21" t="str">
        <f>IFERROR(__xludf.DUMMYFUNCTION("""COMPUTED_VALUE"""),"Friday")</f>
        <v>Friday</v>
      </c>
      <c r="D50" s="23">
        <f>IFERROR(__xludf.DUMMYFUNCTION("""COMPUTED_VALUE"""),0.75)</f>
        <v>0.75</v>
      </c>
      <c r="E50" s="24" t="str">
        <f>IFERROR(__xludf.DUMMYFUNCTION("""COMPUTED_VALUE"""),"5/6G")</f>
        <v>5/6G</v>
      </c>
      <c r="F50" s="22" t="str">
        <f>IFERROR(__xludf.DUMMYFUNCTION("""COMPUTED_VALUE"""),"St. James")</f>
        <v>St. James</v>
      </c>
      <c r="G50" s="22" t="str">
        <f>IFERROR(__xludf.DUMMYFUNCTION("""COMPUTED_VALUE"""),"SJE")</f>
        <v>SJE</v>
      </c>
      <c r="H50" s="22" t="str">
        <f>IFERROR(__xludf.DUMMYFUNCTION("""COMPUTED_VALUE"""),"St. James")</f>
        <v>St. James</v>
      </c>
      <c r="I50" s="22"/>
    </row>
    <row r="51">
      <c r="A51" s="2">
        <v>4.0</v>
      </c>
      <c r="B51" s="21">
        <f>IFERROR(__xludf.DUMMYFUNCTION("""COMPUTED_VALUE"""),45318.0)</f>
        <v>45318</v>
      </c>
      <c r="C51" s="21" t="str">
        <f>IFERROR(__xludf.DUMMYFUNCTION("""COMPUTED_VALUE"""),"Saturday")</f>
        <v>Saturday</v>
      </c>
      <c r="D51" s="23">
        <f>IFERROR(__xludf.DUMMYFUNCTION("""COMPUTED_VALUE"""),0.4583333333321207)</f>
        <v>0.4583333333</v>
      </c>
      <c r="E51" s="24" t="str">
        <f>IFERROR(__xludf.DUMMYFUNCTION("""COMPUTED_VALUE"""),"5/6G")</f>
        <v>5/6G</v>
      </c>
      <c r="F51" s="22" t="str">
        <f>IFERROR(__xludf.DUMMYFUNCTION("""COMPUTED_VALUE"""),"St. Walter B")</f>
        <v>St. Walter B</v>
      </c>
      <c r="G51" s="22" t="str">
        <f>IFERROR(__xludf.DUMMYFUNCTION("""COMPUTED_VALUE"""),"St. James")</f>
        <v>St. James</v>
      </c>
      <c r="H51" s="22" t="str">
        <f>IFERROR(__xludf.DUMMYFUNCTION("""COMPUTED_VALUE"""),"St. Walter")</f>
        <v>St. Walter</v>
      </c>
      <c r="I51" s="22"/>
    </row>
    <row r="52">
      <c r="A52" s="2">
        <v>5.0</v>
      </c>
      <c r="B52" s="21">
        <f>IFERROR(__xludf.DUMMYFUNCTION("""COMPUTED_VALUE"""),45324.0)</f>
        <v>45324</v>
      </c>
      <c r="C52" s="21" t="str">
        <f>IFERROR(__xludf.DUMMYFUNCTION("""COMPUTED_VALUE"""),"Friday")</f>
        <v>Friday</v>
      </c>
      <c r="D52" s="23">
        <f>IFERROR(__xludf.DUMMYFUNCTION("""COMPUTED_VALUE"""),0.7083333333321207)</f>
        <v>0.7083333333</v>
      </c>
      <c r="E52" s="24" t="str">
        <f>IFERROR(__xludf.DUMMYFUNCTION("""COMPUTED_VALUE"""),"5/6G")</f>
        <v>5/6G</v>
      </c>
      <c r="F52" s="22" t="str">
        <f>IFERROR(__xludf.DUMMYFUNCTION("""COMPUTED_VALUE"""),"St. James")</f>
        <v>St. James</v>
      </c>
      <c r="G52" s="22" t="str">
        <f>IFERROR(__xludf.DUMMYFUNCTION("""COMPUTED_VALUE"""),"SJE")</f>
        <v>SJE</v>
      </c>
      <c r="H52" s="22" t="str">
        <f>IFERROR(__xludf.DUMMYFUNCTION("""COMPUTED_VALUE"""),"St. James")</f>
        <v>St. James</v>
      </c>
      <c r="I52" s="22"/>
    </row>
    <row r="53">
      <c r="A53" s="2">
        <v>6.0</v>
      </c>
      <c r="B53" s="21">
        <f>IFERROR(__xludf.DUMMYFUNCTION("""COMPUTED_VALUE"""),45331.0)</f>
        <v>45331</v>
      </c>
      <c r="C53" s="21" t="str">
        <f>IFERROR(__xludf.DUMMYFUNCTION("""COMPUTED_VALUE"""),"Friday")</f>
        <v>Friday</v>
      </c>
      <c r="D53" s="23">
        <f>IFERROR(__xludf.DUMMYFUNCTION("""COMPUTED_VALUE"""),0.7916666666678793)</f>
        <v>0.7916666667</v>
      </c>
      <c r="E53" s="24" t="str">
        <f>IFERROR(__xludf.DUMMYFUNCTION("""COMPUTED_VALUE"""),"5/6G")</f>
        <v>5/6G</v>
      </c>
      <c r="F53" s="22" t="str">
        <f>IFERROR(__xludf.DUMMYFUNCTION("""COMPUTED_VALUE"""),"St. James")</f>
        <v>St. James</v>
      </c>
      <c r="G53" s="22" t="str">
        <f>IFERROR(__xludf.DUMMYFUNCTION("""COMPUTED_VALUE"""),"St. Walter A")</f>
        <v>St. Walter A</v>
      </c>
      <c r="H53" s="22" t="str">
        <f>IFERROR(__xludf.DUMMYFUNCTION("""COMPUTED_VALUE"""),"St. James")</f>
        <v>St. James</v>
      </c>
      <c r="I53" s="22"/>
    </row>
    <row r="54">
      <c r="A54" s="2">
        <v>7.0</v>
      </c>
      <c r="B54" s="21">
        <f>IFERROR(__xludf.DUMMYFUNCTION("""COMPUTED_VALUE"""),45342.0)</f>
        <v>45342</v>
      </c>
      <c r="C54" s="21" t="str">
        <f>IFERROR(__xludf.DUMMYFUNCTION("""COMPUTED_VALUE"""),"Tuesday")</f>
        <v>Tuesday</v>
      </c>
      <c r="D54" s="23">
        <f>IFERROR(__xludf.DUMMYFUNCTION("""COMPUTED_VALUE"""),0.7708333333321207)</f>
        <v>0.7708333333</v>
      </c>
      <c r="E54" s="24" t="str">
        <f>IFERROR(__xludf.DUMMYFUNCTION("""COMPUTED_VALUE"""),"5/6G")</f>
        <v>5/6G</v>
      </c>
      <c r="F54" s="22" t="str">
        <f>IFERROR(__xludf.DUMMYFUNCTION("""COMPUTED_VALUE"""),"St. Walter A")</f>
        <v>St. Walter A</v>
      </c>
      <c r="G54" s="22" t="str">
        <f>IFERROR(__xludf.DUMMYFUNCTION("""COMPUTED_VALUE"""),"St. James")</f>
        <v>St. James</v>
      </c>
      <c r="H54" s="22" t="str">
        <f>IFERROR(__xludf.DUMMYFUNCTION("""COMPUTED_VALUE"""),"St. Walter")</f>
        <v>St. Walter</v>
      </c>
      <c r="I54" s="22"/>
    </row>
    <row r="55">
      <c r="A55" s="2">
        <v>8.0</v>
      </c>
      <c r="B55" s="21">
        <f>IFERROR(__xludf.DUMMYFUNCTION("""COMPUTED_VALUE"""),45343.0)</f>
        <v>45343</v>
      </c>
      <c r="C55" s="21" t="str">
        <f>IFERROR(__xludf.DUMMYFUNCTION("""COMPUTED_VALUE"""),"Wednesday")</f>
        <v>Wednesday</v>
      </c>
      <c r="D55" s="23">
        <f>IFERROR(__xludf.DUMMYFUNCTION("""COMPUTED_VALUE"""),0.75)</f>
        <v>0.75</v>
      </c>
      <c r="E55" s="24" t="str">
        <f>IFERROR(__xludf.DUMMYFUNCTION("""COMPUTED_VALUE"""),"5/6G")</f>
        <v>5/6G</v>
      </c>
      <c r="F55" s="22" t="str">
        <f>IFERROR(__xludf.DUMMYFUNCTION("""COMPUTED_VALUE"""),"SJE")</f>
        <v>SJE</v>
      </c>
      <c r="G55" s="22" t="str">
        <f>IFERROR(__xludf.DUMMYFUNCTION("""COMPUTED_VALUE"""),"St. James")</f>
        <v>St. James</v>
      </c>
      <c r="H55" s="22" t="str">
        <f>IFERROR(__xludf.DUMMYFUNCTION("""COMPUTED_VALUE"""),"Eastview Middle School")</f>
        <v>Eastview Middle School</v>
      </c>
      <c r="I55" s="22"/>
    </row>
    <row r="56">
      <c r="A56" s="2">
        <v>9.0</v>
      </c>
      <c r="B56" s="21">
        <f>IFERROR(__xludf.DUMMYFUNCTION("""COMPUTED_VALUE"""),45346.0)</f>
        <v>45346</v>
      </c>
      <c r="C56" s="21" t="str">
        <f>IFERROR(__xludf.DUMMYFUNCTION("""COMPUTED_VALUE"""),"Saturday")</f>
        <v>Saturday</v>
      </c>
      <c r="D56" s="23">
        <f>IFERROR(__xludf.DUMMYFUNCTION("""COMPUTED_VALUE"""),0.4583333333321207)</f>
        <v>0.4583333333</v>
      </c>
      <c r="E56" s="24" t="str">
        <f>IFERROR(__xludf.DUMMYFUNCTION("""COMPUTED_VALUE"""),"5/6G")</f>
        <v>5/6G</v>
      </c>
      <c r="F56" s="22" t="str">
        <f>IFERROR(__xludf.DUMMYFUNCTION("""COMPUTED_VALUE"""),"St. James")</f>
        <v>St. James</v>
      </c>
      <c r="G56" s="22" t="str">
        <f>IFERROR(__xludf.DUMMYFUNCTION("""COMPUTED_VALUE"""),"St. Isidore")</f>
        <v>St. Isidore</v>
      </c>
      <c r="H56" s="22" t="str">
        <f>IFERROR(__xludf.DUMMYFUNCTION("""COMPUTED_VALUE"""),"St. James")</f>
        <v>St. James</v>
      </c>
      <c r="I56" s="22"/>
    </row>
    <row r="57">
      <c r="A57" s="2">
        <v>10.0</v>
      </c>
      <c r="B57" s="21">
        <f>IFERROR(__xludf.DUMMYFUNCTION("""COMPUTED_VALUE"""),45348.0)</f>
        <v>45348</v>
      </c>
      <c r="C57" s="21" t="str">
        <f>IFERROR(__xludf.DUMMYFUNCTION("""COMPUTED_VALUE"""),"Monday")</f>
        <v>Monday</v>
      </c>
      <c r="D57" s="23">
        <f>IFERROR(__xludf.DUMMYFUNCTION("""COMPUTED_VALUE"""),0.7083333333321207)</f>
        <v>0.7083333333</v>
      </c>
      <c r="E57" s="24" t="str">
        <f>IFERROR(__xludf.DUMMYFUNCTION("""COMPUTED_VALUE"""),"5/6G")</f>
        <v>5/6G</v>
      </c>
      <c r="F57" s="22" t="str">
        <f>IFERROR(__xludf.DUMMYFUNCTION("""COMPUTED_VALUE"""),"St. John Vianney")</f>
        <v>St. John Vianney</v>
      </c>
      <c r="G57" s="22" t="str">
        <f>IFERROR(__xludf.DUMMYFUNCTION("""COMPUTED_VALUE"""),"St. James")</f>
        <v>St. James</v>
      </c>
      <c r="H57" s="22" t="str">
        <f>IFERROR(__xludf.DUMMYFUNCTION("""COMPUTED_VALUE"""),"St. John Vianney")</f>
        <v>St. John Vianney</v>
      </c>
      <c r="I57" s="22"/>
    </row>
    <row r="58">
      <c r="A58" s="2">
        <v>11.0</v>
      </c>
      <c r="B58" s="21">
        <f>IFERROR(__xludf.DUMMYFUNCTION("""COMPUTED_VALUE"""),45352.0)</f>
        <v>45352</v>
      </c>
      <c r="C58" s="21" t="str">
        <f>IFERROR(__xludf.DUMMYFUNCTION("""COMPUTED_VALUE"""),"Friday")</f>
        <v>Friday</v>
      </c>
      <c r="D58" s="23">
        <f>IFERROR(__xludf.DUMMYFUNCTION("""COMPUTED_VALUE"""),0.7916666666678793)</f>
        <v>0.7916666667</v>
      </c>
      <c r="E58" s="7" t="str">
        <f>IFERROR(__xludf.DUMMYFUNCTION("""COMPUTED_VALUE"""),"5/6G")</f>
        <v>5/6G</v>
      </c>
      <c r="F58" t="str">
        <f>IFERROR(__xludf.DUMMYFUNCTION("""COMPUTED_VALUE"""),"St. Isidore")</f>
        <v>St. Isidore</v>
      </c>
      <c r="G58" t="str">
        <f>IFERROR(__xludf.DUMMYFUNCTION("""COMPUTED_VALUE"""),"St. James")</f>
        <v>St. James</v>
      </c>
      <c r="H58" t="str">
        <f>IFERROR(__xludf.DUMMYFUNCTION("""COMPUTED_VALUE"""),"St. Isidore")</f>
        <v>St. Isidore</v>
      </c>
    </row>
    <row r="59">
      <c r="A59" s="2">
        <v>12.0</v>
      </c>
      <c r="B59" s="21">
        <f>IFERROR(__xludf.DUMMYFUNCTION("""COMPUTED_VALUE"""),45360.0)</f>
        <v>45360</v>
      </c>
      <c r="C59" s="21" t="str">
        <f>IFERROR(__xludf.DUMMYFUNCTION("""COMPUTED_VALUE"""),"Saturday")</f>
        <v>Saturday</v>
      </c>
      <c r="D59" s="23">
        <f>IFERROR(__xludf.DUMMYFUNCTION("""COMPUTED_VALUE"""),0.375)</f>
        <v>0.375</v>
      </c>
      <c r="E59" s="7" t="str">
        <f>IFERROR(__xludf.DUMMYFUNCTION("""COMPUTED_VALUE"""),"5/6G")</f>
        <v>5/6G</v>
      </c>
      <c r="F59" t="str">
        <f>IFERROR(__xludf.DUMMYFUNCTION("""COMPUTED_VALUE"""),"St. James")</f>
        <v>St. James</v>
      </c>
      <c r="G59" t="str">
        <f>IFERROR(__xludf.DUMMYFUNCTION("""COMPUTED_VALUE"""),"St. John Vianney")</f>
        <v>St. John Vianney</v>
      </c>
      <c r="H59" t="str">
        <f>IFERROR(__xludf.DUMMYFUNCTION("""COMPUTED_VALUE"""),"St. James")</f>
        <v>St. James</v>
      </c>
    </row>
    <row r="60">
      <c r="A60" s="25"/>
      <c r="B60" s="21"/>
      <c r="C60" s="25"/>
      <c r="D60" s="23"/>
      <c r="E60" s="7"/>
    </row>
    <row r="61">
      <c r="A61" s="25"/>
      <c r="B61" s="21"/>
      <c r="C61" s="25"/>
      <c r="D61" s="23"/>
      <c r="E61" s="7"/>
    </row>
    <row r="62">
      <c r="A62" s="17"/>
      <c r="B62" s="17" t="s">
        <v>6</v>
      </c>
      <c r="D62" s="23"/>
      <c r="E62" s="7"/>
    </row>
    <row r="63">
      <c r="A63" s="26"/>
      <c r="B63" s="26" t="str">
        <f>IFERROR(__xludf.DUMMYFUNCTION("QUERY(importrange(""1Qz4yMpZvwfLaEQiNxBW3MaTjpIQq3Tgq07HLsb-H40E"", ""Schedule!A1:G1000""), ""select Col1, Col2, Col3, Col4, Col5, Col6, Col7 where (Col5 like'%"" &amp; TRIM(C6) &amp; ""%' or Col6 like '%"" &amp; TRIM(C6) &amp; ""%') and Col4 like '%"" &amp; TRIM(C1) &amp; ""%'"&amp;""", 1)"),"")</f>
        <v/>
      </c>
      <c r="C63" s="26" t="str">
        <f>IFERROR(__xludf.DUMMYFUNCTION("""COMPUTED_VALUE"""),"Day")</f>
        <v>Day</v>
      </c>
      <c r="D63" s="19" t="str">
        <f>IFERROR(__xludf.DUMMYFUNCTION("""COMPUTED_VALUE"""),"Time")</f>
        <v>Time</v>
      </c>
      <c r="E63" s="20" t="str">
        <f>IFERROR(__xludf.DUMMYFUNCTION("""COMPUTED_VALUE"""),"Div.")</f>
        <v>Div.</v>
      </c>
      <c r="F63" s="18" t="str">
        <f>IFERROR(__xludf.DUMMYFUNCTION("""COMPUTED_VALUE"""),"Team A")</f>
        <v>Team A</v>
      </c>
      <c r="G63" s="18" t="str">
        <f>IFERROR(__xludf.DUMMYFUNCTION("""COMPUTED_VALUE"""),"Team B")</f>
        <v>Team B</v>
      </c>
      <c r="H63" s="18" t="str">
        <f>IFERROR(__xludf.DUMMYFUNCTION("""COMPUTED_VALUE"""),"Location")</f>
        <v>Location</v>
      </c>
      <c r="I63" s="18"/>
    </row>
    <row r="64">
      <c r="A64" s="2">
        <v>1.0</v>
      </c>
      <c r="B64" s="21">
        <f>IFERROR(__xludf.DUMMYFUNCTION("""COMPUTED_VALUE"""),45301.0)</f>
        <v>45301</v>
      </c>
      <c r="C64" s="21" t="str">
        <f>IFERROR(__xludf.DUMMYFUNCTION("""COMPUTED_VALUE"""),"Wednesday")</f>
        <v>Wednesday</v>
      </c>
      <c r="D64" s="23">
        <f>IFERROR(__xludf.DUMMYFUNCTION("""COMPUTED_VALUE"""),0.7083333333321207)</f>
        <v>0.7083333333</v>
      </c>
      <c r="E64" s="24" t="str">
        <f>IFERROR(__xludf.DUMMYFUNCTION("""COMPUTED_VALUE"""),"5/6G")</f>
        <v>5/6G</v>
      </c>
      <c r="F64" s="22" t="str">
        <f>IFERROR(__xludf.DUMMYFUNCTION("""COMPUTED_VALUE"""),"St. John Vianney")</f>
        <v>St. John Vianney</v>
      </c>
      <c r="G64" s="22" t="str">
        <f>IFERROR(__xludf.DUMMYFUNCTION("""COMPUTED_VALUE"""),"St. Isidore")</f>
        <v>St. Isidore</v>
      </c>
      <c r="H64" s="22" t="str">
        <f>IFERROR(__xludf.DUMMYFUNCTION("""COMPUTED_VALUE"""),"St. John Vianney")</f>
        <v>St. John Vianney</v>
      </c>
      <c r="I64" s="22"/>
    </row>
    <row r="65">
      <c r="A65" s="2">
        <v>2.0</v>
      </c>
      <c r="B65" s="21">
        <f>IFERROR(__xludf.DUMMYFUNCTION("""COMPUTED_VALUE"""),45311.0)</f>
        <v>45311</v>
      </c>
      <c r="C65" s="21" t="str">
        <f>IFERROR(__xludf.DUMMYFUNCTION("""COMPUTED_VALUE"""),"Saturday")</f>
        <v>Saturday</v>
      </c>
      <c r="D65" s="23">
        <f>IFERROR(__xludf.DUMMYFUNCTION("""COMPUTED_VALUE"""),0.4166666666678793)</f>
        <v>0.4166666667</v>
      </c>
      <c r="E65" s="24" t="str">
        <f>IFERROR(__xludf.DUMMYFUNCTION("""COMPUTED_VALUE"""),"5/6G")</f>
        <v>5/6G</v>
      </c>
      <c r="F65" s="22" t="str">
        <f>IFERROR(__xludf.DUMMYFUNCTION("""COMPUTED_VALUE"""),"St. Isidore")</f>
        <v>St. Isidore</v>
      </c>
      <c r="G65" s="22" t="str">
        <f>IFERROR(__xludf.DUMMYFUNCTION("""COMPUTED_VALUE"""),"St. John Vianney")</f>
        <v>St. John Vianney</v>
      </c>
      <c r="H65" s="22" t="str">
        <f>IFERROR(__xludf.DUMMYFUNCTION("""COMPUTED_VALUE"""),"St. Isidore")</f>
        <v>St. Isidore</v>
      </c>
      <c r="I65" s="22"/>
    </row>
    <row r="66">
      <c r="A66" s="2">
        <v>3.0</v>
      </c>
      <c r="B66" s="21">
        <f>IFERROR(__xludf.DUMMYFUNCTION("""COMPUTED_VALUE"""),45318.0)</f>
        <v>45318</v>
      </c>
      <c r="C66" s="21" t="str">
        <f>IFERROR(__xludf.DUMMYFUNCTION("""COMPUTED_VALUE"""),"Saturday")</f>
        <v>Saturday</v>
      </c>
      <c r="D66" s="23">
        <f>IFERROR(__xludf.DUMMYFUNCTION("""COMPUTED_VALUE"""),0.375)</f>
        <v>0.375</v>
      </c>
      <c r="E66" s="24" t="str">
        <f>IFERROR(__xludf.DUMMYFUNCTION("""COMPUTED_VALUE"""),"5/6G")</f>
        <v>5/6G</v>
      </c>
      <c r="F66" s="22" t="str">
        <f>IFERROR(__xludf.DUMMYFUNCTION("""COMPUTED_VALUE"""),"St. John Vianney")</f>
        <v>St. John Vianney</v>
      </c>
      <c r="G66" s="22" t="str">
        <f>IFERROR(__xludf.DUMMYFUNCTION("""COMPUTED_VALUE"""),"St. Walter A")</f>
        <v>St. Walter A</v>
      </c>
      <c r="H66" s="22" t="str">
        <f>IFERROR(__xludf.DUMMYFUNCTION("""COMPUTED_VALUE"""),"St. John Vianney")</f>
        <v>St. John Vianney</v>
      </c>
      <c r="I66" s="22"/>
    </row>
    <row r="67">
      <c r="A67" s="2">
        <v>4.0</v>
      </c>
      <c r="B67" s="21">
        <f>IFERROR(__xludf.DUMMYFUNCTION("""COMPUTED_VALUE"""),45324.0)</f>
        <v>45324</v>
      </c>
      <c r="C67" s="21" t="str">
        <f>IFERROR(__xludf.DUMMYFUNCTION("""COMPUTED_VALUE"""),"Friday")</f>
        <v>Friday</v>
      </c>
      <c r="D67" s="23">
        <f>IFERROR(__xludf.DUMMYFUNCTION("""COMPUTED_VALUE"""),0.75)</f>
        <v>0.75</v>
      </c>
      <c r="E67" s="24" t="str">
        <f>IFERROR(__xludf.DUMMYFUNCTION("""COMPUTED_VALUE"""),"5/6G")</f>
        <v>5/6G</v>
      </c>
      <c r="F67" s="22" t="str">
        <f>IFERROR(__xludf.DUMMYFUNCTION("""COMPUTED_VALUE"""),"St. Isidore")</f>
        <v>St. Isidore</v>
      </c>
      <c r="G67" s="22" t="str">
        <f>IFERROR(__xludf.DUMMYFUNCTION("""COMPUTED_VALUE"""),"St. John Vianney")</f>
        <v>St. John Vianney</v>
      </c>
      <c r="H67" s="22" t="str">
        <f>IFERROR(__xludf.DUMMYFUNCTION("""COMPUTED_VALUE"""),"St. Isidore")</f>
        <v>St. Isidore</v>
      </c>
      <c r="I67" s="22"/>
    </row>
    <row r="68">
      <c r="A68" s="2">
        <v>5.0</v>
      </c>
      <c r="B68" s="21">
        <f>IFERROR(__xludf.DUMMYFUNCTION("""COMPUTED_VALUE"""),45329.0)</f>
        <v>45329</v>
      </c>
      <c r="C68" s="21" t="str">
        <f>IFERROR(__xludf.DUMMYFUNCTION("""COMPUTED_VALUE"""),"Wednesday")</f>
        <v>Wednesday</v>
      </c>
      <c r="D68" s="23">
        <f>IFERROR(__xludf.DUMMYFUNCTION("""COMPUTED_VALUE"""),0.7083333333321207)</f>
        <v>0.7083333333</v>
      </c>
      <c r="E68" s="24" t="str">
        <f>IFERROR(__xludf.DUMMYFUNCTION("""COMPUTED_VALUE"""),"5/6G")</f>
        <v>5/6G</v>
      </c>
      <c r="F68" s="22" t="str">
        <f>IFERROR(__xludf.DUMMYFUNCTION("""COMPUTED_VALUE"""),"St. John Vianney")</f>
        <v>St. John Vianney</v>
      </c>
      <c r="G68" s="22" t="str">
        <f>IFERROR(__xludf.DUMMYFUNCTION("""COMPUTED_VALUE"""),"St. Walter B")</f>
        <v>St. Walter B</v>
      </c>
      <c r="H68" s="22" t="str">
        <f>IFERROR(__xludf.DUMMYFUNCTION("""COMPUTED_VALUE"""),"St. John Vianney")</f>
        <v>St. John Vianney</v>
      </c>
      <c r="I68" s="22"/>
    </row>
    <row r="69">
      <c r="A69" s="2">
        <v>6.0</v>
      </c>
      <c r="B69" s="21">
        <f>IFERROR(__xludf.DUMMYFUNCTION("""COMPUTED_VALUE"""),45330.0)</f>
        <v>45330</v>
      </c>
      <c r="C69" s="21" t="str">
        <f>IFERROR(__xludf.DUMMYFUNCTION("""COMPUTED_VALUE"""),"Thursday")</f>
        <v>Thursday</v>
      </c>
      <c r="D69" s="23">
        <f>IFERROR(__xludf.DUMMYFUNCTION("""COMPUTED_VALUE"""),0.7083333333321207)</f>
        <v>0.7083333333</v>
      </c>
      <c r="E69" s="24" t="str">
        <f>IFERROR(__xludf.DUMMYFUNCTION("""COMPUTED_VALUE"""),"5/6G")</f>
        <v>5/6G</v>
      </c>
      <c r="F69" s="22" t="str">
        <f>IFERROR(__xludf.DUMMYFUNCTION("""COMPUTED_VALUE"""),"St. John Vianney")</f>
        <v>St. John Vianney</v>
      </c>
      <c r="G69" s="22" t="str">
        <f>IFERROR(__xludf.DUMMYFUNCTION("""COMPUTED_VALUE"""),"St. Walter A")</f>
        <v>St. Walter A</v>
      </c>
      <c r="H69" s="22" t="str">
        <f>IFERROR(__xludf.DUMMYFUNCTION("""COMPUTED_VALUE"""),"St. John Vianney")</f>
        <v>St. John Vianney</v>
      </c>
      <c r="I69" s="22"/>
    </row>
    <row r="70">
      <c r="A70" s="2">
        <v>7.0</v>
      </c>
      <c r="B70" s="21">
        <f>IFERROR(__xludf.DUMMYFUNCTION("""COMPUTED_VALUE"""),45332.0)</f>
        <v>45332</v>
      </c>
      <c r="C70" s="21" t="str">
        <f>IFERROR(__xludf.DUMMYFUNCTION("""COMPUTED_VALUE"""),"Saturday")</f>
        <v>Saturday</v>
      </c>
      <c r="D70" s="23">
        <f>IFERROR(__xludf.DUMMYFUNCTION("""COMPUTED_VALUE"""),0.375)</f>
        <v>0.375</v>
      </c>
      <c r="E70" s="24" t="str">
        <f>IFERROR(__xludf.DUMMYFUNCTION("""COMPUTED_VALUE"""),"5/6G")</f>
        <v>5/6G</v>
      </c>
      <c r="F70" s="22" t="str">
        <f>IFERROR(__xludf.DUMMYFUNCTION("""COMPUTED_VALUE"""),"St. John Vianney")</f>
        <v>St. John Vianney</v>
      </c>
      <c r="G70" s="22" t="str">
        <f>IFERROR(__xludf.DUMMYFUNCTION("""COMPUTED_VALUE"""),"SJE")</f>
        <v>SJE</v>
      </c>
      <c r="H70" s="22" t="str">
        <f>IFERROR(__xludf.DUMMYFUNCTION("""COMPUTED_VALUE"""),"St. John Vianney")</f>
        <v>St. John Vianney</v>
      </c>
      <c r="I70" s="22"/>
    </row>
    <row r="71">
      <c r="A71" s="2">
        <v>8.0</v>
      </c>
      <c r="B71" s="21">
        <f>IFERROR(__xludf.DUMMYFUNCTION("""COMPUTED_VALUE"""),45348.0)</f>
        <v>45348</v>
      </c>
      <c r="C71" s="21" t="str">
        <f>IFERROR(__xludf.DUMMYFUNCTION("""COMPUTED_VALUE"""),"Monday")</f>
        <v>Monday</v>
      </c>
      <c r="D71" s="23">
        <f>IFERROR(__xludf.DUMMYFUNCTION("""COMPUTED_VALUE"""),0.7083333333321207)</f>
        <v>0.7083333333</v>
      </c>
      <c r="E71" s="24" t="str">
        <f>IFERROR(__xludf.DUMMYFUNCTION("""COMPUTED_VALUE"""),"5/6G")</f>
        <v>5/6G</v>
      </c>
      <c r="F71" s="22" t="str">
        <f>IFERROR(__xludf.DUMMYFUNCTION("""COMPUTED_VALUE"""),"St. John Vianney")</f>
        <v>St. John Vianney</v>
      </c>
      <c r="G71" s="22" t="str">
        <f>IFERROR(__xludf.DUMMYFUNCTION("""COMPUTED_VALUE"""),"St. James")</f>
        <v>St. James</v>
      </c>
      <c r="H71" s="22" t="str">
        <f>IFERROR(__xludf.DUMMYFUNCTION("""COMPUTED_VALUE"""),"St. John Vianney")</f>
        <v>St. John Vianney</v>
      </c>
      <c r="I71" s="22"/>
    </row>
    <row r="72">
      <c r="A72" s="2">
        <v>9.0</v>
      </c>
      <c r="B72" s="21">
        <f>IFERROR(__xludf.DUMMYFUNCTION("""COMPUTED_VALUE"""),45348.0)</f>
        <v>45348</v>
      </c>
      <c r="C72" s="21" t="str">
        <f>IFERROR(__xludf.DUMMYFUNCTION("""COMPUTED_VALUE"""),"Monday")</f>
        <v>Monday</v>
      </c>
      <c r="D72" s="23">
        <f>IFERROR(__xludf.DUMMYFUNCTION("""COMPUTED_VALUE"""),0.75)</f>
        <v>0.75</v>
      </c>
      <c r="E72" s="24" t="str">
        <f>IFERROR(__xludf.DUMMYFUNCTION("""COMPUTED_VALUE"""),"5/6G")</f>
        <v>5/6G</v>
      </c>
      <c r="F72" s="22" t="str">
        <f>IFERROR(__xludf.DUMMYFUNCTION("""COMPUTED_VALUE"""),"St. John Vianney")</f>
        <v>St. John Vianney</v>
      </c>
      <c r="G72" s="22" t="str">
        <f>IFERROR(__xludf.DUMMYFUNCTION("""COMPUTED_VALUE"""),"SJE")</f>
        <v>SJE</v>
      </c>
      <c r="H72" s="22" t="str">
        <f>IFERROR(__xludf.DUMMYFUNCTION("""COMPUTED_VALUE"""),"St. John Vianney")</f>
        <v>St. John Vianney</v>
      </c>
      <c r="I72" s="22"/>
    </row>
    <row r="73">
      <c r="A73" s="2">
        <v>10.0</v>
      </c>
      <c r="B73" s="21">
        <f>IFERROR(__xludf.DUMMYFUNCTION("""COMPUTED_VALUE"""),45352.0)</f>
        <v>45352</v>
      </c>
      <c r="C73" s="21" t="str">
        <f>IFERROR(__xludf.DUMMYFUNCTION("""COMPUTED_VALUE"""),"Friday")</f>
        <v>Friday</v>
      </c>
      <c r="D73" s="23">
        <f>IFERROR(__xludf.DUMMYFUNCTION("""COMPUTED_VALUE"""),0.75)</f>
        <v>0.75</v>
      </c>
      <c r="E73" s="24" t="str">
        <f>IFERROR(__xludf.DUMMYFUNCTION("""COMPUTED_VALUE"""),"5/6G")</f>
        <v>5/6G</v>
      </c>
      <c r="F73" s="22" t="str">
        <f>IFERROR(__xludf.DUMMYFUNCTION("""COMPUTED_VALUE"""),"St. Walter A")</f>
        <v>St. Walter A</v>
      </c>
      <c r="G73" s="22" t="str">
        <f>IFERROR(__xludf.DUMMYFUNCTION("""COMPUTED_VALUE"""),"St. John Vianney")</f>
        <v>St. John Vianney</v>
      </c>
      <c r="H73" s="22" t="str">
        <f>IFERROR(__xludf.DUMMYFUNCTION("""COMPUTED_VALUE"""),"St. Walter")</f>
        <v>St. Walter</v>
      </c>
      <c r="I73" s="22"/>
    </row>
    <row r="74">
      <c r="A74" s="2">
        <v>11.0</v>
      </c>
      <c r="B74" s="21">
        <f>IFERROR(__xludf.DUMMYFUNCTION("""COMPUTED_VALUE"""),45359.0)</f>
        <v>45359</v>
      </c>
      <c r="C74" s="21" t="str">
        <f>IFERROR(__xludf.DUMMYFUNCTION("""COMPUTED_VALUE"""),"Friday")</f>
        <v>Friday</v>
      </c>
      <c r="D74" s="23">
        <f>IFERROR(__xludf.DUMMYFUNCTION("""COMPUTED_VALUE"""),0.7708333333321207)</f>
        <v>0.7708333333</v>
      </c>
      <c r="E74" s="7" t="str">
        <f>IFERROR(__xludf.DUMMYFUNCTION("""COMPUTED_VALUE"""),"5/6G")</f>
        <v>5/6G</v>
      </c>
      <c r="F74" t="str">
        <f>IFERROR(__xludf.DUMMYFUNCTION("""COMPUTED_VALUE"""),"St. Walter B")</f>
        <v>St. Walter B</v>
      </c>
      <c r="G74" t="str">
        <f>IFERROR(__xludf.DUMMYFUNCTION("""COMPUTED_VALUE"""),"St. John Vianney")</f>
        <v>St. John Vianney</v>
      </c>
      <c r="H74" t="str">
        <f>IFERROR(__xludf.DUMMYFUNCTION("""COMPUTED_VALUE"""),"St. Walter")</f>
        <v>St. Walter</v>
      </c>
    </row>
    <row r="75">
      <c r="A75" s="2">
        <v>12.0</v>
      </c>
      <c r="B75" s="21">
        <f>IFERROR(__xludf.DUMMYFUNCTION("""COMPUTED_VALUE"""),45360.0)</f>
        <v>45360</v>
      </c>
      <c r="C75" s="21" t="str">
        <f>IFERROR(__xludf.DUMMYFUNCTION("""COMPUTED_VALUE"""),"Saturday")</f>
        <v>Saturday</v>
      </c>
      <c r="D75" s="23">
        <f>IFERROR(__xludf.DUMMYFUNCTION("""COMPUTED_VALUE"""),0.375)</f>
        <v>0.375</v>
      </c>
      <c r="E75" s="7" t="str">
        <f>IFERROR(__xludf.DUMMYFUNCTION("""COMPUTED_VALUE"""),"5/6G")</f>
        <v>5/6G</v>
      </c>
      <c r="F75" t="str">
        <f>IFERROR(__xludf.DUMMYFUNCTION("""COMPUTED_VALUE"""),"St. James")</f>
        <v>St. James</v>
      </c>
      <c r="G75" t="str">
        <f>IFERROR(__xludf.DUMMYFUNCTION("""COMPUTED_VALUE"""),"St. John Vianney")</f>
        <v>St. John Vianney</v>
      </c>
      <c r="H75" t="str">
        <f>IFERROR(__xludf.DUMMYFUNCTION("""COMPUTED_VALUE"""),"St. James")</f>
        <v>St. James</v>
      </c>
    </row>
    <row r="76">
      <c r="A76" s="25"/>
      <c r="B76" s="21"/>
      <c r="C76" s="25"/>
      <c r="D76" s="23"/>
      <c r="E76" s="7"/>
    </row>
    <row r="77">
      <c r="A77" s="17"/>
      <c r="B77" s="17"/>
      <c r="C77" s="17"/>
      <c r="D77" s="23"/>
      <c r="E77" s="7"/>
    </row>
    <row r="78">
      <c r="A78" s="17"/>
      <c r="B78" s="17" t="s">
        <v>7</v>
      </c>
      <c r="D78" s="23"/>
      <c r="E78" s="7"/>
    </row>
    <row r="79">
      <c r="A79" s="26"/>
      <c r="B79" s="26" t="str">
        <f>IFERROR(__xludf.DUMMYFUNCTION("QUERY(importrange(""1Qz4yMpZvwfLaEQiNxBW3MaTjpIQq3Tgq07HLsb-H40E"", ""Schedule!A1:G1000""), ""select Col1, Col2, Col3, Col4, Col5, Col6, Col7 where (Col5 like'%"" &amp; TRIM(C7) &amp; ""%' or Col6 like '%"" &amp; TRIM(C7) &amp; ""%') and Col4 like '%"" &amp; TRIM(C1) &amp; ""%'"&amp;""", 1)"),"")</f>
        <v/>
      </c>
      <c r="C79" s="26" t="str">
        <f>IFERROR(__xludf.DUMMYFUNCTION("""COMPUTED_VALUE"""),"Day")</f>
        <v>Day</v>
      </c>
      <c r="D79" s="19" t="str">
        <f>IFERROR(__xludf.DUMMYFUNCTION("""COMPUTED_VALUE"""),"Time")</f>
        <v>Time</v>
      </c>
      <c r="E79" s="20" t="str">
        <f>IFERROR(__xludf.DUMMYFUNCTION("""COMPUTED_VALUE"""),"Div.")</f>
        <v>Div.</v>
      </c>
      <c r="F79" s="18" t="str">
        <f>IFERROR(__xludf.DUMMYFUNCTION("""COMPUTED_VALUE"""),"Team A")</f>
        <v>Team A</v>
      </c>
      <c r="G79" s="18" t="str">
        <f>IFERROR(__xludf.DUMMYFUNCTION("""COMPUTED_VALUE"""),"Team B")</f>
        <v>Team B</v>
      </c>
      <c r="H79" s="18" t="str">
        <f>IFERROR(__xludf.DUMMYFUNCTION("""COMPUTED_VALUE"""),"Location")</f>
        <v>Location</v>
      </c>
      <c r="I79" s="18"/>
    </row>
    <row r="80">
      <c r="A80" s="2">
        <v>1.0</v>
      </c>
      <c r="B80" s="21">
        <f>IFERROR(__xludf.DUMMYFUNCTION("""COMPUTED_VALUE"""),45310.0)</f>
        <v>45310</v>
      </c>
      <c r="C80" s="21" t="str">
        <f>IFERROR(__xludf.DUMMYFUNCTION("""COMPUTED_VALUE"""),"Friday")</f>
        <v>Friday</v>
      </c>
      <c r="D80" s="23">
        <f>IFERROR(__xludf.DUMMYFUNCTION("""COMPUTED_VALUE"""),0.7916666666678793)</f>
        <v>0.7916666667</v>
      </c>
      <c r="E80" s="24" t="str">
        <f>IFERROR(__xludf.DUMMYFUNCTION("""COMPUTED_VALUE"""),"5/6G")</f>
        <v>5/6G</v>
      </c>
      <c r="F80" s="22" t="str">
        <f>IFERROR(__xludf.DUMMYFUNCTION("""COMPUTED_VALUE"""),"SJE")</f>
        <v>SJE</v>
      </c>
      <c r="G80" s="22" t="str">
        <f>IFERROR(__xludf.DUMMYFUNCTION("""COMPUTED_VALUE"""),"St. Walter A")</f>
        <v>St. Walter A</v>
      </c>
      <c r="H80" s="22" t="str">
        <f>IFERROR(__xludf.DUMMYFUNCTION("""COMPUTED_VALUE"""),"Eastview Middle School")</f>
        <v>Eastview Middle School</v>
      </c>
      <c r="I80" s="22"/>
    </row>
    <row r="81">
      <c r="A81" s="2">
        <v>2.0</v>
      </c>
      <c r="B81" s="21">
        <f>IFERROR(__xludf.DUMMYFUNCTION("""COMPUTED_VALUE"""),45311.0)</f>
        <v>45311</v>
      </c>
      <c r="C81" s="21" t="str">
        <f>IFERROR(__xludf.DUMMYFUNCTION("""COMPUTED_VALUE"""),"Saturday")</f>
        <v>Saturday</v>
      </c>
      <c r="D81" s="23">
        <f>IFERROR(__xludf.DUMMYFUNCTION("""COMPUTED_VALUE"""),0.4166666666678793)</f>
        <v>0.4166666667</v>
      </c>
      <c r="E81" s="24" t="str">
        <f>IFERROR(__xludf.DUMMYFUNCTION("""COMPUTED_VALUE"""),"5/6G")</f>
        <v>5/6G</v>
      </c>
      <c r="F81" s="22" t="str">
        <f>IFERROR(__xludf.DUMMYFUNCTION("""COMPUTED_VALUE"""),"St. Walter B")</f>
        <v>St. Walter B</v>
      </c>
      <c r="G81" s="22" t="str">
        <f>IFERROR(__xludf.DUMMYFUNCTION("""COMPUTED_VALUE"""),"SJE")</f>
        <v>SJE</v>
      </c>
      <c r="H81" s="22" t="str">
        <f>IFERROR(__xludf.DUMMYFUNCTION("""COMPUTED_VALUE"""),"St. Walter")</f>
        <v>St. Walter</v>
      </c>
      <c r="I81" s="22"/>
    </row>
    <row r="82">
      <c r="A82" s="2">
        <v>3.0</v>
      </c>
      <c r="B82" s="21">
        <f>IFERROR(__xludf.DUMMYFUNCTION("""COMPUTED_VALUE"""),45317.0)</f>
        <v>45317</v>
      </c>
      <c r="C82" s="21" t="str">
        <f>IFERROR(__xludf.DUMMYFUNCTION("""COMPUTED_VALUE"""),"Friday")</f>
        <v>Friday</v>
      </c>
      <c r="D82" s="23">
        <f>IFERROR(__xludf.DUMMYFUNCTION("""COMPUTED_VALUE"""),0.75)</f>
        <v>0.75</v>
      </c>
      <c r="E82" s="24" t="str">
        <f>IFERROR(__xludf.DUMMYFUNCTION("""COMPUTED_VALUE"""),"5/6G")</f>
        <v>5/6G</v>
      </c>
      <c r="F82" s="22" t="str">
        <f>IFERROR(__xludf.DUMMYFUNCTION("""COMPUTED_VALUE"""),"St. James")</f>
        <v>St. James</v>
      </c>
      <c r="G82" s="22" t="str">
        <f>IFERROR(__xludf.DUMMYFUNCTION("""COMPUTED_VALUE"""),"SJE")</f>
        <v>SJE</v>
      </c>
      <c r="H82" s="22" t="str">
        <f>IFERROR(__xludf.DUMMYFUNCTION("""COMPUTED_VALUE"""),"St. James")</f>
        <v>St. James</v>
      </c>
      <c r="I82" s="22"/>
    </row>
    <row r="83">
      <c r="A83" s="2">
        <v>4.0</v>
      </c>
      <c r="B83" s="21">
        <f>IFERROR(__xludf.DUMMYFUNCTION("""COMPUTED_VALUE"""),45324.0)</f>
        <v>45324</v>
      </c>
      <c r="C83" s="21" t="str">
        <f>IFERROR(__xludf.DUMMYFUNCTION("""COMPUTED_VALUE"""),"Friday")</f>
        <v>Friday</v>
      </c>
      <c r="D83" s="23">
        <f>IFERROR(__xludf.DUMMYFUNCTION("""COMPUTED_VALUE"""),0.7083333333321207)</f>
        <v>0.7083333333</v>
      </c>
      <c r="E83" s="24" t="str">
        <f>IFERROR(__xludf.DUMMYFUNCTION("""COMPUTED_VALUE"""),"5/6G")</f>
        <v>5/6G</v>
      </c>
      <c r="F83" s="22" t="str">
        <f>IFERROR(__xludf.DUMMYFUNCTION("""COMPUTED_VALUE"""),"St. James")</f>
        <v>St. James</v>
      </c>
      <c r="G83" s="22" t="str">
        <f>IFERROR(__xludf.DUMMYFUNCTION("""COMPUTED_VALUE"""),"SJE")</f>
        <v>SJE</v>
      </c>
      <c r="H83" s="22" t="str">
        <f>IFERROR(__xludf.DUMMYFUNCTION("""COMPUTED_VALUE"""),"St. James")</f>
        <v>St. James</v>
      </c>
      <c r="I83" s="22"/>
    </row>
    <row r="84">
      <c r="A84" s="2">
        <v>5.0</v>
      </c>
      <c r="B84" s="21">
        <f>IFERROR(__xludf.DUMMYFUNCTION("""COMPUTED_VALUE"""),45331.0)</f>
        <v>45331</v>
      </c>
      <c r="C84" s="21" t="str">
        <f>IFERROR(__xludf.DUMMYFUNCTION("""COMPUTED_VALUE"""),"Friday")</f>
        <v>Friday</v>
      </c>
      <c r="D84" s="23">
        <f>IFERROR(__xludf.DUMMYFUNCTION("""COMPUTED_VALUE"""),0.75)</f>
        <v>0.75</v>
      </c>
      <c r="E84" s="24" t="str">
        <f>IFERROR(__xludf.DUMMYFUNCTION("""COMPUTED_VALUE"""),"5/6G")</f>
        <v>5/6G</v>
      </c>
      <c r="F84" s="22" t="str">
        <f>IFERROR(__xludf.DUMMYFUNCTION("""COMPUTED_VALUE"""),"SJE")</f>
        <v>SJE</v>
      </c>
      <c r="G84" s="22" t="str">
        <f>IFERROR(__xludf.DUMMYFUNCTION("""COMPUTED_VALUE"""),"St. Walter B")</f>
        <v>St. Walter B</v>
      </c>
      <c r="H84" s="22" t="str">
        <f>IFERROR(__xludf.DUMMYFUNCTION("""COMPUTED_VALUE"""),"Eastview Middle School")</f>
        <v>Eastview Middle School</v>
      </c>
      <c r="I84" s="22"/>
    </row>
    <row r="85">
      <c r="A85" s="2">
        <v>6.0</v>
      </c>
      <c r="B85" s="21">
        <f>IFERROR(__xludf.DUMMYFUNCTION("""COMPUTED_VALUE"""),45332.0)</f>
        <v>45332</v>
      </c>
      <c r="C85" s="21" t="str">
        <f>IFERROR(__xludf.DUMMYFUNCTION("""COMPUTED_VALUE"""),"Saturday")</f>
        <v>Saturday</v>
      </c>
      <c r="D85" s="23">
        <f>IFERROR(__xludf.DUMMYFUNCTION("""COMPUTED_VALUE"""),0.375)</f>
        <v>0.375</v>
      </c>
      <c r="E85" s="24" t="str">
        <f>IFERROR(__xludf.DUMMYFUNCTION("""COMPUTED_VALUE"""),"5/6G")</f>
        <v>5/6G</v>
      </c>
      <c r="F85" s="22" t="str">
        <f>IFERROR(__xludf.DUMMYFUNCTION("""COMPUTED_VALUE"""),"St. John Vianney")</f>
        <v>St. John Vianney</v>
      </c>
      <c r="G85" s="22" t="str">
        <f>IFERROR(__xludf.DUMMYFUNCTION("""COMPUTED_VALUE"""),"SJE")</f>
        <v>SJE</v>
      </c>
      <c r="H85" s="22" t="str">
        <f>IFERROR(__xludf.DUMMYFUNCTION("""COMPUTED_VALUE"""),"St. John Vianney")</f>
        <v>St. John Vianney</v>
      </c>
      <c r="I85" s="22"/>
    </row>
    <row r="86">
      <c r="A86" s="2">
        <v>7.0</v>
      </c>
      <c r="B86" s="21">
        <f>IFERROR(__xludf.DUMMYFUNCTION("""COMPUTED_VALUE"""),45343.0)</f>
        <v>45343</v>
      </c>
      <c r="C86" s="21" t="str">
        <f>IFERROR(__xludf.DUMMYFUNCTION("""COMPUTED_VALUE"""),"Wednesday")</f>
        <v>Wednesday</v>
      </c>
      <c r="D86" s="23">
        <f>IFERROR(__xludf.DUMMYFUNCTION("""COMPUTED_VALUE"""),0.75)</f>
        <v>0.75</v>
      </c>
      <c r="E86" s="24" t="str">
        <f>IFERROR(__xludf.DUMMYFUNCTION("""COMPUTED_VALUE"""),"5/6G")</f>
        <v>5/6G</v>
      </c>
      <c r="F86" s="22" t="str">
        <f>IFERROR(__xludf.DUMMYFUNCTION("""COMPUTED_VALUE"""),"SJE")</f>
        <v>SJE</v>
      </c>
      <c r="G86" s="22" t="str">
        <f>IFERROR(__xludf.DUMMYFUNCTION("""COMPUTED_VALUE"""),"St. James")</f>
        <v>St. James</v>
      </c>
      <c r="H86" s="22" t="str">
        <f>IFERROR(__xludf.DUMMYFUNCTION("""COMPUTED_VALUE"""),"Eastview Middle School")</f>
        <v>Eastview Middle School</v>
      </c>
      <c r="I86" s="22"/>
    </row>
    <row r="87">
      <c r="A87" s="2">
        <v>8.0</v>
      </c>
      <c r="B87" s="21">
        <f>IFERROR(__xludf.DUMMYFUNCTION("""COMPUTED_VALUE"""),45345.0)</f>
        <v>45345</v>
      </c>
      <c r="C87" s="21" t="str">
        <f>IFERROR(__xludf.DUMMYFUNCTION("""COMPUTED_VALUE"""),"Friday")</f>
        <v>Friday</v>
      </c>
      <c r="D87" s="23">
        <f>IFERROR(__xludf.DUMMYFUNCTION("""COMPUTED_VALUE"""),0.8125)</f>
        <v>0.8125</v>
      </c>
      <c r="E87" s="24" t="str">
        <f>IFERROR(__xludf.DUMMYFUNCTION("""COMPUTED_VALUE"""),"5/6G")</f>
        <v>5/6G</v>
      </c>
      <c r="F87" s="22" t="str">
        <f>IFERROR(__xludf.DUMMYFUNCTION("""COMPUTED_VALUE"""),"St. Isidore")</f>
        <v>St. Isidore</v>
      </c>
      <c r="G87" s="22" t="str">
        <f>IFERROR(__xludf.DUMMYFUNCTION("""COMPUTED_VALUE"""),"SJE")</f>
        <v>SJE</v>
      </c>
      <c r="H87" s="22" t="str">
        <f>IFERROR(__xludf.DUMMYFUNCTION("""COMPUTED_VALUE"""),"Christ the King")</f>
        <v>Christ the King</v>
      </c>
      <c r="I87" s="22"/>
    </row>
    <row r="88">
      <c r="A88" s="2">
        <v>9.0</v>
      </c>
      <c r="B88" s="21">
        <f>IFERROR(__xludf.DUMMYFUNCTION("""COMPUTED_VALUE"""),45346.0)</f>
        <v>45346</v>
      </c>
      <c r="C88" s="21" t="str">
        <f>IFERROR(__xludf.DUMMYFUNCTION("""COMPUTED_VALUE"""),"Saturday")</f>
        <v>Saturday</v>
      </c>
      <c r="D88" s="23">
        <f>IFERROR(__xludf.DUMMYFUNCTION("""COMPUTED_VALUE"""),0.375)</f>
        <v>0.375</v>
      </c>
      <c r="E88" s="24" t="str">
        <f>IFERROR(__xludf.DUMMYFUNCTION("""COMPUTED_VALUE"""),"5/6G")</f>
        <v>5/6G</v>
      </c>
      <c r="F88" s="22" t="str">
        <f>IFERROR(__xludf.DUMMYFUNCTION("""COMPUTED_VALUE"""),"St. Walter A")</f>
        <v>St. Walter A</v>
      </c>
      <c r="G88" s="22" t="str">
        <f>IFERROR(__xludf.DUMMYFUNCTION("""COMPUTED_VALUE"""),"SJE")</f>
        <v>SJE</v>
      </c>
      <c r="H88" s="22" t="str">
        <f>IFERROR(__xludf.DUMMYFUNCTION("""COMPUTED_VALUE"""),"Christ the King")</f>
        <v>Christ the King</v>
      </c>
      <c r="I88" s="22"/>
    </row>
    <row r="89">
      <c r="A89" s="2">
        <v>10.0</v>
      </c>
      <c r="B89" s="21">
        <f>IFERROR(__xludf.DUMMYFUNCTION("""COMPUTED_VALUE"""),45348.0)</f>
        <v>45348</v>
      </c>
      <c r="C89" s="21" t="str">
        <f>IFERROR(__xludf.DUMMYFUNCTION("""COMPUTED_VALUE"""),"Monday")</f>
        <v>Monday</v>
      </c>
      <c r="D89" s="23">
        <f>IFERROR(__xludf.DUMMYFUNCTION("""COMPUTED_VALUE"""),0.75)</f>
        <v>0.75</v>
      </c>
      <c r="E89" s="24" t="str">
        <f>IFERROR(__xludf.DUMMYFUNCTION("""COMPUTED_VALUE"""),"5/6G")</f>
        <v>5/6G</v>
      </c>
      <c r="F89" s="22" t="str">
        <f>IFERROR(__xludf.DUMMYFUNCTION("""COMPUTED_VALUE"""),"St. John Vianney")</f>
        <v>St. John Vianney</v>
      </c>
      <c r="G89" s="22" t="str">
        <f>IFERROR(__xludf.DUMMYFUNCTION("""COMPUTED_VALUE"""),"SJE")</f>
        <v>SJE</v>
      </c>
      <c r="H89" s="22" t="str">
        <f>IFERROR(__xludf.DUMMYFUNCTION("""COMPUTED_VALUE"""),"St. John Vianney")</f>
        <v>St. John Vianney</v>
      </c>
      <c r="I89" s="22"/>
    </row>
    <row r="90">
      <c r="A90" s="2">
        <v>11.0</v>
      </c>
      <c r="B90" s="21">
        <f>IFERROR(__xludf.DUMMYFUNCTION("""COMPUTED_VALUE"""),45351.0)</f>
        <v>45351</v>
      </c>
      <c r="C90" s="21" t="str">
        <f>IFERROR(__xludf.DUMMYFUNCTION("""COMPUTED_VALUE"""),"Thursday")</f>
        <v>Thursday</v>
      </c>
      <c r="D90" s="23">
        <f>IFERROR(__xludf.DUMMYFUNCTION("""COMPUTED_VALUE"""),0.75)</f>
        <v>0.75</v>
      </c>
      <c r="E90" s="7" t="str">
        <f>IFERROR(__xludf.DUMMYFUNCTION("""COMPUTED_VALUE"""),"5/6G")</f>
        <v>5/6G</v>
      </c>
      <c r="F90" t="str">
        <f>IFERROR(__xludf.DUMMYFUNCTION("""COMPUTED_VALUE"""),"SJE")</f>
        <v>SJE</v>
      </c>
      <c r="G90" t="str">
        <f>IFERROR(__xludf.DUMMYFUNCTION("""COMPUTED_VALUE"""),"St. Walter B")</f>
        <v>St. Walter B</v>
      </c>
      <c r="H90" t="str">
        <f>IFERROR(__xludf.DUMMYFUNCTION("""COMPUTED_VALUE"""),"Eastview Middle School")</f>
        <v>Eastview Middle School</v>
      </c>
    </row>
    <row r="91">
      <c r="A91" s="2">
        <v>12.0</v>
      </c>
      <c r="B91" s="21">
        <f>IFERROR(__xludf.DUMMYFUNCTION("""COMPUTED_VALUE"""),45359.0)</f>
        <v>45359</v>
      </c>
      <c r="C91" s="21" t="str">
        <f>IFERROR(__xludf.DUMMYFUNCTION("""COMPUTED_VALUE"""),"Friday")</f>
        <v>Friday</v>
      </c>
      <c r="D91" s="23">
        <f>IFERROR(__xludf.DUMMYFUNCTION("""COMPUTED_VALUE"""),0.7916666666678793)</f>
        <v>0.7916666667</v>
      </c>
      <c r="E91" s="7" t="str">
        <f>IFERROR(__xludf.DUMMYFUNCTION("""COMPUTED_VALUE"""),"5/6G")</f>
        <v>5/6G</v>
      </c>
      <c r="F91" t="str">
        <f>IFERROR(__xludf.DUMMYFUNCTION("""COMPUTED_VALUE"""),"SJE")</f>
        <v>SJE</v>
      </c>
      <c r="G91" t="str">
        <f>IFERROR(__xludf.DUMMYFUNCTION("""COMPUTED_VALUE"""),"St. Isidore")</f>
        <v>St. Isidore</v>
      </c>
      <c r="H91" t="str">
        <f>IFERROR(__xludf.DUMMYFUNCTION("""COMPUTED_VALUE"""),"St. Philip")</f>
        <v>St. Philip</v>
      </c>
    </row>
    <row r="92">
      <c r="A92" s="25"/>
      <c r="B92" s="21"/>
      <c r="C92" s="25"/>
      <c r="D92" s="23"/>
      <c r="E92" s="7"/>
    </row>
    <row r="93">
      <c r="A93" s="17"/>
      <c r="B93" s="17"/>
      <c r="C93" s="17"/>
      <c r="D93" s="23"/>
      <c r="E93" s="7"/>
    </row>
    <row r="94">
      <c r="A94" s="17"/>
      <c r="B94" s="17" t="s">
        <v>8</v>
      </c>
      <c r="D94" s="23"/>
      <c r="E94" s="7"/>
    </row>
    <row r="95">
      <c r="A95" s="26"/>
      <c r="B95" s="26" t="str">
        <f>IFERROR(__xludf.DUMMYFUNCTION("QUERY(importrange(""1Qz4yMpZvwfLaEQiNxBW3MaTjpIQq3Tgq07HLsb-H40E"", ""Schedule!A1:G1000""), ""select Col1, Col2, Col3, Col4, Col5, Col6, Col7 where (Col5 like'%"" &amp; TRIM(C8) &amp; ""%' or Col6 like '%"" &amp; TRIM(C8) &amp; ""%') and Col4 like '%"" &amp; TRIM(C1) &amp; ""%'"&amp;""", 1)"),"")</f>
        <v/>
      </c>
      <c r="C95" s="26" t="str">
        <f>IFERROR(__xludf.DUMMYFUNCTION("""COMPUTED_VALUE"""),"Day")</f>
        <v>Day</v>
      </c>
      <c r="D95" s="19" t="str">
        <f>IFERROR(__xludf.DUMMYFUNCTION("""COMPUTED_VALUE"""),"Time")</f>
        <v>Time</v>
      </c>
      <c r="E95" s="20" t="str">
        <f>IFERROR(__xludf.DUMMYFUNCTION("""COMPUTED_VALUE"""),"Div.")</f>
        <v>Div.</v>
      </c>
      <c r="F95" s="18" t="str">
        <f>IFERROR(__xludf.DUMMYFUNCTION("""COMPUTED_VALUE"""),"Team A")</f>
        <v>Team A</v>
      </c>
      <c r="G95" s="18" t="str">
        <f>IFERROR(__xludf.DUMMYFUNCTION("""COMPUTED_VALUE"""),"Team B")</f>
        <v>Team B</v>
      </c>
      <c r="H95" s="18" t="str">
        <f>IFERROR(__xludf.DUMMYFUNCTION("""COMPUTED_VALUE"""),"Location")</f>
        <v>Location</v>
      </c>
      <c r="I95" s="18"/>
    </row>
    <row r="96">
      <c r="A96" s="2">
        <v>1.0</v>
      </c>
      <c r="B96" s="21">
        <f>IFERROR(__xludf.DUMMYFUNCTION("""COMPUTED_VALUE"""),45301.0)</f>
        <v>45301</v>
      </c>
      <c r="C96" s="21" t="str">
        <f>IFERROR(__xludf.DUMMYFUNCTION("""COMPUTED_VALUE"""),"Wednesday")</f>
        <v>Wednesday</v>
      </c>
      <c r="D96" s="23">
        <f>IFERROR(__xludf.DUMMYFUNCTION("""COMPUTED_VALUE"""),0.75)</f>
        <v>0.75</v>
      </c>
      <c r="E96" s="24" t="str">
        <f>IFERROR(__xludf.DUMMYFUNCTION("""COMPUTED_VALUE"""),"5/6G")</f>
        <v>5/6G</v>
      </c>
      <c r="F96" s="22" t="str">
        <f>IFERROR(__xludf.DUMMYFUNCTION("""COMPUTED_VALUE"""),"St. Walter A")</f>
        <v>St. Walter A</v>
      </c>
      <c r="G96" s="22" t="str">
        <f>IFERROR(__xludf.DUMMYFUNCTION("""COMPUTED_VALUE"""),"St. Walter B")</f>
        <v>St. Walter B</v>
      </c>
      <c r="H96" s="22" t="str">
        <f>IFERROR(__xludf.DUMMYFUNCTION("""COMPUTED_VALUE"""),"St. Walter")</f>
        <v>St. Walter</v>
      </c>
      <c r="I96" s="22"/>
    </row>
    <row r="97">
      <c r="A97" s="2">
        <v>2.0</v>
      </c>
      <c r="B97" s="21">
        <f>IFERROR(__xludf.DUMMYFUNCTION("""COMPUTED_VALUE"""),45310.0)</f>
        <v>45310</v>
      </c>
      <c r="C97" s="21" t="str">
        <f>IFERROR(__xludf.DUMMYFUNCTION("""COMPUTED_VALUE"""),"Friday")</f>
        <v>Friday</v>
      </c>
      <c r="D97" s="23">
        <f>IFERROR(__xludf.DUMMYFUNCTION("""COMPUTED_VALUE"""),0.7916666666678793)</f>
        <v>0.7916666667</v>
      </c>
      <c r="E97" s="24" t="str">
        <f>IFERROR(__xludf.DUMMYFUNCTION("""COMPUTED_VALUE"""),"5/6G")</f>
        <v>5/6G</v>
      </c>
      <c r="F97" s="22" t="str">
        <f>IFERROR(__xludf.DUMMYFUNCTION("""COMPUTED_VALUE"""),"SJE")</f>
        <v>SJE</v>
      </c>
      <c r="G97" s="22" t="str">
        <f>IFERROR(__xludf.DUMMYFUNCTION("""COMPUTED_VALUE"""),"St. Walter A")</f>
        <v>St. Walter A</v>
      </c>
      <c r="H97" s="22" t="str">
        <f>IFERROR(__xludf.DUMMYFUNCTION("""COMPUTED_VALUE"""),"Eastview Middle School")</f>
        <v>Eastview Middle School</v>
      </c>
      <c r="I97" s="22"/>
    </row>
    <row r="98">
      <c r="A98" s="2">
        <v>3.0</v>
      </c>
      <c r="B98" s="21">
        <f>IFERROR(__xludf.DUMMYFUNCTION("""COMPUTED_VALUE"""),45311.0)</f>
        <v>45311</v>
      </c>
      <c r="C98" s="21" t="str">
        <f>IFERROR(__xludf.DUMMYFUNCTION("""COMPUTED_VALUE"""),"Saturday")</f>
        <v>Saturday</v>
      </c>
      <c r="D98" s="23">
        <f>IFERROR(__xludf.DUMMYFUNCTION("""COMPUTED_VALUE"""),0.4583333333321207)</f>
        <v>0.4583333333</v>
      </c>
      <c r="E98" s="24" t="str">
        <f>IFERROR(__xludf.DUMMYFUNCTION("""COMPUTED_VALUE"""),"5/6G")</f>
        <v>5/6G</v>
      </c>
      <c r="F98" s="22" t="str">
        <f>IFERROR(__xludf.DUMMYFUNCTION("""COMPUTED_VALUE"""),"St. Walter A")</f>
        <v>St. Walter A</v>
      </c>
      <c r="G98" s="22" t="str">
        <f>IFERROR(__xludf.DUMMYFUNCTION("""COMPUTED_VALUE"""),"St. James")</f>
        <v>St. James</v>
      </c>
      <c r="H98" s="22" t="str">
        <f>IFERROR(__xludf.DUMMYFUNCTION("""COMPUTED_VALUE"""),"St. Walter")</f>
        <v>St. Walter</v>
      </c>
      <c r="I98" s="22"/>
    </row>
    <row r="99">
      <c r="A99" s="2">
        <v>4.0</v>
      </c>
      <c r="B99" s="21">
        <f>IFERROR(__xludf.DUMMYFUNCTION("""COMPUTED_VALUE"""),45314.0)</f>
        <v>45314</v>
      </c>
      <c r="C99" s="21" t="str">
        <f>IFERROR(__xludf.DUMMYFUNCTION("""COMPUTED_VALUE"""),"Tuesday")</f>
        <v>Tuesday</v>
      </c>
      <c r="D99" s="23">
        <f>IFERROR(__xludf.DUMMYFUNCTION("""COMPUTED_VALUE"""),0.75)</f>
        <v>0.75</v>
      </c>
      <c r="E99" s="24" t="str">
        <f>IFERROR(__xludf.DUMMYFUNCTION("""COMPUTED_VALUE"""),"5/6G")</f>
        <v>5/6G</v>
      </c>
      <c r="F99" s="22" t="str">
        <f>IFERROR(__xludf.DUMMYFUNCTION("""COMPUTED_VALUE"""),"St. Walter A")</f>
        <v>St. Walter A</v>
      </c>
      <c r="G99" s="22" t="str">
        <f>IFERROR(__xludf.DUMMYFUNCTION("""COMPUTED_VALUE"""),"St. Isidore")</f>
        <v>St. Isidore</v>
      </c>
      <c r="H99" s="22" t="str">
        <f>IFERROR(__xludf.DUMMYFUNCTION("""COMPUTED_VALUE"""),"St. Walter")</f>
        <v>St. Walter</v>
      </c>
      <c r="I99" s="22"/>
    </row>
    <row r="100">
      <c r="A100" s="2">
        <v>5.0</v>
      </c>
      <c r="B100" s="21">
        <f>IFERROR(__xludf.DUMMYFUNCTION("""COMPUTED_VALUE"""),45318.0)</f>
        <v>45318</v>
      </c>
      <c r="C100" s="21" t="str">
        <f>IFERROR(__xludf.DUMMYFUNCTION("""COMPUTED_VALUE"""),"Saturday")</f>
        <v>Saturday</v>
      </c>
      <c r="D100" s="23">
        <f>IFERROR(__xludf.DUMMYFUNCTION("""COMPUTED_VALUE"""),0.375)</f>
        <v>0.375</v>
      </c>
      <c r="E100" s="24" t="str">
        <f>IFERROR(__xludf.DUMMYFUNCTION("""COMPUTED_VALUE"""),"5/6G")</f>
        <v>5/6G</v>
      </c>
      <c r="F100" s="22" t="str">
        <f>IFERROR(__xludf.DUMMYFUNCTION("""COMPUTED_VALUE"""),"St. John Vianney")</f>
        <v>St. John Vianney</v>
      </c>
      <c r="G100" s="22" t="str">
        <f>IFERROR(__xludf.DUMMYFUNCTION("""COMPUTED_VALUE"""),"St. Walter A")</f>
        <v>St. Walter A</v>
      </c>
      <c r="H100" s="22" t="str">
        <f>IFERROR(__xludf.DUMMYFUNCTION("""COMPUTED_VALUE"""),"St. John Vianney")</f>
        <v>St. John Vianney</v>
      </c>
      <c r="I100" s="22"/>
    </row>
    <row r="101">
      <c r="A101" s="2">
        <v>6.0</v>
      </c>
      <c r="B101" s="21">
        <f>IFERROR(__xludf.DUMMYFUNCTION("""COMPUTED_VALUE"""),45330.0)</f>
        <v>45330</v>
      </c>
      <c r="C101" s="21" t="str">
        <f>IFERROR(__xludf.DUMMYFUNCTION("""COMPUTED_VALUE"""),"Thursday")</f>
        <v>Thursday</v>
      </c>
      <c r="D101" s="23">
        <f>IFERROR(__xludf.DUMMYFUNCTION("""COMPUTED_VALUE"""),0.7083333333321207)</f>
        <v>0.7083333333</v>
      </c>
      <c r="E101" s="24" t="str">
        <f>IFERROR(__xludf.DUMMYFUNCTION("""COMPUTED_VALUE"""),"5/6G")</f>
        <v>5/6G</v>
      </c>
      <c r="F101" s="22" t="str">
        <f>IFERROR(__xludf.DUMMYFUNCTION("""COMPUTED_VALUE"""),"St. John Vianney")</f>
        <v>St. John Vianney</v>
      </c>
      <c r="G101" s="22" t="str">
        <f>IFERROR(__xludf.DUMMYFUNCTION("""COMPUTED_VALUE"""),"St. Walter A")</f>
        <v>St. Walter A</v>
      </c>
      <c r="H101" s="22" t="str">
        <f>IFERROR(__xludf.DUMMYFUNCTION("""COMPUTED_VALUE"""),"St. John Vianney")</f>
        <v>St. John Vianney</v>
      </c>
      <c r="I101" s="22"/>
    </row>
    <row r="102">
      <c r="A102" s="2">
        <v>7.0</v>
      </c>
      <c r="B102" s="21">
        <f>IFERROR(__xludf.DUMMYFUNCTION("""COMPUTED_VALUE"""),45331.0)</f>
        <v>45331</v>
      </c>
      <c r="C102" s="21" t="str">
        <f>IFERROR(__xludf.DUMMYFUNCTION("""COMPUTED_VALUE"""),"Friday")</f>
        <v>Friday</v>
      </c>
      <c r="D102" s="23">
        <f>IFERROR(__xludf.DUMMYFUNCTION("""COMPUTED_VALUE"""),0.7916666666678793)</f>
        <v>0.7916666667</v>
      </c>
      <c r="E102" s="24" t="str">
        <f>IFERROR(__xludf.DUMMYFUNCTION("""COMPUTED_VALUE"""),"5/6G")</f>
        <v>5/6G</v>
      </c>
      <c r="F102" s="22" t="str">
        <f>IFERROR(__xludf.DUMMYFUNCTION("""COMPUTED_VALUE"""),"St. James")</f>
        <v>St. James</v>
      </c>
      <c r="G102" s="22" t="str">
        <f>IFERROR(__xludf.DUMMYFUNCTION("""COMPUTED_VALUE"""),"St. Walter A")</f>
        <v>St. Walter A</v>
      </c>
      <c r="H102" s="22" t="str">
        <f>IFERROR(__xludf.DUMMYFUNCTION("""COMPUTED_VALUE"""),"St. James")</f>
        <v>St. James</v>
      </c>
      <c r="I102" s="22"/>
    </row>
    <row r="103">
      <c r="A103" s="2">
        <v>8.0</v>
      </c>
      <c r="B103" s="21">
        <f>IFERROR(__xludf.DUMMYFUNCTION("""COMPUTED_VALUE"""),45342.0)</f>
        <v>45342</v>
      </c>
      <c r="C103" s="21" t="str">
        <f>IFERROR(__xludf.DUMMYFUNCTION("""COMPUTED_VALUE"""),"Tuesday")</f>
        <v>Tuesday</v>
      </c>
      <c r="D103" s="23">
        <f>IFERROR(__xludf.DUMMYFUNCTION("""COMPUTED_VALUE"""),0.7708333333321207)</f>
        <v>0.7708333333</v>
      </c>
      <c r="E103" s="24" t="str">
        <f>IFERROR(__xludf.DUMMYFUNCTION("""COMPUTED_VALUE"""),"5/6G")</f>
        <v>5/6G</v>
      </c>
      <c r="F103" s="22" t="str">
        <f>IFERROR(__xludf.DUMMYFUNCTION("""COMPUTED_VALUE"""),"St. Walter A")</f>
        <v>St. Walter A</v>
      </c>
      <c r="G103" s="22" t="str">
        <f>IFERROR(__xludf.DUMMYFUNCTION("""COMPUTED_VALUE"""),"St. James")</f>
        <v>St. James</v>
      </c>
      <c r="H103" s="22" t="str">
        <f>IFERROR(__xludf.DUMMYFUNCTION("""COMPUTED_VALUE"""),"St. Walter")</f>
        <v>St. Walter</v>
      </c>
      <c r="I103" s="22"/>
    </row>
    <row r="104">
      <c r="A104" s="2">
        <v>9.0</v>
      </c>
      <c r="B104" s="21">
        <f>IFERROR(__xludf.DUMMYFUNCTION("""COMPUTED_VALUE"""),45345.0)</f>
        <v>45345</v>
      </c>
      <c r="C104" s="21" t="str">
        <f>IFERROR(__xludf.DUMMYFUNCTION("""COMPUTED_VALUE"""),"Friday")</f>
        <v>Friday</v>
      </c>
      <c r="D104" s="23">
        <f>IFERROR(__xludf.DUMMYFUNCTION("""COMPUTED_VALUE"""),0.75)</f>
        <v>0.75</v>
      </c>
      <c r="E104" s="24" t="str">
        <f>IFERROR(__xludf.DUMMYFUNCTION("""COMPUTED_VALUE"""),"5/6G")</f>
        <v>5/6G</v>
      </c>
      <c r="F104" s="22" t="str">
        <f>IFERROR(__xludf.DUMMYFUNCTION("""COMPUTED_VALUE"""),"St. Walter B")</f>
        <v>St. Walter B</v>
      </c>
      <c r="G104" s="22" t="str">
        <f>IFERROR(__xludf.DUMMYFUNCTION("""COMPUTED_VALUE"""),"St. Walter A")</f>
        <v>St. Walter A</v>
      </c>
      <c r="H104" s="22" t="str">
        <f>IFERROR(__xludf.DUMMYFUNCTION("""COMPUTED_VALUE"""),"St. Walter")</f>
        <v>St. Walter</v>
      </c>
      <c r="I104" s="22"/>
    </row>
    <row r="105">
      <c r="A105" s="2">
        <v>10.0</v>
      </c>
      <c r="B105" s="21">
        <f>IFERROR(__xludf.DUMMYFUNCTION("""COMPUTED_VALUE"""),45346.0)</f>
        <v>45346</v>
      </c>
      <c r="C105" s="21" t="str">
        <f>IFERROR(__xludf.DUMMYFUNCTION("""COMPUTED_VALUE"""),"Saturday")</f>
        <v>Saturday</v>
      </c>
      <c r="D105" s="23">
        <f>IFERROR(__xludf.DUMMYFUNCTION("""COMPUTED_VALUE"""),0.375)</f>
        <v>0.375</v>
      </c>
      <c r="E105" s="24" t="str">
        <f>IFERROR(__xludf.DUMMYFUNCTION("""COMPUTED_VALUE"""),"5/6G")</f>
        <v>5/6G</v>
      </c>
      <c r="F105" s="22" t="str">
        <f>IFERROR(__xludf.DUMMYFUNCTION("""COMPUTED_VALUE"""),"St. Walter A")</f>
        <v>St. Walter A</v>
      </c>
      <c r="G105" s="22" t="str">
        <f>IFERROR(__xludf.DUMMYFUNCTION("""COMPUTED_VALUE"""),"SJE")</f>
        <v>SJE</v>
      </c>
      <c r="H105" s="22" t="str">
        <f>IFERROR(__xludf.DUMMYFUNCTION("""COMPUTED_VALUE"""),"Christ the King")</f>
        <v>Christ the King</v>
      </c>
      <c r="I105" s="22"/>
    </row>
    <row r="106">
      <c r="A106" s="2">
        <v>11.0</v>
      </c>
      <c r="B106" s="21">
        <f>IFERROR(__xludf.DUMMYFUNCTION("""COMPUTED_VALUE"""),45349.0)</f>
        <v>45349</v>
      </c>
      <c r="C106" s="21" t="str">
        <f>IFERROR(__xludf.DUMMYFUNCTION("""COMPUTED_VALUE"""),"Tuesday")</f>
        <v>Tuesday</v>
      </c>
      <c r="D106" s="23">
        <f>IFERROR(__xludf.DUMMYFUNCTION("""COMPUTED_VALUE"""),0.7083333333321207)</f>
        <v>0.7083333333</v>
      </c>
      <c r="E106" s="7" t="str">
        <f>IFERROR(__xludf.DUMMYFUNCTION("""COMPUTED_VALUE"""),"5/6G")</f>
        <v>5/6G</v>
      </c>
      <c r="F106" t="str">
        <f>IFERROR(__xludf.DUMMYFUNCTION("""COMPUTED_VALUE"""),"St. Isidore")</f>
        <v>St. Isidore</v>
      </c>
      <c r="G106" t="str">
        <f>IFERROR(__xludf.DUMMYFUNCTION("""COMPUTED_VALUE"""),"St. Walter A")</f>
        <v>St. Walter A</v>
      </c>
      <c r="H106" t="str">
        <f>IFERROR(__xludf.DUMMYFUNCTION("""COMPUTED_VALUE"""),"St. Isidore")</f>
        <v>St. Isidore</v>
      </c>
    </row>
    <row r="107">
      <c r="A107" s="2">
        <v>12.0</v>
      </c>
      <c r="B107" s="21">
        <f>IFERROR(__xludf.DUMMYFUNCTION("""COMPUTED_VALUE"""),45352.0)</f>
        <v>45352</v>
      </c>
      <c r="C107" s="21" t="str">
        <f>IFERROR(__xludf.DUMMYFUNCTION("""COMPUTED_VALUE"""),"Friday")</f>
        <v>Friday</v>
      </c>
      <c r="D107" s="23">
        <f>IFERROR(__xludf.DUMMYFUNCTION("""COMPUTED_VALUE"""),0.75)</f>
        <v>0.75</v>
      </c>
      <c r="E107" s="7" t="str">
        <f>IFERROR(__xludf.DUMMYFUNCTION("""COMPUTED_VALUE"""),"5/6G")</f>
        <v>5/6G</v>
      </c>
      <c r="F107" t="str">
        <f>IFERROR(__xludf.DUMMYFUNCTION("""COMPUTED_VALUE"""),"St. Walter A")</f>
        <v>St. Walter A</v>
      </c>
      <c r="G107" t="str">
        <f>IFERROR(__xludf.DUMMYFUNCTION("""COMPUTED_VALUE"""),"St. John Vianney")</f>
        <v>St. John Vianney</v>
      </c>
      <c r="H107" t="str">
        <f>IFERROR(__xludf.DUMMYFUNCTION("""COMPUTED_VALUE"""),"St. Walter")</f>
        <v>St. Walter</v>
      </c>
    </row>
    <row r="108">
      <c r="A108" s="25"/>
      <c r="B108" s="21"/>
      <c r="C108" s="21"/>
      <c r="D108" s="23"/>
      <c r="E108" s="7"/>
    </row>
    <row r="109">
      <c r="A109" s="25"/>
      <c r="B109" s="21"/>
      <c r="C109" s="21"/>
      <c r="D109" s="23"/>
      <c r="E109" s="7"/>
    </row>
    <row r="110">
      <c r="A110" s="17"/>
      <c r="B110" s="17" t="s">
        <v>9</v>
      </c>
      <c r="D110" s="23"/>
      <c r="E110" s="7"/>
    </row>
    <row r="111">
      <c r="A111" s="26"/>
      <c r="B111" s="26" t="str">
        <f>IFERROR(__xludf.DUMMYFUNCTION("QUERY(importrange(""1Qz4yMpZvwfLaEQiNxBW3MaTjpIQq3Tgq07HLsb-H40E"", ""Schedule!A1:G1000""), ""select Col1, Col2, Col3, Col4, Col5, Col6, Col7 where (Col5 like'%"" &amp; TRIM(C9) &amp; ""%' or Col6 like '%"" &amp; TRIM(C9) &amp; ""%') and Col4 like '%"" &amp; TRIM(C1) &amp; ""%'"&amp;""", 1)"),"")</f>
        <v/>
      </c>
      <c r="C111" s="26" t="str">
        <f>IFERROR(__xludf.DUMMYFUNCTION("""COMPUTED_VALUE"""),"Day")</f>
        <v>Day</v>
      </c>
      <c r="D111" s="19" t="str">
        <f>IFERROR(__xludf.DUMMYFUNCTION("""COMPUTED_VALUE"""),"Time")</f>
        <v>Time</v>
      </c>
      <c r="E111" s="20" t="str">
        <f>IFERROR(__xludf.DUMMYFUNCTION("""COMPUTED_VALUE"""),"Div.")</f>
        <v>Div.</v>
      </c>
      <c r="F111" s="18" t="str">
        <f>IFERROR(__xludf.DUMMYFUNCTION("""COMPUTED_VALUE"""),"Team A")</f>
        <v>Team A</v>
      </c>
      <c r="G111" s="18" t="str">
        <f>IFERROR(__xludf.DUMMYFUNCTION("""COMPUTED_VALUE"""),"Team B")</f>
        <v>Team B</v>
      </c>
      <c r="H111" s="18" t="str">
        <f>IFERROR(__xludf.DUMMYFUNCTION("""COMPUTED_VALUE"""),"Location")</f>
        <v>Location</v>
      </c>
      <c r="I111" s="18"/>
    </row>
    <row r="112">
      <c r="A112" s="2">
        <v>1.0</v>
      </c>
      <c r="B112" s="21">
        <f>IFERROR(__xludf.DUMMYFUNCTION("""COMPUTED_VALUE"""),45301.0)</f>
        <v>45301</v>
      </c>
      <c r="C112" s="21" t="str">
        <f>IFERROR(__xludf.DUMMYFUNCTION("""COMPUTED_VALUE"""),"Wednesday")</f>
        <v>Wednesday</v>
      </c>
      <c r="D112" s="23">
        <f>IFERROR(__xludf.DUMMYFUNCTION("""COMPUTED_VALUE"""),0.75)</f>
        <v>0.75</v>
      </c>
      <c r="E112" s="24" t="str">
        <f>IFERROR(__xludf.DUMMYFUNCTION("""COMPUTED_VALUE"""),"5/6G")</f>
        <v>5/6G</v>
      </c>
      <c r="F112" s="22" t="str">
        <f>IFERROR(__xludf.DUMMYFUNCTION("""COMPUTED_VALUE"""),"St. Walter A")</f>
        <v>St. Walter A</v>
      </c>
      <c r="G112" s="22" t="str">
        <f>IFERROR(__xludf.DUMMYFUNCTION("""COMPUTED_VALUE"""),"St. Walter B")</f>
        <v>St. Walter B</v>
      </c>
      <c r="H112" s="22" t="str">
        <f>IFERROR(__xludf.DUMMYFUNCTION("""COMPUTED_VALUE"""),"St. Walter")</f>
        <v>St. Walter</v>
      </c>
      <c r="I112" s="22"/>
    </row>
    <row r="113">
      <c r="A113" s="2">
        <v>2.0</v>
      </c>
      <c r="B113" s="21">
        <f>IFERROR(__xludf.DUMMYFUNCTION("""COMPUTED_VALUE"""),45302.0)</f>
        <v>45302</v>
      </c>
      <c r="C113" s="21" t="str">
        <f>IFERROR(__xludf.DUMMYFUNCTION("""COMPUTED_VALUE"""),"Thursday")</f>
        <v>Thursday</v>
      </c>
      <c r="D113" s="23">
        <f>IFERROR(__xludf.DUMMYFUNCTION("""COMPUTED_VALUE"""),0.75)</f>
        <v>0.75</v>
      </c>
      <c r="E113" s="24" t="str">
        <f>IFERROR(__xludf.DUMMYFUNCTION("""COMPUTED_VALUE"""),"5/6G")</f>
        <v>5/6G</v>
      </c>
      <c r="F113" s="22" t="str">
        <f>IFERROR(__xludf.DUMMYFUNCTION("""COMPUTED_VALUE"""),"St. James")</f>
        <v>St. James</v>
      </c>
      <c r="G113" s="22" t="str">
        <f>IFERROR(__xludf.DUMMYFUNCTION("""COMPUTED_VALUE"""),"St. Walter B")</f>
        <v>St. Walter B</v>
      </c>
      <c r="H113" s="22" t="str">
        <f>IFERROR(__xludf.DUMMYFUNCTION("""COMPUTED_VALUE"""),"St. James")</f>
        <v>St. James</v>
      </c>
      <c r="I113" s="22"/>
    </row>
    <row r="114">
      <c r="A114" s="2">
        <v>3.0</v>
      </c>
      <c r="B114" s="21">
        <f>IFERROR(__xludf.DUMMYFUNCTION("""COMPUTED_VALUE"""),45311.0)</f>
        <v>45311</v>
      </c>
      <c r="C114" s="21" t="str">
        <f>IFERROR(__xludf.DUMMYFUNCTION("""COMPUTED_VALUE"""),"Saturday")</f>
        <v>Saturday</v>
      </c>
      <c r="D114" s="23">
        <f>IFERROR(__xludf.DUMMYFUNCTION("""COMPUTED_VALUE"""),0.4166666666678793)</f>
        <v>0.4166666667</v>
      </c>
      <c r="E114" s="24" t="str">
        <f>IFERROR(__xludf.DUMMYFUNCTION("""COMPUTED_VALUE"""),"5/6G")</f>
        <v>5/6G</v>
      </c>
      <c r="F114" s="22" t="str">
        <f>IFERROR(__xludf.DUMMYFUNCTION("""COMPUTED_VALUE"""),"St. Walter B")</f>
        <v>St. Walter B</v>
      </c>
      <c r="G114" s="22" t="str">
        <f>IFERROR(__xludf.DUMMYFUNCTION("""COMPUTED_VALUE"""),"SJE")</f>
        <v>SJE</v>
      </c>
      <c r="H114" s="22" t="str">
        <f>IFERROR(__xludf.DUMMYFUNCTION("""COMPUTED_VALUE"""),"St. Walter")</f>
        <v>St. Walter</v>
      </c>
      <c r="I114" s="22"/>
    </row>
    <row r="115">
      <c r="A115" s="2">
        <v>4.0</v>
      </c>
      <c r="B115" s="21">
        <f>IFERROR(__xludf.DUMMYFUNCTION("""COMPUTED_VALUE"""),45317.0)</f>
        <v>45317</v>
      </c>
      <c r="C115" s="21" t="str">
        <f>IFERROR(__xludf.DUMMYFUNCTION("""COMPUTED_VALUE"""),"Friday")</f>
        <v>Friday</v>
      </c>
      <c r="D115" s="23">
        <f>IFERROR(__xludf.DUMMYFUNCTION("""COMPUTED_VALUE"""),0.7083333333321207)</f>
        <v>0.7083333333</v>
      </c>
      <c r="E115" s="24" t="str">
        <f>IFERROR(__xludf.DUMMYFUNCTION("""COMPUTED_VALUE"""),"5/6G")</f>
        <v>5/6G</v>
      </c>
      <c r="F115" s="22" t="str">
        <f>IFERROR(__xludf.DUMMYFUNCTION("""COMPUTED_VALUE"""),"St. Isidore")</f>
        <v>St. Isidore</v>
      </c>
      <c r="G115" s="22" t="str">
        <f>IFERROR(__xludf.DUMMYFUNCTION("""COMPUTED_VALUE"""),"St. Walter B")</f>
        <v>St. Walter B</v>
      </c>
      <c r="H115" s="22" t="str">
        <f>IFERROR(__xludf.DUMMYFUNCTION("""COMPUTED_VALUE"""),"St. Isidore")</f>
        <v>St. Isidore</v>
      </c>
      <c r="I115" s="22"/>
    </row>
    <row r="116">
      <c r="A116" s="2">
        <v>5.0</v>
      </c>
      <c r="B116" s="21">
        <f>IFERROR(__xludf.DUMMYFUNCTION("""COMPUTED_VALUE"""),45318.0)</f>
        <v>45318</v>
      </c>
      <c r="C116" s="21" t="str">
        <f>IFERROR(__xludf.DUMMYFUNCTION("""COMPUTED_VALUE"""),"Saturday")</f>
        <v>Saturday</v>
      </c>
      <c r="D116" s="23">
        <f>IFERROR(__xludf.DUMMYFUNCTION("""COMPUTED_VALUE"""),0.4583333333321207)</f>
        <v>0.4583333333</v>
      </c>
      <c r="E116" s="24" t="str">
        <f>IFERROR(__xludf.DUMMYFUNCTION("""COMPUTED_VALUE"""),"5/6G")</f>
        <v>5/6G</v>
      </c>
      <c r="F116" s="22" t="str">
        <f>IFERROR(__xludf.DUMMYFUNCTION("""COMPUTED_VALUE"""),"St. Walter B")</f>
        <v>St. Walter B</v>
      </c>
      <c r="G116" s="22" t="str">
        <f>IFERROR(__xludf.DUMMYFUNCTION("""COMPUTED_VALUE"""),"St. James")</f>
        <v>St. James</v>
      </c>
      <c r="H116" s="22" t="str">
        <f>IFERROR(__xludf.DUMMYFUNCTION("""COMPUTED_VALUE"""),"St. Walter")</f>
        <v>St. Walter</v>
      </c>
      <c r="I116" s="22"/>
    </row>
    <row r="117">
      <c r="A117" s="2">
        <v>6.0</v>
      </c>
      <c r="B117" s="21">
        <f>IFERROR(__xludf.DUMMYFUNCTION("""COMPUTED_VALUE"""),45321.0)</f>
        <v>45321</v>
      </c>
      <c r="C117" s="21" t="str">
        <f>IFERROR(__xludf.DUMMYFUNCTION("""COMPUTED_VALUE"""),"Tuesday")</f>
        <v>Tuesday</v>
      </c>
      <c r="D117" s="23">
        <f>IFERROR(__xludf.DUMMYFUNCTION("""COMPUTED_VALUE"""),0.8125)</f>
        <v>0.8125</v>
      </c>
      <c r="E117" s="24" t="str">
        <f>IFERROR(__xludf.DUMMYFUNCTION("""COMPUTED_VALUE"""),"5/6G")</f>
        <v>5/6G</v>
      </c>
      <c r="F117" s="22" t="str">
        <f>IFERROR(__xludf.DUMMYFUNCTION("""COMPUTED_VALUE"""),"St. Isidore")</f>
        <v>St. Isidore</v>
      </c>
      <c r="G117" s="22" t="str">
        <f>IFERROR(__xludf.DUMMYFUNCTION("""COMPUTED_VALUE"""),"St. Walter B")</f>
        <v>St. Walter B</v>
      </c>
      <c r="H117" s="22" t="str">
        <f>IFERROR(__xludf.DUMMYFUNCTION("""COMPUTED_VALUE"""),"St. Isidore")</f>
        <v>St. Isidore</v>
      </c>
      <c r="I117" s="22"/>
    </row>
    <row r="118">
      <c r="A118" s="2">
        <v>7.0</v>
      </c>
      <c r="B118" s="21">
        <f>IFERROR(__xludf.DUMMYFUNCTION("""COMPUTED_VALUE"""),45329.0)</f>
        <v>45329</v>
      </c>
      <c r="C118" s="21" t="str">
        <f>IFERROR(__xludf.DUMMYFUNCTION("""COMPUTED_VALUE"""),"Wednesday")</f>
        <v>Wednesday</v>
      </c>
      <c r="D118" s="23">
        <f>IFERROR(__xludf.DUMMYFUNCTION("""COMPUTED_VALUE"""),0.7083333333321207)</f>
        <v>0.7083333333</v>
      </c>
      <c r="E118" s="24" t="str">
        <f>IFERROR(__xludf.DUMMYFUNCTION("""COMPUTED_VALUE"""),"5/6G")</f>
        <v>5/6G</v>
      </c>
      <c r="F118" s="22" t="str">
        <f>IFERROR(__xludf.DUMMYFUNCTION("""COMPUTED_VALUE"""),"St. John Vianney")</f>
        <v>St. John Vianney</v>
      </c>
      <c r="G118" s="22" t="str">
        <f>IFERROR(__xludf.DUMMYFUNCTION("""COMPUTED_VALUE"""),"St. Walter B")</f>
        <v>St. Walter B</v>
      </c>
      <c r="H118" s="22" t="str">
        <f>IFERROR(__xludf.DUMMYFUNCTION("""COMPUTED_VALUE"""),"St. John Vianney")</f>
        <v>St. John Vianney</v>
      </c>
      <c r="I118" s="22"/>
    </row>
    <row r="119">
      <c r="A119" s="2">
        <v>8.0</v>
      </c>
      <c r="B119" s="21">
        <f>IFERROR(__xludf.DUMMYFUNCTION("""COMPUTED_VALUE"""),45331.0)</f>
        <v>45331</v>
      </c>
      <c r="C119" s="21" t="str">
        <f>IFERROR(__xludf.DUMMYFUNCTION("""COMPUTED_VALUE"""),"Friday")</f>
        <v>Friday</v>
      </c>
      <c r="D119" s="23">
        <f>IFERROR(__xludf.DUMMYFUNCTION("""COMPUTED_VALUE"""),0.75)</f>
        <v>0.75</v>
      </c>
      <c r="E119" s="24" t="str">
        <f>IFERROR(__xludf.DUMMYFUNCTION("""COMPUTED_VALUE"""),"5/6G")</f>
        <v>5/6G</v>
      </c>
      <c r="F119" s="22" t="str">
        <f>IFERROR(__xludf.DUMMYFUNCTION("""COMPUTED_VALUE"""),"SJE")</f>
        <v>SJE</v>
      </c>
      <c r="G119" s="22" t="str">
        <f>IFERROR(__xludf.DUMMYFUNCTION("""COMPUTED_VALUE"""),"St. Walter B")</f>
        <v>St. Walter B</v>
      </c>
      <c r="H119" s="22" t="str">
        <f>IFERROR(__xludf.DUMMYFUNCTION("""COMPUTED_VALUE"""),"Eastview Middle School")</f>
        <v>Eastview Middle School</v>
      </c>
      <c r="I119" s="22"/>
    </row>
    <row r="120">
      <c r="A120" s="2">
        <v>9.0</v>
      </c>
      <c r="B120" s="21">
        <f>IFERROR(__xludf.DUMMYFUNCTION("""COMPUTED_VALUE"""),45332.0)</f>
        <v>45332</v>
      </c>
      <c r="C120" s="21" t="str">
        <f>IFERROR(__xludf.DUMMYFUNCTION("""COMPUTED_VALUE"""),"Saturday")</f>
        <v>Saturday</v>
      </c>
      <c r="D120" s="23">
        <f>IFERROR(__xludf.DUMMYFUNCTION("""COMPUTED_VALUE"""),0.4583333333321207)</f>
        <v>0.4583333333</v>
      </c>
      <c r="E120" s="24" t="str">
        <f>IFERROR(__xludf.DUMMYFUNCTION("""COMPUTED_VALUE"""),"5/6G")</f>
        <v>5/6G</v>
      </c>
      <c r="F120" s="22" t="str">
        <f>IFERROR(__xludf.DUMMYFUNCTION("""COMPUTED_VALUE"""),"St. Walter B")</f>
        <v>St. Walter B</v>
      </c>
      <c r="G120" s="22" t="str">
        <f>IFERROR(__xludf.DUMMYFUNCTION("""COMPUTED_VALUE"""),"St. Isidore")</f>
        <v>St. Isidore</v>
      </c>
      <c r="H120" s="22" t="str">
        <f>IFERROR(__xludf.DUMMYFUNCTION("""COMPUTED_VALUE"""),"St. Walter")</f>
        <v>St. Walter</v>
      </c>
      <c r="I120" s="22"/>
    </row>
    <row r="121">
      <c r="A121" s="2">
        <v>10.0</v>
      </c>
      <c r="B121" s="21">
        <f>IFERROR(__xludf.DUMMYFUNCTION("""COMPUTED_VALUE"""),45345.0)</f>
        <v>45345</v>
      </c>
      <c r="C121" s="21" t="str">
        <f>IFERROR(__xludf.DUMMYFUNCTION("""COMPUTED_VALUE"""),"Friday")</f>
        <v>Friday</v>
      </c>
      <c r="D121" s="23">
        <f>IFERROR(__xludf.DUMMYFUNCTION("""COMPUTED_VALUE"""),0.75)</f>
        <v>0.75</v>
      </c>
      <c r="E121" s="24" t="str">
        <f>IFERROR(__xludf.DUMMYFUNCTION("""COMPUTED_VALUE"""),"5/6G")</f>
        <v>5/6G</v>
      </c>
      <c r="F121" s="22" t="str">
        <f>IFERROR(__xludf.DUMMYFUNCTION("""COMPUTED_VALUE"""),"St. Walter B")</f>
        <v>St. Walter B</v>
      </c>
      <c r="G121" s="22" t="str">
        <f>IFERROR(__xludf.DUMMYFUNCTION("""COMPUTED_VALUE"""),"St. Walter A")</f>
        <v>St. Walter A</v>
      </c>
      <c r="H121" s="22" t="str">
        <f>IFERROR(__xludf.DUMMYFUNCTION("""COMPUTED_VALUE"""),"St. Walter")</f>
        <v>St. Walter</v>
      </c>
      <c r="I121" s="22"/>
    </row>
    <row r="122">
      <c r="A122" s="2">
        <v>11.0</v>
      </c>
      <c r="B122" s="21">
        <f>IFERROR(__xludf.DUMMYFUNCTION("""COMPUTED_VALUE"""),45351.0)</f>
        <v>45351</v>
      </c>
      <c r="C122" s="21" t="str">
        <f>IFERROR(__xludf.DUMMYFUNCTION("""COMPUTED_VALUE"""),"Thursday")</f>
        <v>Thursday</v>
      </c>
      <c r="D122" s="23">
        <f>IFERROR(__xludf.DUMMYFUNCTION("""COMPUTED_VALUE"""),0.75)</f>
        <v>0.75</v>
      </c>
      <c r="E122" s="24" t="str">
        <f>IFERROR(__xludf.DUMMYFUNCTION("""COMPUTED_VALUE"""),"5/6G")</f>
        <v>5/6G</v>
      </c>
      <c r="F122" s="22" t="str">
        <f>IFERROR(__xludf.DUMMYFUNCTION("""COMPUTED_VALUE"""),"SJE")</f>
        <v>SJE</v>
      </c>
      <c r="G122" s="22" t="str">
        <f>IFERROR(__xludf.DUMMYFUNCTION("""COMPUTED_VALUE"""),"St. Walter B")</f>
        <v>St. Walter B</v>
      </c>
      <c r="H122" s="22" t="str">
        <f>IFERROR(__xludf.DUMMYFUNCTION("""COMPUTED_VALUE"""),"Eastview Middle School")</f>
        <v>Eastview Middle School</v>
      </c>
      <c r="I122" s="22"/>
    </row>
    <row r="123">
      <c r="A123" s="2">
        <v>12.0</v>
      </c>
      <c r="B123" s="21">
        <f>IFERROR(__xludf.DUMMYFUNCTION("""COMPUTED_VALUE"""),45359.0)</f>
        <v>45359</v>
      </c>
      <c r="C123" s="21" t="str">
        <f>IFERROR(__xludf.DUMMYFUNCTION("""COMPUTED_VALUE"""),"Friday")</f>
        <v>Friday</v>
      </c>
      <c r="D123" s="23">
        <f>IFERROR(__xludf.DUMMYFUNCTION("""COMPUTED_VALUE"""),0.7708333333321207)</f>
        <v>0.7708333333</v>
      </c>
      <c r="E123" s="7" t="str">
        <f>IFERROR(__xludf.DUMMYFUNCTION("""COMPUTED_VALUE"""),"5/6G")</f>
        <v>5/6G</v>
      </c>
      <c r="F123" t="str">
        <f>IFERROR(__xludf.DUMMYFUNCTION("""COMPUTED_VALUE"""),"St. Walter B")</f>
        <v>St. Walter B</v>
      </c>
      <c r="G123" t="str">
        <f>IFERROR(__xludf.DUMMYFUNCTION("""COMPUTED_VALUE"""),"St. John Vianney")</f>
        <v>St. John Vianney</v>
      </c>
      <c r="H123" t="str">
        <f>IFERROR(__xludf.DUMMYFUNCTION("""COMPUTED_VALUE"""),"St. Walter")</f>
        <v>St. Walter</v>
      </c>
    </row>
    <row r="124">
      <c r="A124" s="25"/>
      <c r="B124" s="21"/>
      <c r="C124" s="25"/>
      <c r="D124" s="23"/>
      <c r="E124" s="7"/>
    </row>
    <row r="125">
      <c r="A125" s="25"/>
      <c r="B125" s="21"/>
      <c r="C125" s="25"/>
      <c r="D125" s="23"/>
      <c r="E125" s="7"/>
    </row>
    <row r="126">
      <c r="A126" s="17"/>
      <c r="B126" s="27"/>
      <c r="C126" s="17"/>
      <c r="D126" s="23"/>
      <c r="E126" s="7"/>
    </row>
    <row r="127">
      <c r="A127" s="25"/>
      <c r="B127" s="17"/>
      <c r="D127" s="17"/>
      <c r="F127" s="17"/>
      <c r="H127" s="17"/>
      <c r="I127" s="17"/>
    </row>
    <row r="128">
      <c r="D128" s="23"/>
      <c r="E128" s="7"/>
    </row>
    <row r="129">
      <c r="A129" s="25"/>
      <c r="B129" s="21"/>
      <c r="D129" s="23"/>
      <c r="E129" s="7"/>
    </row>
    <row r="130">
      <c r="A130" s="25"/>
      <c r="B130" s="21"/>
      <c r="D130" s="23"/>
      <c r="E130" s="7"/>
    </row>
    <row r="131">
      <c r="A131" s="25"/>
      <c r="B131" s="21"/>
      <c r="D131" s="23"/>
      <c r="E131" s="7"/>
    </row>
    <row r="132">
      <c r="A132" s="25"/>
      <c r="B132" s="21"/>
      <c r="D132" s="23"/>
      <c r="E132" s="7"/>
    </row>
    <row r="133">
      <c r="A133" s="25"/>
      <c r="B133" s="21"/>
      <c r="D133" s="23"/>
      <c r="E133" s="7"/>
    </row>
    <row r="134">
      <c r="A134" s="25"/>
      <c r="B134" s="21"/>
      <c r="D134" s="23"/>
      <c r="E134" s="7"/>
    </row>
    <row r="135">
      <c r="A135" s="25"/>
      <c r="B135" s="21"/>
      <c r="D135" s="23"/>
      <c r="E135" s="7"/>
    </row>
    <row r="136">
      <c r="A136" s="25"/>
      <c r="B136" s="21"/>
      <c r="D136" s="23"/>
      <c r="E136" s="7"/>
    </row>
    <row r="137">
      <c r="A137" s="25"/>
      <c r="B137" s="21"/>
      <c r="D137" s="23"/>
      <c r="E137" s="7"/>
    </row>
    <row r="138">
      <c r="A138" s="25"/>
      <c r="B138" s="21"/>
      <c r="D138" s="23"/>
      <c r="E138" s="7"/>
    </row>
    <row r="139">
      <c r="A139" s="25"/>
      <c r="B139" s="21"/>
      <c r="D139" s="23"/>
      <c r="E139" s="7"/>
    </row>
    <row r="140">
      <c r="A140" s="25"/>
      <c r="B140" s="21"/>
      <c r="D140" s="23"/>
      <c r="E140" s="7"/>
    </row>
    <row r="141">
      <c r="A141" s="25"/>
      <c r="B141" s="21"/>
      <c r="D141" s="23"/>
      <c r="E141" s="7"/>
    </row>
    <row r="142">
      <c r="A142" s="25"/>
      <c r="B142" s="28"/>
      <c r="D142" s="23"/>
      <c r="E142" s="7"/>
    </row>
    <row r="143">
      <c r="A143" s="25"/>
      <c r="B143" s="17"/>
      <c r="D143" s="17"/>
      <c r="F143" s="17"/>
    </row>
    <row r="144">
      <c r="A144" s="25"/>
      <c r="B144" s="21"/>
      <c r="D144" s="23"/>
      <c r="E144" s="7"/>
    </row>
    <row r="145">
      <c r="A145" s="25"/>
      <c r="B145" s="21"/>
      <c r="D145" s="23"/>
      <c r="E145" s="7"/>
    </row>
    <row r="146">
      <c r="A146" s="25"/>
      <c r="B146" s="21"/>
      <c r="D146" s="23"/>
      <c r="E146" s="7"/>
    </row>
    <row r="147">
      <c r="A147" s="25"/>
      <c r="B147" s="21"/>
      <c r="D147" s="23"/>
      <c r="E147" s="7"/>
    </row>
    <row r="148">
      <c r="A148" s="25"/>
      <c r="B148" s="21"/>
      <c r="D148" s="23"/>
      <c r="E148" s="7"/>
    </row>
    <row r="149">
      <c r="A149" s="25"/>
      <c r="B149" s="21"/>
      <c r="D149" s="23"/>
      <c r="E149" s="7"/>
    </row>
    <row r="150">
      <c r="A150" s="25"/>
      <c r="B150" s="21"/>
      <c r="D150" s="23"/>
      <c r="E150" s="7"/>
    </row>
    <row r="151">
      <c r="A151" s="25"/>
      <c r="B151" s="21"/>
      <c r="D151" s="23"/>
      <c r="E151" s="7"/>
    </row>
    <row r="152">
      <c r="A152" s="25"/>
      <c r="B152" s="21"/>
      <c r="D152" s="23"/>
      <c r="E152" s="7"/>
    </row>
    <row r="153">
      <c r="A153" s="25"/>
      <c r="B153" s="21"/>
      <c r="D153" s="23"/>
      <c r="E153" s="7"/>
    </row>
    <row r="154">
      <c r="A154" s="25"/>
      <c r="B154" s="21"/>
      <c r="D154" s="23"/>
      <c r="E154" s="7"/>
    </row>
    <row r="155">
      <c r="A155" s="25"/>
      <c r="B155" s="21"/>
      <c r="D155" s="23"/>
      <c r="E155" s="7"/>
    </row>
    <row r="156">
      <c r="A156" s="25"/>
      <c r="B156" s="21"/>
      <c r="D156" s="23"/>
      <c r="E156" s="7"/>
    </row>
    <row r="157">
      <c r="A157" s="25"/>
      <c r="B157" s="21"/>
      <c r="D157" s="23"/>
      <c r="E157" s="7"/>
    </row>
    <row r="158">
      <c r="A158" s="25"/>
      <c r="B158" s="21"/>
      <c r="D158" s="23"/>
      <c r="E158" s="7"/>
    </row>
    <row r="159">
      <c r="A159" s="25"/>
      <c r="B159" s="21"/>
      <c r="D159" s="23"/>
      <c r="E159" s="7"/>
    </row>
    <row r="160">
      <c r="A160" s="25"/>
      <c r="B160" s="21"/>
      <c r="D160" s="23"/>
      <c r="E160" s="7"/>
    </row>
    <row r="161">
      <c r="A161" s="25"/>
      <c r="B161" s="21"/>
      <c r="D161" s="23"/>
      <c r="E161" s="7"/>
    </row>
    <row r="162">
      <c r="A162" s="25"/>
      <c r="B162" s="21"/>
      <c r="D162" s="23"/>
      <c r="E162" s="7"/>
    </row>
    <row r="163">
      <c r="A163" s="25"/>
      <c r="B163" s="21"/>
      <c r="D163" s="23"/>
      <c r="E163" s="7"/>
    </row>
    <row r="164">
      <c r="A164" s="25"/>
      <c r="B164" s="21"/>
      <c r="D164" s="23"/>
      <c r="E164" s="7"/>
    </row>
    <row r="165">
      <c r="A165" s="25"/>
      <c r="B165" s="21"/>
      <c r="D165" s="23"/>
      <c r="E165" s="7"/>
    </row>
    <row r="166">
      <c r="A166" s="25"/>
      <c r="B166" s="21"/>
      <c r="D166" s="23"/>
      <c r="E166" s="7"/>
    </row>
    <row r="167">
      <c r="A167" s="25"/>
      <c r="B167" s="21"/>
      <c r="D167" s="23"/>
      <c r="E167" s="7"/>
    </row>
    <row r="168">
      <c r="A168" s="25"/>
      <c r="B168" s="21"/>
      <c r="D168" s="23"/>
      <c r="E168" s="7"/>
    </row>
    <row r="169">
      <c r="A169" s="25"/>
      <c r="B169" s="21"/>
      <c r="D169" s="23"/>
      <c r="E169" s="7"/>
    </row>
    <row r="170">
      <c r="A170" s="25"/>
      <c r="B170" s="21"/>
      <c r="D170" s="23"/>
      <c r="E170" s="7"/>
    </row>
    <row r="171">
      <c r="A171" s="25"/>
      <c r="B171" s="21"/>
      <c r="D171" s="23"/>
      <c r="E171" s="7"/>
    </row>
    <row r="172">
      <c r="A172" s="25"/>
      <c r="B172" s="21"/>
      <c r="D172" s="23"/>
      <c r="E172" s="7"/>
    </row>
    <row r="173">
      <c r="A173" s="25"/>
      <c r="B173" s="21"/>
      <c r="D173" s="23"/>
      <c r="E173" s="7"/>
    </row>
    <row r="174">
      <c r="A174" s="25"/>
      <c r="B174" s="21"/>
      <c r="D174" s="23"/>
      <c r="E174" s="7"/>
    </row>
    <row r="175">
      <c r="A175" s="25"/>
      <c r="B175" s="21"/>
      <c r="D175" s="23"/>
      <c r="E175" s="7"/>
    </row>
    <row r="176">
      <c r="A176" s="25"/>
      <c r="B176" s="21"/>
      <c r="D176" s="23"/>
      <c r="E176" s="7"/>
    </row>
    <row r="177">
      <c r="A177" s="25"/>
      <c r="B177" s="21"/>
      <c r="D177" s="23"/>
      <c r="E177" s="7"/>
    </row>
    <row r="178">
      <c r="A178" s="25"/>
      <c r="B178" s="21"/>
      <c r="D178" s="23"/>
      <c r="E178" s="7"/>
    </row>
    <row r="179">
      <c r="A179" s="25"/>
      <c r="B179" s="21"/>
      <c r="D179" s="23"/>
      <c r="E179" s="7"/>
    </row>
    <row r="180">
      <c r="A180" s="25"/>
      <c r="B180" s="21"/>
      <c r="D180" s="23"/>
      <c r="E180" s="7"/>
    </row>
    <row r="181">
      <c r="A181" s="25"/>
      <c r="B181" s="21"/>
      <c r="D181" s="23"/>
      <c r="E181" s="7"/>
    </row>
    <row r="182">
      <c r="A182" s="25"/>
      <c r="B182" s="21"/>
      <c r="D182" s="23"/>
      <c r="E182" s="7"/>
    </row>
    <row r="183">
      <c r="A183" s="25"/>
      <c r="B183" s="21"/>
      <c r="D183" s="23"/>
      <c r="E183" s="7"/>
    </row>
    <row r="184">
      <c r="A184" s="25"/>
      <c r="B184" s="21"/>
      <c r="D184" s="23"/>
      <c r="E184" s="7"/>
    </row>
    <row r="185">
      <c r="A185" s="25"/>
      <c r="B185" s="21"/>
      <c r="D185" s="23"/>
      <c r="E185" s="7"/>
    </row>
    <row r="186">
      <c r="A186" s="25"/>
      <c r="B186" s="21"/>
      <c r="D186" s="23"/>
      <c r="E186" s="7"/>
    </row>
    <row r="187">
      <c r="A187" s="25"/>
      <c r="B187" s="21"/>
      <c r="D187" s="23"/>
      <c r="E187" s="7"/>
    </row>
    <row r="188">
      <c r="A188" s="25"/>
      <c r="B188" s="21"/>
      <c r="D188" s="23"/>
      <c r="E188" s="7"/>
    </row>
    <row r="189">
      <c r="A189" s="25"/>
      <c r="B189" s="21"/>
      <c r="D189" s="23"/>
      <c r="E189" s="7"/>
    </row>
    <row r="190">
      <c r="A190" s="25"/>
      <c r="B190" s="21"/>
      <c r="D190" s="23"/>
      <c r="E190" s="7"/>
    </row>
    <row r="191">
      <c r="A191" s="25"/>
      <c r="B191" s="21"/>
      <c r="D191" s="23"/>
      <c r="E191" s="7"/>
    </row>
    <row r="192">
      <c r="A192" s="25"/>
      <c r="B192" s="21"/>
      <c r="D192" s="23"/>
      <c r="E192" s="7"/>
    </row>
    <row r="193">
      <c r="A193" s="25"/>
      <c r="B193" s="21"/>
      <c r="D193" s="23"/>
      <c r="E193" s="7"/>
    </row>
    <row r="194">
      <c r="A194" s="25"/>
      <c r="B194" s="21"/>
      <c r="D194" s="23"/>
      <c r="E194" s="7"/>
    </row>
    <row r="195">
      <c r="A195" s="25"/>
      <c r="B195" s="21"/>
      <c r="D195" s="23"/>
      <c r="E195" s="7"/>
    </row>
    <row r="196">
      <c r="A196" s="25"/>
      <c r="B196" s="21"/>
      <c r="D196" s="23"/>
      <c r="E196" s="7"/>
    </row>
    <row r="197">
      <c r="A197" s="25"/>
      <c r="B197" s="21"/>
      <c r="D197" s="23"/>
      <c r="E197" s="7"/>
    </row>
    <row r="198">
      <c r="A198" s="25"/>
      <c r="B198" s="21"/>
      <c r="D198" s="23"/>
      <c r="E198" s="7"/>
    </row>
    <row r="199">
      <c r="A199" s="25"/>
      <c r="B199" s="21"/>
      <c r="D199" s="23"/>
      <c r="E199" s="7"/>
    </row>
    <row r="200">
      <c r="A200" s="25"/>
      <c r="B200" s="21"/>
      <c r="D200" s="23"/>
      <c r="E200" s="7"/>
    </row>
    <row r="201">
      <c r="A201" s="25"/>
      <c r="B201" s="21"/>
      <c r="D201" s="23"/>
      <c r="E201" s="7"/>
    </row>
    <row r="202">
      <c r="A202" s="25"/>
      <c r="B202" s="21"/>
      <c r="D202" s="23"/>
      <c r="E202" s="7"/>
    </row>
    <row r="203">
      <c r="A203" s="25"/>
      <c r="B203" s="21"/>
      <c r="D203" s="23"/>
      <c r="E203" s="7"/>
    </row>
    <row r="204">
      <c r="A204" s="25"/>
      <c r="B204" s="21"/>
      <c r="D204" s="23"/>
      <c r="E204" s="7"/>
    </row>
    <row r="205">
      <c r="A205" s="25"/>
      <c r="B205" s="21"/>
      <c r="D205" s="23"/>
      <c r="E205" s="7"/>
    </row>
    <row r="206">
      <c r="A206" s="25"/>
      <c r="B206" s="21"/>
      <c r="D206" s="23"/>
      <c r="E206" s="7"/>
    </row>
    <row r="207">
      <c r="A207" s="25"/>
      <c r="B207" s="21"/>
      <c r="D207" s="23"/>
      <c r="E207" s="7"/>
    </row>
    <row r="208">
      <c r="A208" s="25"/>
      <c r="B208" s="21"/>
      <c r="D208" s="23"/>
      <c r="E208" s="7"/>
    </row>
    <row r="209">
      <c r="A209" s="25"/>
      <c r="B209" s="21"/>
      <c r="D209" s="23"/>
      <c r="E209" s="7"/>
    </row>
    <row r="210">
      <c r="A210" s="25"/>
      <c r="B210" s="21"/>
      <c r="D210" s="23"/>
      <c r="E210" s="7"/>
    </row>
    <row r="211">
      <c r="A211" s="25"/>
      <c r="B211" s="21"/>
      <c r="D211" s="23"/>
      <c r="E211" s="7"/>
    </row>
    <row r="212">
      <c r="A212" s="25"/>
      <c r="B212" s="21"/>
      <c r="D212" s="23"/>
      <c r="E212" s="7"/>
    </row>
    <row r="213">
      <c r="A213" s="25"/>
      <c r="B213" s="21"/>
      <c r="D213" s="23"/>
      <c r="E213" s="7"/>
    </row>
    <row r="214">
      <c r="A214" s="25"/>
      <c r="B214" s="21"/>
      <c r="D214" s="23"/>
      <c r="E214" s="7"/>
    </row>
    <row r="215">
      <c r="A215" s="25"/>
      <c r="B215" s="21"/>
      <c r="D215" s="23"/>
      <c r="E215" s="7"/>
    </row>
    <row r="216">
      <c r="A216" s="25"/>
      <c r="B216" s="21"/>
      <c r="D216" s="23"/>
      <c r="E216" s="7"/>
    </row>
    <row r="217">
      <c r="A217" s="25"/>
      <c r="B217" s="21"/>
      <c r="D217" s="23"/>
      <c r="E217" s="7"/>
    </row>
    <row r="218">
      <c r="A218" s="25"/>
      <c r="B218" s="21"/>
      <c r="D218" s="23"/>
      <c r="E218" s="7"/>
    </row>
    <row r="219">
      <c r="A219" s="25"/>
      <c r="B219" s="21"/>
      <c r="D219" s="23"/>
      <c r="E219" s="7"/>
    </row>
    <row r="220">
      <c r="A220" s="25"/>
      <c r="B220" s="21"/>
      <c r="D220" s="23"/>
      <c r="E220" s="7"/>
    </row>
    <row r="221">
      <c r="A221" s="25"/>
      <c r="B221" s="21"/>
      <c r="D221" s="23"/>
      <c r="E221" s="7"/>
    </row>
    <row r="222">
      <c r="A222" s="25"/>
      <c r="B222" s="21"/>
      <c r="D222" s="23"/>
      <c r="E222" s="7"/>
    </row>
    <row r="223">
      <c r="A223" s="25"/>
      <c r="B223" s="21"/>
      <c r="D223" s="23"/>
      <c r="E223" s="7"/>
    </row>
    <row r="224">
      <c r="A224" s="25"/>
      <c r="B224" s="21"/>
      <c r="D224" s="23"/>
      <c r="E224" s="7"/>
    </row>
    <row r="225">
      <c r="A225" s="25"/>
      <c r="B225" s="21"/>
      <c r="D225" s="23"/>
      <c r="E225" s="7"/>
    </row>
    <row r="226">
      <c r="A226" s="25"/>
      <c r="B226" s="21"/>
      <c r="D226" s="23"/>
      <c r="E226" s="7"/>
    </row>
    <row r="227">
      <c r="A227" s="25"/>
      <c r="B227" s="21"/>
      <c r="D227" s="23"/>
      <c r="E227" s="7"/>
    </row>
    <row r="228">
      <c r="A228" s="25"/>
      <c r="B228" s="21"/>
      <c r="D228" s="23"/>
      <c r="E228" s="7"/>
    </row>
    <row r="229">
      <c r="A229" s="25"/>
      <c r="B229" s="21"/>
      <c r="D229" s="23"/>
      <c r="E229" s="7"/>
    </row>
    <row r="230">
      <c r="A230" s="25"/>
      <c r="B230" s="21"/>
      <c r="D230" s="23"/>
      <c r="E230" s="7"/>
    </row>
    <row r="231">
      <c r="A231" s="25"/>
      <c r="B231" s="21"/>
      <c r="D231" s="23"/>
      <c r="E231" s="7"/>
    </row>
    <row r="232">
      <c r="A232" s="25"/>
      <c r="B232" s="21"/>
      <c r="D232" s="23"/>
      <c r="E232" s="7"/>
    </row>
    <row r="233">
      <c r="A233" s="25"/>
      <c r="B233" s="21"/>
      <c r="D233" s="23"/>
      <c r="E233" s="7"/>
    </row>
    <row r="234">
      <c r="A234" s="25"/>
      <c r="B234" s="21"/>
      <c r="D234" s="23"/>
      <c r="E234" s="7"/>
    </row>
    <row r="235">
      <c r="A235" s="25"/>
      <c r="B235" s="21"/>
      <c r="D235" s="23"/>
      <c r="E235" s="7"/>
    </row>
    <row r="236">
      <c r="A236" s="25"/>
      <c r="B236" s="21"/>
      <c r="D236" s="23"/>
      <c r="E236" s="7"/>
    </row>
    <row r="237">
      <c r="A237" s="25"/>
      <c r="B237" s="21"/>
      <c r="D237" s="23"/>
      <c r="E237" s="7"/>
    </row>
    <row r="238">
      <c r="A238" s="25"/>
      <c r="B238" s="21"/>
      <c r="D238" s="23"/>
      <c r="E238" s="7"/>
    </row>
    <row r="239">
      <c r="A239" s="25"/>
      <c r="B239" s="21"/>
      <c r="D239" s="23"/>
      <c r="E239" s="7"/>
    </row>
    <row r="240">
      <c r="A240" s="25"/>
      <c r="B240" s="21"/>
      <c r="D240" s="23"/>
      <c r="E240" s="7"/>
    </row>
    <row r="241">
      <c r="A241" s="25"/>
      <c r="B241" s="21"/>
      <c r="D241" s="23"/>
      <c r="E241" s="7"/>
    </row>
    <row r="242">
      <c r="A242" s="25"/>
      <c r="B242" s="21"/>
      <c r="D242" s="23"/>
      <c r="E242" s="7"/>
    </row>
    <row r="243">
      <c r="A243" s="25"/>
      <c r="B243" s="21"/>
      <c r="D243" s="23"/>
      <c r="E243" s="7"/>
    </row>
    <row r="244">
      <c r="A244" s="25"/>
      <c r="B244" s="21"/>
      <c r="D244" s="23"/>
      <c r="E244" s="7"/>
    </row>
    <row r="245">
      <c r="A245" s="25"/>
      <c r="B245" s="21"/>
      <c r="D245" s="23"/>
      <c r="E245" s="7"/>
    </row>
    <row r="246">
      <c r="A246" s="25"/>
      <c r="B246" s="21"/>
      <c r="D246" s="23"/>
      <c r="E246" s="7"/>
    </row>
    <row r="247">
      <c r="A247" s="25"/>
      <c r="B247" s="21"/>
      <c r="D247" s="23"/>
      <c r="E247" s="7"/>
    </row>
    <row r="248">
      <c r="A248" s="25"/>
      <c r="B248" s="21"/>
      <c r="D248" s="23"/>
      <c r="E248" s="7"/>
    </row>
    <row r="249">
      <c r="A249" s="25"/>
      <c r="B249" s="21"/>
      <c r="D249" s="23"/>
      <c r="E249" s="7"/>
    </row>
    <row r="250">
      <c r="A250" s="25"/>
      <c r="B250" s="21"/>
      <c r="D250" s="23"/>
      <c r="E250" s="7"/>
    </row>
    <row r="251">
      <c r="A251" s="25"/>
      <c r="B251" s="21"/>
      <c r="D251" s="23"/>
      <c r="E251" s="7"/>
    </row>
    <row r="252">
      <c r="A252" s="25"/>
      <c r="B252" s="21"/>
      <c r="D252" s="23"/>
      <c r="E252" s="7"/>
    </row>
    <row r="253">
      <c r="A253" s="25"/>
      <c r="B253" s="21"/>
      <c r="D253" s="23"/>
      <c r="E253" s="7"/>
    </row>
    <row r="254">
      <c r="A254" s="25"/>
      <c r="B254" s="21"/>
      <c r="D254" s="23"/>
      <c r="E254" s="7"/>
    </row>
    <row r="255">
      <c r="A255" s="25"/>
      <c r="B255" s="21"/>
      <c r="D255" s="23"/>
      <c r="E255" s="7"/>
    </row>
    <row r="256">
      <c r="A256" s="25"/>
      <c r="B256" s="21"/>
      <c r="D256" s="23"/>
      <c r="E256" s="7"/>
    </row>
    <row r="257">
      <c r="A257" s="25"/>
      <c r="B257" s="21"/>
      <c r="D257" s="23"/>
      <c r="E257" s="7"/>
    </row>
    <row r="258">
      <c r="A258" s="25"/>
      <c r="B258" s="21"/>
      <c r="D258" s="23"/>
      <c r="E258" s="7"/>
    </row>
    <row r="259">
      <c r="A259" s="25"/>
      <c r="B259" s="21"/>
      <c r="D259" s="23"/>
      <c r="E259" s="7"/>
    </row>
    <row r="260">
      <c r="A260" s="25"/>
      <c r="B260" s="21"/>
      <c r="D260" s="23"/>
      <c r="E260" s="7"/>
    </row>
    <row r="261">
      <c r="A261" s="25"/>
      <c r="B261" s="21"/>
      <c r="D261" s="23"/>
      <c r="E261" s="7"/>
    </row>
    <row r="262">
      <c r="A262" s="25"/>
      <c r="B262" s="21"/>
      <c r="D262" s="23"/>
      <c r="E262" s="7"/>
    </row>
    <row r="263">
      <c r="A263" s="25"/>
      <c r="B263" s="21"/>
      <c r="D263" s="23"/>
      <c r="E263" s="7"/>
    </row>
    <row r="264">
      <c r="A264" s="25"/>
      <c r="B264" s="21"/>
      <c r="D264" s="23"/>
      <c r="E264" s="7"/>
    </row>
    <row r="265">
      <c r="A265" s="25"/>
      <c r="B265" s="21"/>
      <c r="D265" s="23"/>
      <c r="E265" s="7"/>
    </row>
    <row r="266">
      <c r="A266" s="25"/>
      <c r="B266" s="21"/>
      <c r="D266" s="23"/>
      <c r="E266" s="7"/>
    </row>
    <row r="267">
      <c r="A267" s="25"/>
      <c r="B267" s="21"/>
      <c r="D267" s="23"/>
      <c r="E267" s="7"/>
    </row>
    <row r="268">
      <c r="A268" s="25"/>
      <c r="B268" s="21"/>
      <c r="D268" s="23"/>
      <c r="E268" s="7"/>
    </row>
    <row r="269">
      <c r="A269" s="25"/>
      <c r="B269" s="21"/>
      <c r="D269" s="23"/>
      <c r="E269" s="7"/>
    </row>
    <row r="270">
      <c r="A270" s="25"/>
      <c r="B270" s="21"/>
      <c r="D270" s="23"/>
      <c r="E270" s="7"/>
    </row>
    <row r="271">
      <c r="A271" s="25"/>
      <c r="B271" s="21"/>
      <c r="D271" s="23"/>
      <c r="E271" s="7"/>
    </row>
    <row r="272">
      <c r="A272" s="25"/>
      <c r="B272" s="21"/>
      <c r="D272" s="23"/>
      <c r="E272" s="7"/>
    </row>
    <row r="273">
      <c r="A273" s="25"/>
      <c r="B273" s="21"/>
      <c r="D273" s="23"/>
      <c r="E273" s="7"/>
    </row>
    <row r="274">
      <c r="A274" s="25"/>
      <c r="B274" s="21"/>
      <c r="D274" s="23"/>
      <c r="E274" s="7"/>
    </row>
    <row r="275">
      <c r="A275" s="25"/>
      <c r="B275" s="21"/>
      <c r="D275" s="23"/>
      <c r="E275" s="7"/>
    </row>
    <row r="276">
      <c r="A276" s="25"/>
      <c r="B276" s="21"/>
      <c r="D276" s="23"/>
      <c r="E276" s="7"/>
    </row>
    <row r="277">
      <c r="A277" s="25"/>
      <c r="B277" s="21"/>
      <c r="D277" s="23"/>
      <c r="E277" s="7"/>
    </row>
    <row r="278">
      <c r="A278" s="25"/>
      <c r="B278" s="21"/>
      <c r="D278" s="23"/>
      <c r="E278" s="7"/>
    </row>
    <row r="279">
      <c r="A279" s="25"/>
      <c r="B279" s="21"/>
      <c r="D279" s="23"/>
      <c r="E279" s="7"/>
    </row>
    <row r="280">
      <c r="A280" s="25"/>
      <c r="B280" s="21"/>
      <c r="D280" s="23"/>
      <c r="E280" s="7"/>
    </row>
    <row r="281">
      <c r="A281" s="25"/>
      <c r="B281" s="21"/>
      <c r="D281" s="23"/>
      <c r="E281" s="7"/>
    </row>
    <row r="282">
      <c r="A282" s="25"/>
      <c r="B282" s="21"/>
      <c r="D282" s="23"/>
      <c r="E282" s="7"/>
    </row>
    <row r="283">
      <c r="A283" s="25"/>
      <c r="B283" s="21"/>
      <c r="D283" s="23"/>
      <c r="E283" s="7"/>
    </row>
    <row r="284">
      <c r="A284" s="25"/>
      <c r="B284" s="21"/>
      <c r="D284" s="23"/>
      <c r="E284" s="7"/>
    </row>
    <row r="285">
      <c r="A285" s="25"/>
      <c r="B285" s="21"/>
      <c r="D285" s="23"/>
      <c r="E285" s="7"/>
    </row>
    <row r="286">
      <c r="A286" s="25"/>
      <c r="B286" s="21"/>
      <c r="D286" s="23"/>
      <c r="E286" s="7"/>
    </row>
    <row r="287">
      <c r="A287" s="25"/>
      <c r="B287" s="21"/>
      <c r="D287" s="23"/>
      <c r="E287" s="7"/>
    </row>
    <row r="288">
      <c r="A288" s="25"/>
      <c r="B288" s="21"/>
      <c r="D288" s="23"/>
      <c r="E288" s="7"/>
    </row>
    <row r="289">
      <c r="A289" s="25"/>
      <c r="B289" s="21"/>
      <c r="D289" s="23"/>
      <c r="E289" s="7"/>
    </row>
    <row r="290">
      <c r="A290" s="25"/>
      <c r="B290" s="21"/>
      <c r="D290" s="23"/>
      <c r="E290" s="7"/>
    </row>
    <row r="291">
      <c r="A291" s="25"/>
      <c r="B291" s="21"/>
      <c r="D291" s="23"/>
      <c r="E291" s="7"/>
    </row>
    <row r="292">
      <c r="A292" s="25"/>
      <c r="B292" s="21"/>
      <c r="D292" s="23"/>
      <c r="E292" s="7"/>
    </row>
    <row r="293">
      <c r="A293" s="25"/>
      <c r="B293" s="21"/>
      <c r="D293" s="23"/>
      <c r="E293" s="7"/>
    </row>
    <row r="294">
      <c r="A294" s="25"/>
      <c r="B294" s="21"/>
      <c r="D294" s="23"/>
      <c r="E294" s="7"/>
    </row>
    <row r="295">
      <c r="A295" s="25"/>
      <c r="B295" s="21"/>
      <c r="D295" s="23"/>
      <c r="E295" s="7"/>
    </row>
    <row r="296">
      <c r="A296" s="25"/>
      <c r="B296" s="21"/>
      <c r="D296" s="23"/>
      <c r="E296" s="7"/>
    </row>
    <row r="297">
      <c r="A297" s="25"/>
      <c r="B297" s="21"/>
      <c r="D297" s="23"/>
      <c r="E297" s="7"/>
    </row>
    <row r="298">
      <c r="A298" s="25"/>
      <c r="B298" s="21"/>
      <c r="D298" s="23"/>
      <c r="E298" s="7"/>
    </row>
    <row r="299">
      <c r="A299" s="25"/>
      <c r="B299" s="21"/>
      <c r="D299" s="23"/>
      <c r="E299" s="7"/>
    </row>
    <row r="300">
      <c r="A300" s="25"/>
      <c r="B300" s="21"/>
      <c r="D300" s="23"/>
      <c r="E300" s="7"/>
    </row>
    <row r="301">
      <c r="A301" s="25"/>
      <c r="B301" s="21"/>
      <c r="D301" s="23"/>
      <c r="E301" s="7"/>
    </row>
    <row r="302">
      <c r="A302" s="25"/>
      <c r="B302" s="21"/>
      <c r="D302" s="23"/>
      <c r="E302" s="7"/>
    </row>
    <row r="303">
      <c r="A303" s="25"/>
      <c r="B303" s="21"/>
      <c r="D303" s="23"/>
      <c r="E303" s="7"/>
    </row>
    <row r="304">
      <c r="A304" s="25"/>
      <c r="B304" s="21"/>
      <c r="D304" s="23"/>
      <c r="E304" s="7"/>
    </row>
    <row r="305">
      <c r="A305" s="25"/>
      <c r="B305" s="21"/>
      <c r="D305" s="23"/>
      <c r="E305" s="7"/>
    </row>
    <row r="306">
      <c r="A306" s="25"/>
      <c r="B306" s="21"/>
      <c r="D306" s="23"/>
      <c r="E306" s="7"/>
    </row>
    <row r="307">
      <c r="A307" s="25"/>
      <c r="B307" s="21"/>
      <c r="D307" s="23"/>
      <c r="E307" s="7"/>
    </row>
    <row r="308">
      <c r="A308" s="25"/>
      <c r="B308" s="21"/>
      <c r="D308" s="23"/>
      <c r="E308" s="7"/>
    </row>
    <row r="309">
      <c r="A309" s="25"/>
      <c r="B309" s="21"/>
      <c r="D309" s="23"/>
      <c r="E309" s="7"/>
    </row>
    <row r="310">
      <c r="A310" s="25"/>
      <c r="B310" s="21"/>
      <c r="D310" s="23"/>
      <c r="E310" s="7"/>
    </row>
    <row r="311">
      <c r="A311" s="25"/>
      <c r="B311" s="21"/>
      <c r="D311" s="23"/>
      <c r="E311" s="7"/>
    </row>
    <row r="312">
      <c r="A312" s="25"/>
      <c r="B312" s="21"/>
      <c r="D312" s="23"/>
      <c r="E312" s="7"/>
    </row>
    <row r="313">
      <c r="A313" s="25"/>
      <c r="B313" s="21"/>
      <c r="D313" s="23"/>
      <c r="E313" s="7"/>
    </row>
    <row r="314">
      <c r="A314" s="25"/>
      <c r="B314" s="21"/>
      <c r="D314" s="23"/>
      <c r="E314" s="7"/>
    </row>
    <row r="315">
      <c r="A315" s="25"/>
      <c r="B315" s="21"/>
      <c r="D315" s="23"/>
      <c r="E315" s="7"/>
    </row>
    <row r="316">
      <c r="A316" s="25"/>
      <c r="B316" s="21"/>
      <c r="D316" s="23"/>
      <c r="E316" s="7"/>
    </row>
    <row r="317">
      <c r="A317" s="25"/>
      <c r="B317" s="21"/>
      <c r="D317" s="23"/>
      <c r="E317" s="7"/>
    </row>
    <row r="318">
      <c r="A318" s="25"/>
      <c r="B318" s="21"/>
      <c r="D318" s="23"/>
      <c r="E318" s="7"/>
    </row>
    <row r="319">
      <c r="A319" s="25"/>
      <c r="B319" s="21"/>
      <c r="D319" s="23"/>
      <c r="E319" s="7"/>
    </row>
    <row r="320">
      <c r="A320" s="25"/>
      <c r="B320" s="21"/>
      <c r="D320" s="23"/>
      <c r="E320" s="7"/>
    </row>
    <row r="321">
      <c r="A321" s="25"/>
      <c r="B321" s="21"/>
      <c r="D321" s="23"/>
      <c r="E321" s="7"/>
    </row>
    <row r="322">
      <c r="A322" s="25"/>
      <c r="B322" s="21"/>
      <c r="D322" s="23"/>
      <c r="E322" s="7"/>
    </row>
    <row r="323">
      <c r="A323" s="25"/>
      <c r="B323" s="21"/>
      <c r="D323" s="23"/>
      <c r="E323" s="7"/>
    </row>
    <row r="324">
      <c r="A324" s="25"/>
      <c r="B324" s="21"/>
      <c r="D324" s="23"/>
      <c r="E324" s="7"/>
    </row>
    <row r="325">
      <c r="A325" s="25"/>
      <c r="B325" s="21"/>
      <c r="D325" s="23"/>
      <c r="E325" s="7"/>
    </row>
    <row r="326">
      <c r="A326" s="25"/>
      <c r="B326" s="21"/>
      <c r="D326" s="23"/>
      <c r="E326" s="7"/>
    </row>
    <row r="327">
      <c r="A327" s="25"/>
      <c r="B327" s="21"/>
      <c r="D327" s="23"/>
      <c r="E327" s="7"/>
    </row>
    <row r="328">
      <c r="A328" s="25"/>
      <c r="B328" s="21"/>
      <c r="D328" s="23"/>
      <c r="E328" s="7"/>
    </row>
    <row r="329">
      <c r="A329" s="25"/>
      <c r="B329" s="21"/>
      <c r="D329" s="23"/>
      <c r="E329" s="7"/>
    </row>
    <row r="330">
      <c r="A330" s="25"/>
      <c r="B330" s="21"/>
      <c r="D330" s="23"/>
      <c r="E330" s="7"/>
    </row>
    <row r="331">
      <c r="A331" s="25"/>
      <c r="B331" s="21"/>
      <c r="D331" s="23"/>
      <c r="E331" s="7"/>
    </row>
    <row r="332">
      <c r="A332" s="25"/>
      <c r="B332" s="21"/>
      <c r="D332" s="23"/>
      <c r="E332" s="7"/>
    </row>
    <row r="333">
      <c r="A333" s="25"/>
      <c r="B333" s="21"/>
      <c r="D333" s="23"/>
      <c r="E333" s="7"/>
    </row>
    <row r="334">
      <c r="A334" s="25"/>
      <c r="B334" s="21"/>
      <c r="D334" s="23"/>
      <c r="E334" s="7"/>
    </row>
    <row r="335">
      <c r="A335" s="25"/>
      <c r="B335" s="21"/>
      <c r="D335" s="23"/>
      <c r="E335" s="7"/>
    </row>
    <row r="336">
      <c r="A336" s="25"/>
      <c r="B336" s="21"/>
      <c r="D336" s="23"/>
      <c r="E336" s="7"/>
    </row>
    <row r="337">
      <c r="A337" s="25"/>
      <c r="B337" s="21"/>
      <c r="D337" s="23"/>
      <c r="E337" s="7"/>
    </row>
    <row r="338">
      <c r="A338" s="25"/>
      <c r="B338" s="21"/>
      <c r="D338" s="23"/>
      <c r="E338" s="7"/>
    </row>
    <row r="339">
      <c r="A339" s="25"/>
      <c r="B339" s="21"/>
      <c r="D339" s="23"/>
      <c r="E339" s="7"/>
    </row>
    <row r="340">
      <c r="A340" s="25"/>
      <c r="B340" s="21"/>
      <c r="D340" s="23"/>
      <c r="E340" s="7"/>
    </row>
    <row r="341">
      <c r="A341" s="25"/>
      <c r="B341" s="21"/>
      <c r="D341" s="23"/>
      <c r="E341" s="7"/>
    </row>
    <row r="342">
      <c r="A342" s="25"/>
      <c r="B342" s="21"/>
      <c r="D342" s="23"/>
      <c r="E342" s="7"/>
    </row>
    <row r="343">
      <c r="A343" s="25"/>
      <c r="B343" s="21"/>
      <c r="D343" s="23"/>
      <c r="E343" s="7"/>
    </row>
    <row r="344">
      <c r="A344" s="25"/>
      <c r="B344" s="21"/>
      <c r="D344" s="23"/>
      <c r="E344" s="7"/>
    </row>
    <row r="345">
      <c r="A345" s="25"/>
      <c r="B345" s="21"/>
      <c r="D345" s="23"/>
      <c r="E345" s="7"/>
    </row>
    <row r="346">
      <c r="A346" s="25"/>
      <c r="B346" s="21"/>
      <c r="D346" s="23"/>
      <c r="E346" s="7"/>
    </row>
    <row r="347">
      <c r="A347" s="25"/>
      <c r="B347" s="21"/>
      <c r="D347" s="23"/>
      <c r="E347" s="7"/>
    </row>
    <row r="348">
      <c r="A348" s="25"/>
      <c r="B348" s="21"/>
      <c r="D348" s="23"/>
      <c r="E348" s="7"/>
    </row>
    <row r="349">
      <c r="A349" s="25"/>
      <c r="B349" s="21"/>
      <c r="D349" s="23"/>
      <c r="E349" s="7"/>
    </row>
    <row r="350">
      <c r="A350" s="25"/>
      <c r="B350" s="21"/>
      <c r="D350" s="23"/>
      <c r="E350" s="7"/>
    </row>
    <row r="351">
      <c r="A351" s="25"/>
      <c r="B351" s="21"/>
      <c r="D351" s="23"/>
      <c r="E351" s="7"/>
    </row>
    <row r="352">
      <c r="A352" s="25"/>
      <c r="B352" s="21"/>
      <c r="D352" s="23"/>
      <c r="E352" s="7"/>
    </row>
    <row r="353">
      <c r="A353" s="25"/>
      <c r="B353" s="21"/>
      <c r="D353" s="23"/>
      <c r="E353" s="7"/>
    </row>
    <row r="354">
      <c r="A354" s="25"/>
      <c r="B354" s="21"/>
      <c r="D354" s="23"/>
      <c r="E354" s="7"/>
    </row>
    <row r="355">
      <c r="A355" s="25"/>
      <c r="B355" s="21"/>
      <c r="D355" s="23"/>
      <c r="E355" s="7"/>
    </row>
    <row r="356">
      <c r="A356" s="25"/>
      <c r="B356" s="21"/>
      <c r="D356" s="23"/>
      <c r="E356" s="7"/>
    </row>
    <row r="357">
      <c r="A357" s="25"/>
      <c r="B357" s="21"/>
      <c r="D357" s="23"/>
      <c r="E357" s="7"/>
    </row>
    <row r="358">
      <c r="A358" s="25"/>
      <c r="B358" s="21"/>
      <c r="D358" s="23"/>
      <c r="E358" s="7"/>
    </row>
    <row r="359">
      <c r="A359" s="25"/>
      <c r="B359" s="21"/>
      <c r="D359" s="23"/>
      <c r="E359" s="7"/>
    </row>
    <row r="360">
      <c r="A360" s="25"/>
      <c r="B360" s="21"/>
      <c r="D360" s="23"/>
      <c r="E360" s="7"/>
    </row>
    <row r="361">
      <c r="A361" s="25"/>
      <c r="B361" s="21"/>
      <c r="D361" s="23"/>
      <c r="E361" s="7"/>
    </row>
    <row r="362">
      <c r="A362" s="25"/>
      <c r="B362" s="21"/>
      <c r="D362" s="23"/>
      <c r="E362" s="7"/>
    </row>
    <row r="363">
      <c r="A363" s="25"/>
      <c r="B363" s="21"/>
      <c r="D363" s="23"/>
      <c r="E363" s="7"/>
    </row>
    <row r="364">
      <c r="A364" s="25"/>
      <c r="B364" s="21"/>
      <c r="D364" s="23"/>
      <c r="E364" s="7"/>
    </row>
    <row r="365">
      <c r="A365" s="25"/>
      <c r="B365" s="21"/>
      <c r="D365" s="23"/>
      <c r="E365" s="7"/>
    </row>
    <row r="366">
      <c r="A366" s="25"/>
      <c r="B366" s="21"/>
      <c r="D366" s="23"/>
      <c r="E366" s="7"/>
    </row>
    <row r="367">
      <c r="A367" s="25"/>
      <c r="B367" s="21"/>
      <c r="D367" s="23"/>
      <c r="E367" s="7"/>
    </row>
    <row r="368">
      <c r="A368" s="25"/>
      <c r="B368" s="21"/>
      <c r="D368" s="23"/>
      <c r="E368" s="7"/>
    </row>
    <row r="369">
      <c r="A369" s="25"/>
      <c r="B369" s="21"/>
      <c r="D369" s="23"/>
      <c r="E369" s="7"/>
    </row>
    <row r="370">
      <c r="A370" s="25"/>
      <c r="B370" s="21"/>
      <c r="D370" s="23"/>
      <c r="E370" s="7"/>
    </row>
    <row r="371">
      <c r="A371" s="25"/>
      <c r="B371" s="21"/>
      <c r="D371" s="23"/>
      <c r="E371" s="7"/>
    </row>
    <row r="372">
      <c r="A372" s="25"/>
      <c r="B372" s="21"/>
      <c r="D372" s="23"/>
      <c r="E372" s="7"/>
    </row>
    <row r="373">
      <c r="A373" s="25"/>
      <c r="B373" s="21"/>
      <c r="D373" s="23"/>
      <c r="E373" s="7"/>
    </row>
    <row r="374">
      <c r="A374" s="25"/>
      <c r="B374" s="21"/>
      <c r="D374" s="23"/>
      <c r="E374" s="7"/>
    </row>
    <row r="375">
      <c r="A375" s="25"/>
      <c r="B375" s="21"/>
      <c r="D375" s="23"/>
      <c r="E375" s="7"/>
    </row>
    <row r="376">
      <c r="A376" s="25"/>
      <c r="B376" s="21"/>
      <c r="D376" s="23"/>
      <c r="E376" s="7"/>
    </row>
    <row r="377">
      <c r="A377" s="25"/>
      <c r="B377" s="21"/>
      <c r="D377" s="23"/>
      <c r="E377" s="7"/>
    </row>
    <row r="378">
      <c r="A378" s="25"/>
      <c r="B378" s="21"/>
      <c r="D378" s="23"/>
      <c r="E378" s="7"/>
    </row>
    <row r="379">
      <c r="A379" s="25"/>
      <c r="B379" s="21"/>
      <c r="D379" s="23"/>
      <c r="E379" s="7"/>
    </row>
    <row r="380">
      <c r="A380" s="25"/>
      <c r="B380" s="21"/>
      <c r="D380" s="23"/>
      <c r="E380" s="7"/>
    </row>
    <row r="381">
      <c r="A381" s="25"/>
      <c r="B381" s="21"/>
      <c r="D381" s="23"/>
      <c r="E381" s="7"/>
    </row>
    <row r="382">
      <c r="A382" s="25"/>
      <c r="B382" s="21"/>
      <c r="D382" s="23"/>
      <c r="E382" s="7"/>
    </row>
    <row r="383">
      <c r="A383" s="25"/>
      <c r="B383" s="21"/>
      <c r="D383" s="23"/>
      <c r="E383" s="7"/>
    </row>
    <row r="384">
      <c r="A384" s="25"/>
      <c r="B384" s="21"/>
      <c r="D384" s="23"/>
      <c r="E384" s="7"/>
    </row>
    <row r="385">
      <c r="A385" s="25"/>
      <c r="B385" s="21"/>
      <c r="D385" s="23"/>
      <c r="E385" s="7"/>
    </row>
    <row r="386">
      <c r="A386" s="25"/>
      <c r="B386" s="21"/>
      <c r="D386" s="23"/>
      <c r="E386" s="7"/>
    </row>
    <row r="387">
      <c r="A387" s="25"/>
      <c r="B387" s="21"/>
      <c r="D387" s="23"/>
      <c r="E387" s="7"/>
    </row>
    <row r="388">
      <c r="A388" s="25"/>
      <c r="B388" s="21"/>
      <c r="D388" s="23"/>
      <c r="E388" s="7"/>
    </row>
    <row r="389">
      <c r="A389" s="25"/>
      <c r="B389" s="21"/>
      <c r="D389" s="23"/>
      <c r="E389" s="7"/>
    </row>
    <row r="390">
      <c r="A390" s="25"/>
      <c r="B390" s="21"/>
      <c r="D390" s="23"/>
      <c r="E390" s="7"/>
    </row>
    <row r="391">
      <c r="A391" s="25"/>
      <c r="B391" s="21"/>
      <c r="D391" s="23"/>
      <c r="E391" s="7"/>
    </row>
    <row r="392">
      <c r="A392" s="25"/>
      <c r="B392" s="21"/>
      <c r="D392" s="23"/>
      <c r="E392" s="7"/>
    </row>
    <row r="393">
      <c r="A393" s="25"/>
      <c r="B393" s="21"/>
      <c r="D393" s="23"/>
      <c r="E393" s="7"/>
    </row>
    <row r="394">
      <c r="A394" s="25"/>
      <c r="B394" s="21"/>
      <c r="D394" s="23"/>
      <c r="E394" s="7"/>
    </row>
    <row r="395">
      <c r="A395" s="25"/>
      <c r="B395" s="21"/>
      <c r="D395" s="23"/>
      <c r="E395" s="7"/>
    </row>
    <row r="396">
      <c r="A396" s="25"/>
      <c r="B396" s="21"/>
      <c r="D396" s="23"/>
      <c r="E396" s="7"/>
    </row>
    <row r="397">
      <c r="A397" s="25"/>
      <c r="B397" s="21"/>
      <c r="D397" s="23"/>
      <c r="E397" s="7"/>
    </row>
    <row r="398">
      <c r="A398" s="25"/>
      <c r="B398" s="21"/>
      <c r="D398" s="23"/>
      <c r="E398" s="7"/>
    </row>
    <row r="399">
      <c r="A399" s="25"/>
      <c r="B399" s="21"/>
      <c r="D399" s="23"/>
      <c r="E399" s="7"/>
    </row>
    <row r="400">
      <c r="A400" s="25"/>
      <c r="B400" s="21"/>
      <c r="D400" s="23"/>
      <c r="E400" s="7"/>
    </row>
    <row r="401">
      <c r="A401" s="25"/>
      <c r="B401" s="21"/>
      <c r="D401" s="23"/>
      <c r="E401" s="7"/>
    </row>
    <row r="402">
      <c r="A402" s="25"/>
      <c r="B402" s="21"/>
      <c r="D402" s="23"/>
      <c r="E402" s="7"/>
    </row>
    <row r="403">
      <c r="A403" s="25"/>
      <c r="B403" s="21"/>
      <c r="D403" s="23"/>
      <c r="E403" s="7"/>
    </row>
    <row r="404">
      <c r="A404" s="25"/>
      <c r="B404" s="21"/>
      <c r="D404" s="23"/>
      <c r="E404" s="7"/>
    </row>
    <row r="405">
      <c r="A405" s="25"/>
      <c r="B405" s="21"/>
      <c r="D405" s="23"/>
      <c r="E405" s="7"/>
    </row>
    <row r="406">
      <c r="A406" s="25"/>
      <c r="B406" s="21"/>
      <c r="D406" s="23"/>
      <c r="E406" s="7"/>
    </row>
    <row r="407">
      <c r="A407" s="25"/>
      <c r="B407" s="21"/>
      <c r="D407" s="23"/>
      <c r="E407" s="7"/>
    </row>
    <row r="408">
      <c r="A408" s="25"/>
      <c r="B408" s="21"/>
      <c r="D408" s="23"/>
      <c r="E408" s="7"/>
    </row>
    <row r="409">
      <c r="A409" s="25"/>
      <c r="B409" s="21"/>
      <c r="D409" s="23"/>
      <c r="E409" s="7"/>
    </row>
    <row r="410">
      <c r="A410" s="25"/>
      <c r="B410" s="21"/>
      <c r="D410" s="23"/>
      <c r="E410" s="7"/>
    </row>
    <row r="411">
      <c r="A411" s="25"/>
      <c r="B411" s="21"/>
      <c r="D411" s="23"/>
      <c r="E411" s="7"/>
    </row>
    <row r="412">
      <c r="A412" s="25"/>
      <c r="B412" s="21"/>
      <c r="D412" s="23"/>
      <c r="E412" s="7"/>
    </row>
    <row r="413">
      <c r="A413" s="25"/>
      <c r="B413" s="21"/>
      <c r="D413" s="23"/>
      <c r="E413" s="7"/>
    </row>
    <row r="414">
      <c r="A414" s="25"/>
      <c r="B414" s="21"/>
      <c r="D414" s="23"/>
      <c r="E414" s="7"/>
    </row>
    <row r="415">
      <c r="A415" s="25"/>
      <c r="B415" s="21"/>
      <c r="D415" s="23"/>
      <c r="E415" s="7"/>
    </row>
    <row r="416">
      <c r="A416" s="25"/>
      <c r="B416" s="21"/>
      <c r="D416" s="23"/>
      <c r="E416" s="7"/>
    </row>
    <row r="417">
      <c r="A417" s="25"/>
      <c r="B417" s="21"/>
      <c r="D417" s="23"/>
      <c r="E417" s="7"/>
    </row>
    <row r="418">
      <c r="A418" s="25"/>
      <c r="B418" s="21"/>
      <c r="D418" s="23"/>
      <c r="E418" s="7"/>
    </row>
    <row r="419">
      <c r="A419" s="25"/>
      <c r="B419" s="21"/>
      <c r="D419" s="23"/>
      <c r="E419" s="7"/>
    </row>
    <row r="420">
      <c r="A420" s="25"/>
      <c r="B420" s="21"/>
      <c r="D420" s="23"/>
      <c r="E420" s="7"/>
    </row>
    <row r="421">
      <c r="A421" s="25"/>
      <c r="B421" s="21"/>
      <c r="D421" s="23"/>
      <c r="E421" s="7"/>
    </row>
    <row r="422">
      <c r="A422" s="25"/>
      <c r="B422" s="21"/>
      <c r="D422" s="23"/>
      <c r="E422" s="7"/>
    </row>
    <row r="423">
      <c r="A423" s="25"/>
      <c r="B423" s="21"/>
      <c r="D423" s="23"/>
      <c r="E423" s="7"/>
    </row>
    <row r="424">
      <c r="A424" s="25"/>
      <c r="B424" s="21"/>
      <c r="D424" s="23"/>
      <c r="E424" s="7"/>
    </row>
    <row r="425">
      <c r="A425" s="25"/>
      <c r="B425" s="21"/>
      <c r="D425" s="23"/>
      <c r="E425" s="7"/>
    </row>
    <row r="426">
      <c r="A426" s="25"/>
      <c r="B426" s="21"/>
      <c r="D426" s="23"/>
      <c r="E426" s="7"/>
    </row>
    <row r="427">
      <c r="A427" s="25"/>
      <c r="B427" s="21"/>
      <c r="D427" s="23"/>
      <c r="E427" s="7"/>
    </row>
    <row r="428">
      <c r="A428" s="25"/>
      <c r="B428" s="21"/>
      <c r="D428" s="23"/>
      <c r="E428" s="7"/>
    </row>
    <row r="429">
      <c r="A429" s="25"/>
      <c r="B429" s="21"/>
      <c r="D429" s="23"/>
      <c r="E429" s="7"/>
    </row>
    <row r="430">
      <c r="A430" s="25"/>
      <c r="B430" s="21"/>
      <c r="D430" s="23"/>
      <c r="E430" s="7"/>
    </row>
    <row r="431">
      <c r="A431" s="25"/>
      <c r="B431" s="21"/>
      <c r="D431" s="23"/>
      <c r="E431" s="7"/>
    </row>
    <row r="432">
      <c r="A432" s="25"/>
      <c r="B432" s="21"/>
      <c r="D432" s="23"/>
      <c r="E432" s="7"/>
    </row>
    <row r="433">
      <c r="A433" s="25"/>
      <c r="B433" s="21"/>
      <c r="D433" s="23"/>
      <c r="E433" s="7"/>
    </row>
    <row r="434">
      <c r="A434" s="25"/>
      <c r="B434" s="21"/>
      <c r="D434" s="23"/>
      <c r="E434" s="7"/>
    </row>
    <row r="435">
      <c r="A435" s="25"/>
      <c r="B435" s="21"/>
      <c r="D435" s="23"/>
      <c r="E435" s="7"/>
    </row>
    <row r="436">
      <c r="A436" s="25"/>
      <c r="B436" s="21"/>
      <c r="D436" s="23"/>
      <c r="E436" s="7"/>
    </row>
    <row r="437">
      <c r="A437" s="25"/>
      <c r="B437" s="21"/>
      <c r="D437" s="23"/>
      <c r="E437" s="7"/>
    </row>
    <row r="438">
      <c r="A438" s="25"/>
      <c r="B438" s="21"/>
      <c r="D438" s="23"/>
      <c r="E438" s="7"/>
    </row>
    <row r="439">
      <c r="A439" s="25"/>
      <c r="B439" s="21"/>
      <c r="D439" s="23"/>
      <c r="E439" s="7"/>
    </row>
    <row r="440">
      <c r="A440" s="25"/>
      <c r="B440" s="21"/>
      <c r="D440" s="23"/>
      <c r="E440" s="7"/>
    </row>
    <row r="441">
      <c r="A441" s="25"/>
      <c r="B441" s="21"/>
      <c r="D441" s="23"/>
      <c r="E441" s="7"/>
    </row>
    <row r="442">
      <c r="A442" s="25"/>
      <c r="B442" s="21"/>
      <c r="D442" s="23"/>
      <c r="E442" s="7"/>
    </row>
    <row r="443">
      <c r="A443" s="25"/>
      <c r="B443" s="21"/>
      <c r="D443" s="23"/>
      <c r="E443" s="7"/>
    </row>
    <row r="444">
      <c r="A444" s="25"/>
      <c r="B444" s="21"/>
      <c r="D444" s="23"/>
      <c r="E444" s="7"/>
    </row>
    <row r="445">
      <c r="A445" s="25"/>
      <c r="B445" s="21"/>
      <c r="D445" s="23"/>
      <c r="E445" s="7"/>
    </row>
    <row r="446">
      <c r="A446" s="25"/>
      <c r="B446" s="21"/>
      <c r="D446" s="23"/>
      <c r="E446" s="7"/>
    </row>
    <row r="447">
      <c r="A447" s="25"/>
      <c r="B447" s="21"/>
      <c r="D447" s="23"/>
      <c r="E447" s="7"/>
    </row>
    <row r="448">
      <c r="A448" s="25"/>
      <c r="B448" s="21"/>
      <c r="D448" s="23"/>
      <c r="E448" s="7"/>
    </row>
    <row r="449">
      <c r="A449" s="25"/>
      <c r="B449" s="21"/>
      <c r="D449" s="23"/>
      <c r="E449" s="7"/>
    </row>
    <row r="450">
      <c r="A450" s="25"/>
      <c r="B450" s="21"/>
      <c r="D450" s="23"/>
      <c r="E450" s="7"/>
    </row>
    <row r="451">
      <c r="A451" s="25"/>
      <c r="B451" s="21"/>
      <c r="D451" s="23"/>
      <c r="E451" s="7"/>
    </row>
    <row r="452">
      <c r="A452" s="25"/>
      <c r="B452" s="21"/>
      <c r="D452" s="23"/>
      <c r="E452" s="7"/>
    </row>
    <row r="453">
      <c r="A453" s="25"/>
      <c r="B453" s="21"/>
      <c r="D453" s="23"/>
      <c r="E453" s="7"/>
    </row>
    <row r="454">
      <c r="A454" s="25"/>
      <c r="B454" s="21"/>
      <c r="D454" s="23"/>
      <c r="E454" s="7"/>
    </row>
    <row r="455">
      <c r="A455" s="25"/>
      <c r="B455" s="21"/>
      <c r="D455" s="23"/>
      <c r="E455" s="7"/>
    </row>
    <row r="456">
      <c r="A456" s="25"/>
      <c r="B456" s="21"/>
      <c r="D456" s="23"/>
      <c r="E456" s="7"/>
    </row>
    <row r="457">
      <c r="A457" s="25"/>
      <c r="B457" s="21"/>
      <c r="D457" s="23"/>
      <c r="E457" s="7"/>
    </row>
    <row r="458">
      <c r="A458" s="25"/>
      <c r="B458" s="21"/>
      <c r="D458" s="23"/>
      <c r="E458" s="7"/>
    </row>
    <row r="459">
      <c r="A459" s="25"/>
      <c r="B459" s="21"/>
      <c r="D459" s="23"/>
      <c r="E459" s="7"/>
    </row>
    <row r="460">
      <c r="A460" s="25"/>
      <c r="B460" s="21"/>
      <c r="D460" s="23"/>
      <c r="E460" s="7"/>
    </row>
    <row r="461">
      <c r="A461" s="25"/>
      <c r="B461" s="21"/>
      <c r="D461" s="23"/>
      <c r="E461" s="7"/>
    </row>
    <row r="462">
      <c r="A462" s="25"/>
      <c r="B462" s="21"/>
      <c r="D462" s="23"/>
      <c r="E462" s="7"/>
    </row>
    <row r="463">
      <c r="A463" s="25"/>
      <c r="B463" s="21"/>
      <c r="D463" s="23"/>
      <c r="E463" s="7"/>
    </row>
    <row r="464">
      <c r="A464" s="25"/>
      <c r="B464" s="21"/>
      <c r="D464" s="23"/>
      <c r="E464" s="7"/>
    </row>
    <row r="465">
      <c r="A465" s="25"/>
      <c r="B465" s="21"/>
      <c r="D465" s="23"/>
      <c r="E465" s="7"/>
    </row>
    <row r="466">
      <c r="A466" s="25"/>
      <c r="B466" s="21"/>
      <c r="D466" s="23"/>
      <c r="E466" s="7"/>
    </row>
    <row r="467">
      <c r="A467" s="25"/>
      <c r="B467" s="21"/>
      <c r="D467" s="23"/>
      <c r="E467" s="7"/>
    </row>
    <row r="468">
      <c r="A468" s="25"/>
      <c r="B468" s="21"/>
      <c r="D468" s="23"/>
      <c r="E468" s="7"/>
    </row>
    <row r="469">
      <c r="A469" s="25"/>
      <c r="B469" s="21"/>
      <c r="D469" s="23"/>
      <c r="E469" s="7"/>
    </row>
    <row r="470">
      <c r="A470" s="25"/>
      <c r="B470" s="21"/>
      <c r="D470" s="23"/>
      <c r="E470" s="7"/>
    </row>
    <row r="471">
      <c r="A471" s="25"/>
      <c r="B471" s="21"/>
      <c r="D471" s="23"/>
      <c r="E471" s="7"/>
    </row>
    <row r="472">
      <c r="A472" s="25"/>
      <c r="B472" s="21"/>
      <c r="D472" s="23"/>
      <c r="E472" s="7"/>
    </row>
    <row r="473">
      <c r="A473" s="25"/>
      <c r="B473" s="21"/>
      <c r="D473" s="23"/>
      <c r="E473" s="7"/>
    </row>
    <row r="474">
      <c r="A474" s="25"/>
      <c r="B474" s="21"/>
      <c r="D474" s="23"/>
      <c r="E474" s="7"/>
    </row>
    <row r="475">
      <c r="A475" s="25"/>
      <c r="B475" s="21"/>
      <c r="D475" s="23"/>
      <c r="E475" s="7"/>
    </row>
    <row r="476">
      <c r="A476" s="25"/>
      <c r="B476" s="21"/>
      <c r="D476" s="23"/>
      <c r="E476" s="7"/>
    </row>
    <row r="477">
      <c r="A477" s="25"/>
      <c r="B477" s="21"/>
      <c r="D477" s="23"/>
      <c r="E477" s="7"/>
    </row>
    <row r="478">
      <c r="A478" s="25"/>
      <c r="B478" s="21"/>
      <c r="D478" s="23"/>
      <c r="E478" s="7"/>
    </row>
    <row r="479">
      <c r="A479" s="25"/>
      <c r="B479" s="21"/>
      <c r="D479" s="23"/>
      <c r="E479" s="7"/>
    </row>
    <row r="480">
      <c r="A480" s="25"/>
      <c r="B480" s="21"/>
      <c r="D480" s="23"/>
      <c r="E480" s="7"/>
    </row>
    <row r="481">
      <c r="A481" s="25"/>
      <c r="B481" s="21"/>
      <c r="D481" s="23"/>
      <c r="E481" s="7"/>
    </row>
    <row r="482">
      <c r="A482" s="25"/>
      <c r="B482" s="21"/>
      <c r="D482" s="23"/>
      <c r="E482" s="7"/>
    </row>
    <row r="483">
      <c r="A483" s="25"/>
      <c r="B483" s="21"/>
      <c r="D483" s="23"/>
      <c r="E483" s="7"/>
    </row>
    <row r="484">
      <c r="A484" s="25"/>
      <c r="B484" s="21"/>
      <c r="D484" s="23"/>
      <c r="E484" s="7"/>
    </row>
    <row r="485">
      <c r="A485" s="25"/>
      <c r="B485" s="21"/>
      <c r="D485" s="23"/>
      <c r="E485" s="7"/>
    </row>
    <row r="486">
      <c r="A486" s="25"/>
      <c r="B486" s="21"/>
      <c r="D486" s="23"/>
      <c r="E486" s="7"/>
    </row>
    <row r="487">
      <c r="A487" s="25"/>
      <c r="B487" s="21"/>
      <c r="D487" s="23"/>
      <c r="E487" s="7"/>
    </row>
    <row r="488">
      <c r="A488" s="25"/>
      <c r="B488" s="21"/>
      <c r="D488" s="23"/>
      <c r="E488" s="7"/>
    </row>
    <row r="489">
      <c r="A489" s="25"/>
      <c r="B489" s="21"/>
      <c r="D489" s="23"/>
      <c r="E489" s="7"/>
    </row>
    <row r="490">
      <c r="A490" s="25"/>
      <c r="B490" s="21"/>
      <c r="D490" s="23"/>
      <c r="E490" s="7"/>
    </row>
    <row r="491">
      <c r="A491" s="25"/>
      <c r="B491" s="21"/>
      <c r="D491" s="23"/>
      <c r="E491" s="7"/>
    </row>
    <row r="492">
      <c r="A492" s="25"/>
      <c r="B492" s="21"/>
      <c r="D492" s="23"/>
      <c r="E492" s="7"/>
    </row>
    <row r="493">
      <c r="A493" s="25"/>
      <c r="B493" s="21"/>
      <c r="D493" s="23"/>
      <c r="E493" s="7"/>
    </row>
    <row r="494">
      <c r="A494" s="25"/>
      <c r="B494" s="21"/>
      <c r="D494" s="23"/>
      <c r="E494" s="7"/>
    </row>
    <row r="495">
      <c r="A495" s="25"/>
      <c r="B495" s="21"/>
      <c r="D495" s="23"/>
      <c r="E495" s="7"/>
    </row>
    <row r="496">
      <c r="A496" s="25"/>
      <c r="B496" s="21"/>
      <c r="D496" s="23"/>
      <c r="E496" s="7"/>
    </row>
    <row r="497">
      <c r="A497" s="25"/>
      <c r="B497" s="21"/>
      <c r="D497" s="23"/>
      <c r="E497" s="7"/>
    </row>
    <row r="498">
      <c r="A498" s="25"/>
      <c r="B498" s="21"/>
      <c r="D498" s="23"/>
      <c r="E498" s="7"/>
    </row>
    <row r="499">
      <c r="A499" s="25"/>
      <c r="B499" s="21"/>
      <c r="D499" s="23"/>
      <c r="E499" s="7"/>
    </row>
    <row r="500">
      <c r="A500" s="25"/>
      <c r="B500" s="21"/>
      <c r="D500" s="23"/>
      <c r="E500" s="7"/>
    </row>
    <row r="501">
      <c r="A501" s="25"/>
      <c r="B501" s="21"/>
      <c r="D501" s="23"/>
      <c r="E501" s="7"/>
    </row>
    <row r="502">
      <c r="A502" s="25"/>
      <c r="B502" s="21"/>
      <c r="D502" s="23"/>
      <c r="E502" s="7"/>
    </row>
    <row r="503">
      <c r="A503" s="25"/>
      <c r="B503" s="21"/>
      <c r="D503" s="23"/>
      <c r="E503" s="7"/>
    </row>
    <row r="504">
      <c r="A504" s="25"/>
      <c r="B504" s="21"/>
      <c r="D504" s="23"/>
      <c r="E504" s="7"/>
    </row>
    <row r="505">
      <c r="A505" s="25"/>
      <c r="B505" s="21"/>
      <c r="D505" s="23"/>
      <c r="E505" s="7"/>
    </row>
    <row r="506">
      <c r="A506" s="25"/>
      <c r="B506" s="21"/>
      <c r="D506" s="23"/>
      <c r="E506" s="7"/>
    </row>
    <row r="507">
      <c r="A507" s="25"/>
      <c r="B507" s="21"/>
      <c r="D507" s="23"/>
      <c r="E507" s="7"/>
    </row>
    <row r="508">
      <c r="A508" s="25"/>
      <c r="B508" s="21"/>
      <c r="D508" s="23"/>
      <c r="E508" s="7"/>
    </row>
    <row r="509">
      <c r="A509" s="25"/>
      <c r="B509" s="21"/>
      <c r="D509" s="23"/>
      <c r="E509" s="7"/>
    </row>
    <row r="510">
      <c r="A510" s="25"/>
      <c r="B510" s="21"/>
      <c r="D510" s="23"/>
      <c r="E510" s="7"/>
    </row>
    <row r="511">
      <c r="A511" s="25"/>
      <c r="B511" s="21"/>
      <c r="D511" s="23"/>
      <c r="E511" s="7"/>
    </row>
    <row r="512">
      <c r="A512" s="25"/>
      <c r="B512" s="21"/>
      <c r="D512" s="23"/>
      <c r="E512" s="7"/>
    </row>
    <row r="513">
      <c r="A513" s="25"/>
      <c r="B513" s="21"/>
      <c r="D513" s="23"/>
      <c r="E513" s="7"/>
    </row>
    <row r="514">
      <c r="A514" s="25"/>
      <c r="B514" s="21"/>
      <c r="D514" s="23"/>
      <c r="E514" s="7"/>
    </row>
    <row r="515">
      <c r="A515" s="25"/>
      <c r="B515" s="21"/>
      <c r="D515" s="23"/>
      <c r="E515" s="7"/>
    </row>
    <row r="516">
      <c r="A516" s="25"/>
      <c r="B516" s="21"/>
      <c r="D516" s="23"/>
      <c r="E516" s="7"/>
    </row>
    <row r="517">
      <c r="A517" s="25"/>
      <c r="B517" s="21"/>
      <c r="D517" s="23"/>
      <c r="E517" s="7"/>
    </row>
    <row r="518">
      <c r="A518" s="25"/>
      <c r="B518" s="21"/>
      <c r="D518" s="23"/>
      <c r="E518" s="7"/>
    </row>
    <row r="519">
      <c r="A519" s="25"/>
      <c r="B519" s="21"/>
      <c r="D519" s="23"/>
      <c r="E519" s="7"/>
    </row>
    <row r="520">
      <c r="A520" s="25"/>
      <c r="B520" s="21"/>
      <c r="D520" s="23"/>
      <c r="E520" s="7"/>
    </row>
    <row r="521">
      <c r="A521" s="25"/>
      <c r="B521" s="21"/>
      <c r="D521" s="23"/>
      <c r="E521" s="7"/>
    </row>
    <row r="522">
      <c r="A522" s="25"/>
      <c r="B522" s="21"/>
      <c r="D522" s="23"/>
      <c r="E522" s="7"/>
    </row>
    <row r="523">
      <c r="A523" s="25"/>
      <c r="B523" s="21"/>
      <c r="D523" s="23"/>
      <c r="E523" s="7"/>
    </row>
    <row r="524">
      <c r="A524" s="25"/>
      <c r="B524" s="21"/>
      <c r="D524" s="23"/>
      <c r="E524" s="7"/>
    </row>
    <row r="525">
      <c r="A525" s="25"/>
      <c r="B525" s="21"/>
      <c r="D525" s="23"/>
      <c r="E525" s="7"/>
    </row>
    <row r="526">
      <c r="A526" s="25"/>
      <c r="B526" s="21"/>
      <c r="D526" s="23"/>
      <c r="E526" s="7"/>
    </row>
    <row r="527">
      <c r="A527" s="25"/>
      <c r="B527" s="21"/>
      <c r="D527" s="23"/>
      <c r="E527" s="7"/>
    </row>
    <row r="528">
      <c r="A528" s="25"/>
      <c r="B528" s="21"/>
      <c r="D528" s="23"/>
      <c r="E528" s="7"/>
    </row>
    <row r="529">
      <c r="A529" s="25"/>
      <c r="B529" s="21"/>
      <c r="D529" s="23"/>
      <c r="E529" s="7"/>
    </row>
    <row r="530">
      <c r="A530" s="25"/>
      <c r="B530" s="21"/>
      <c r="D530" s="23"/>
      <c r="E530" s="7"/>
    </row>
    <row r="531">
      <c r="A531" s="25"/>
      <c r="B531" s="21"/>
      <c r="D531" s="23"/>
      <c r="E531" s="7"/>
    </row>
    <row r="532">
      <c r="A532" s="25"/>
      <c r="B532" s="21"/>
      <c r="D532" s="23"/>
      <c r="E532" s="7"/>
    </row>
    <row r="533">
      <c r="A533" s="25"/>
      <c r="B533" s="21"/>
      <c r="D533" s="23"/>
      <c r="E533" s="7"/>
    </row>
    <row r="534">
      <c r="A534" s="25"/>
      <c r="B534" s="21"/>
      <c r="D534" s="23"/>
      <c r="E534" s="7"/>
    </row>
    <row r="535">
      <c r="A535" s="25"/>
      <c r="B535" s="21"/>
      <c r="D535" s="23"/>
      <c r="E535" s="7"/>
    </row>
    <row r="536">
      <c r="A536" s="25"/>
      <c r="B536" s="21"/>
      <c r="D536" s="23"/>
      <c r="E536" s="7"/>
    </row>
    <row r="537">
      <c r="A537" s="25"/>
      <c r="B537" s="21"/>
      <c r="D537" s="23"/>
      <c r="E537" s="7"/>
    </row>
    <row r="538">
      <c r="A538" s="25"/>
      <c r="B538" s="21"/>
      <c r="D538" s="23"/>
      <c r="E538" s="7"/>
    </row>
    <row r="539">
      <c r="A539" s="25"/>
      <c r="B539" s="21"/>
      <c r="D539" s="23"/>
      <c r="E539" s="7"/>
    </row>
    <row r="540">
      <c r="A540" s="25"/>
      <c r="B540" s="21"/>
      <c r="D540" s="23"/>
      <c r="E540" s="7"/>
    </row>
    <row r="541">
      <c r="A541" s="25"/>
      <c r="B541" s="21"/>
      <c r="D541" s="23"/>
      <c r="E541" s="7"/>
    </row>
    <row r="542">
      <c r="A542" s="25"/>
      <c r="B542" s="21"/>
      <c r="D542" s="23"/>
      <c r="E542" s="7"/>
    </row>
    <row r="543">
      <c r="A543" s="25"/>
      <c r="B543" s="21"/>
      <c r="D543" s="23"/>
      <c r="E543" s="7"/>
    </row>
    <row r="544">
      <c r="A544" s="25"/>
      <c r="B544" s="21"/>
      <c r="D544" s="23"/>
      <c r="E544" s="7"/>
    </row>
    <row r="545">
      <c r="A545" s="25"/>
      <c r="B545" s="21"/>
      <c r="D545" s="23"/>
      <c r="E545" s="7"/>
    </row>
    <row r="546">
      <c r="A546" s="25"/>
      <c r="B546" s="21"/>
      <c r="D546" s="23"/>
      <c r="E546" s="7"/>
    </row>
    <row r="547">
      <c r="A547" s="25"/>
      <c r="B547" s="21"/>
      <c r="D547" s="23"/>
      <c r="E547" s="7"/>
    </row>
    <row r="548">
      <c r="A548" s="25"/>
      <c r="B548" s="21"/>
      <c r="D548" s="23"/>
      <c r="E548" s="7"/>
    </row>
    <row r="549">
      <c r="A549" s="25"/>
      <c r="B549" s="21"/>
      <c r="D549" s="23"/>
      <c r="E549" s="7"/>
    </row>
    <row r="550">
      <c r="A550" s="25"/>
      <c r="B550" s="21"/>
      <c r="D550" s="23"/>
      <c r="E550" s="7"/>
    </row>
    <row r="551">
      <c r="A551" s="25"/>
      <c r="B551" s="21"/>
      <c r="D551" s="23"/>
      <c r="E551" s="7"/>
    </row>
    <row r="552">
      <c r="A552" s="25"/>
      <c r="B552" s="21"/>
      <c r="D552" s="23"/>
      <c r="E552" s="7"/>
    </row>
    <row r="553">
      <c r="A553" s="25"/>
      <c r="B553" s="21"/>
      <c r="D553" s="23"/>
      <c r="E553" s="7"/>
    </row>
    <row r="554">
      <c r="A554" s="25"/>
      <c r="B554" s="21"/>
      <c r="D554" s="23"/>
      <c r="E554" s="7"/>
    </row>
    <row r="555">
      <c r="A555" s="25"/>
      <c r="B555" s="21"/>
      <c r="D555" s="23"/>
      <c r="E555" s="7"/>
    </row>
    <row r="556">
      <c r="A556" s="25"/>
      <c r="B556" s="21"/>
      <c r="D556" s="23"/>
      <c r="E556" s="7"/>
    </row>
    <row r="557">
      <c r="A557" s="25"/>
      <c r="B557" s="21"/>
      <c r="D557" s="23"/>
      <c r="E557" s="7"/>
    </row>
    <row r="558">
      <c r="A558" s="25"/>
      <c r="B558" s="21"/>
      <c r="D558" s="23"/>
      <c r="E558" s="7"/>
    </row>
    <row r="559">
      <c r="A559" s="25"/>
      <c r="B559" s="21"/>
      <c r="D559" s="23"/>
      <c r="E559" s="7"/>
    </row>
    <row r="560">
      <c r="A560" s="25"/>
      <c r="B560" s="21"/>
      <c r="D560" s="23"/>
      <c r="E560" s="7"/>
    </row>
    <row r="561">
      <c r="A561" s="25"/>
      <c r="B561" s="21"/>
      <c r="D561" s="23"/>
      <c r="E561" s="7"/>
    </row>
    <row r="562">
      <c r="A562" s="25"/>
      <c r="B562" s="21"/>
      <c r="D562" s="23"/>
      <c r="E562" s="7"/>
    </row>
    <row r="563">
      <c r="A563" s="25"/>
      <c r="B563" s="21"/>
      <c r="D563" s="23"/>
      <c r="E563" s="7"/>
    </row>
    <row r="564">
      <c r="A564" s="25"/>
      <c r="B564" s="21"/>
      <c r="D564" s="23"/>
      <c r="E564" s="7"/>
    </row>
    <row r="565">
      <c r="A565" s="25"/>
      <c r="B565" s="21"/>
      <c r="D565" s="23"/>
      <c r="E565" s="7"/>
    </row>
    <row r="566">
      <c r="A566" s="25"/>
      <c r="B566" s="21"/>
      <c r="D566" s="23"/>
      <c r="E566" s="7"/>
    </row>
    <row r="567">
      <c r="A567" s="25"/>
      <c r="B567" s="21"/>
      <c r="D567" s="23"/>
      <c r="E567" s="7"/>
    </row>
    <row r="568">
      <c r="A568" s="25"/>
      <c r="B568" s="21"/>
      <c r="D568" s="23"/>
      <c r="E568" s="7"/>
    </row>
    <row r="569">
      <c r="A569" s="25"/>
      <c r="B569" s="21"/>
      <c r="D569" s="23"/>
      <c r="E569" s="7"/>
    </row>
    <row r="570">
      <c r="A570" s="25"/>
      <c r="B570" s="21"/>
      <c r="D570" s="23"/>
      <c r="E570" s="7"/>
    </row>
    <row r="571">
      <c r="A571" s="25"/>
      <c r="B571" s="21"/>
      <c r="D571" s="23"/>
      <c r="E571" s="7"/>
    </row>
    <row r="572">
      <c r="A572" s="25"/>
      <c r="B572" s="21"/>
      <c r="D572" s="23"/>
      <c r="E572" s="7"/>
    </row>
    <row r="573">
      <c r="A573" s="25"/>
      <c r="B573" s="21"/>
      <c r="D573" s="23"/>
      <c r="E573" s="7"/>
    </row>
    <row r="574">
      <c r="A574" s="25"/>
      <c r="B574" s="21"/>
      <c r="D574" s="23"/>
      <c r="E574" s="7"/>
    </row>
    <row r="575">
      <c r="A575" s="25"/>
      <c r="B575" s="21"/>
      <c r="D575" s="23"/>
      <c r="E575" s="7"/>
    </row>
    <row r="576">
      <c r="A576" s="25"/>
      <c r="B576" s="21"/>
      <c r="D576" s="23"/>
      <c r="E576" s="7"/>
    </row>
    <row r="577">
      <c r="A577" s="25"/>
      <c r="B577" s="21"/>
      <c r="D577" s="23"/>
      <c r="E577" s="7"/>
    </row>
    <row r="578">
      <c r="A578" s="25"/>
      <c r="B578" s="21"/>
      <c r="D578" s="23"/>
      <c r="E578" s="7"/>
    </row>
    <row r="579">
      <c r="A579" s="25"/>
      <c r="B579" s="21"/>
      <c r="D579" s="23"/>
      <c r="E579" s="7"/>
    </row>
    <row r="580">
      <c r="A580" s="25"/>
      <c r="B580" s="21"/>
      <c r="D580" s="23"/>
      <c r="E580" s="7"/>
    </row>
    <row r="581">
      <c r="A581" s="25"/>
      <c r="B581" s="21"/>
      <c r="D581" s="23"/>
      <c r="E581" s="7"/>
    </row>
    <row r="582">
      <c r="A582" s="25"/>
      <c r="B582" s="21"/>
      <c r="D582" s="23"/>
      <c r="E582" s="7"/>
    </row>
    <row r="583">
      <c r="A583" s="25"/>
      <c r="B583" s="21"/>
      <c r="D583" s="23"/>
      <c r="E583" s="7"/>
    </row>
    <row r="584">
      <c r="A584" s="25"/>
      <c r="B584" s="21"/>
      <c r="D584" s="23"/>
      <c r="E584" s="7"/>
    </row>
    <row r="585">
      <c r="A585" s="25"/>
      <c r="B585" s="21"/>
      <c r="D585" s="23"/>
      <c r="E585" s="7"/>
    </row>
    <row r="586">
      <c r="A586" s="25"/>
      <c r="B586" s="21"/>
      <c r="D586" s="23"/>
      <c r="E586" s="7"/>
    </row>
    <row r="587">
      <c r="A587" s="25"/>
      <c r="B587" s="21"/>
      <c r="D587" s="23"/>
      <c r="E587" s="7"/>
    </row>
    <row r="588">
      <c r="A588" s="25"/>
      <c r="B588" s="21"/>
      <c r="D588" s="23"/>
      <c r="E588" s="7"/>
    </row>
    <row r="589">
      <c r="A589" s="25"/>
      <c r="B589" s="21"/>
      <c r="D589" s="23"/>
      <c r="E589" s="7"/>
    </row>
    <row r="590">
      <c r="A590" s="25"/>
      <c r="B590" s="21"/>
      <c r="D590" s="23"/>
      <c r="E590" s="7"/>
    </row>
    <row r="591">
      <c r="A591" s="25"/>
      <c r="B591" s="21"/>
      <c r="D591" s="23"/>
      <c r="E591" s="7"/>
    </row>
    <row r="592">
      <c r="A592" s="25"/>
      <c r="B592" s="21"/>
      <c r="D592" s="23"/>
      <c r="E592" s="7"/>
    </row>
    <row r="593">
      <c r="A593" s="25"/>
      <c r="B593" s="21"/>
      <c r="D593" s="23"/>
      <c r="E593" s="7"/>
    </row>
    <row r="594">
      <c r="A594" s="25"/>
      <c r="B594" s="21"/>
      <c r="D594" s="23"/>
      <c r="E594" s="7"/>
    </row>
    <row r="595">
      <c r="A595" s="25"/>
      <c r="B595" s="21"/>
      <c r="D595" s="23"/>
      <c r="E595" s="7"/>
    </row>
    <row r="596">
      <c r="A596" s="25"/>
      <c r="B596" s="21"/>
      <c r="D596" s="23"/>
      <c r="E596" s="7"/>
    </row>
    <row r="597">
      <c r="A597" s="25"/>
      <c r="B597" s="21"/>
      <c r="D597" s="23"/>
      <c r="E597" s="7"/>
    </row>
    <row r="598">
      <c r="A598" s="25"/>
      <c r="B598" s="21"/>
      <c r="D598" s="23"/>
      <c r="E598" s="7"/>
    </row>
    <row r="599">
      <c r="A599" s="25"/>
      <c r="B599" s="21"/>
      <c r="D599" s="23"/>
      <c r="E599" s="7"/>
    </row>
    <row r="600">
      <c r="A600" s="25"/>
      <c r="B600" s="21"/>
      <c r="D600" s="23"/>
      <c r="E600" s="7"/>
    </row>
    <row r="601">
      <c r="A601" s="25"/>
      <c r="B601" s="21"/>
      <c r="D601" s="23"/>
      <c r="E601" s="7"/>
    </row>
    <row r="602">
      <c r="A602" s="25"/>
      <c r="B602" s="21"/>
      <c r="D602" s="23"/>
      <c r="E602" s="7"/>
    </row>
    <row r="603">
      <c r="A603" s="25"/>
      <c r="B603" s="21"/>
      <c r="D603" s="23"/>
      <c r="E603" s="7"/>
    </row>
    <row r="604">
      <c r="A604" s="25"/>
      <c r="B604" s="21"/>
      <c r="D604" s="23"/>
      <c r="E604" s="7"/>
    </row>
    <row r="605">
      <c r="A605" s="25"/>
      <c r="B605" s="21"/>
      <c r="D605" s="23"/>
      <c r="E605" s="7"/>
    </row>
    <row r="606">
      <c r="A606" s="25"/>
      <c r="B606" s="21"/>
      <c r="D606" s="23"/>
      <c r="E606" s="7"/>
    </row>
    <row r="607">
      <c r="A607" s="25"/>
      <c r="B607" s="21"/>
      <c r="D607" s="23"/>
      <c r="E607" s="7"/>
    </row>
    <row r="608">
      <c r="A608" s="25"/>
      <c r="B608" s="21"/>
      <c r="D608" s="23"/>
      <c r="E608" s="7"/>
    </row>
    <row r="609">
      <c r="A609" s="25"/>
      <c r="B609" s="21"/>
      <c r="D609" s="23"/>
      <c r="E609" s="7"/>
    </row>
    <row r="610">
      <c r="A610" s="25"/>
      <c r="B610" s="21"/>
      <c r="D610" s="23"/>
      <c r="E610" s="7"/>
    </row>
    <row r="611">
      <c r="A611" s="25"/>
      <c r="B611" s="21"/>
      <c r="D611" s="23"/>
      <c r="E611" s="7"/>
    </row>
    <row r="612">
      <c r="A612" s="25"/>
      <c r="B612" s="21"/>
      <c r="D612" s="23"/>
      <c r="E612" s="7"/>
    </row>
    <row r="613">
      <c r="A613" s="25"/>
      <c r="B613" s="21"/>
      <c r="D613" s="23"/>
      <c r="E613" s="7"/>
    </row>
    <row r="614">
      <c r="A614" s="25"/>
      <c r="B614" s="21"/>
      <c r="D614" s="23"/>
      <c r="E614" s="7"/>
    </row>
    <row r="615">
      <c r="A615" s="25"/>
      <c r="B615" s="21"/>
      <c r="D615" s="23"/>
      <c r="E615" s="7"/>
    </row>
    <row r="616">
      <c r="A616" s="25"/>
      <c r="B616" s="21"/>
      <c r="D616" s="23"/>
      <c r="E616" s="7"/>
    </row>
    <row r="617">
      <c r="A617" s="25"/>
      <c r="B617" s="21"/>
      <c r="D617" s="23"/>
      <c r="E617" s="7"/>
    </row>
    <row r="618">
      <c r="A618" s="25"/>
      <c r="B618" s="21"/>
      <c r="D618" s="23"/>
      <c r="E618" s="7"/>
    </row>
    <row r="619">
      <c r="A619" s="25"/>
      <c r="B619" s="21"/>
      <c r="D619" s="23"/>
      <c r="E619" s="7"/>
    </row>
    <row r="620">
      <c r="A620" s="25"/>
      <c r="B620" s="21"/>
      <c r="D620" s="23"/>
      <c r="E620" s="7"/>
    </row>
    <row r="621">
      <c r="A621" s="25"/>
      <c r="B621" s="21"/>
      <c r="D621" s="23"/>
      <c r="E621" s="7"/>
    </row>
    <row r="622">
      <c r="A622" s="25"/>
      <c r="B622" s="21"/>
      <c r="D622" s="23"/>
      <c r="E622" s="7"/>
    </row>
    <row r="623">
      <c r="A623" s="25"/>
      <c r="B623" s="21"/>
      <c r="D623" s="23"/>
      <c r="E623" s="7"/>
    </row>
    <row r="624">
      <c r="A624" s="25"/>
      <c r="B624" s="21"/>
      <c r="D624" s="23"/>
      <c r="E624" s="7"/>
    </row>
    <row r="625">
      <c r="A625" s="25"/>
      <c r="B625" s="21"/>
      <c r="D625" s="23"/>
      <c r="E625" s="7"/>
    </row>
    <row r="626">
      <c r="A626" s="25"/>
      <c r="B626" s="21"/>
      <c r="D626" s="23"/>
      <c r="E626" s="7"/>
    </row>
    <row r="627">
      <c r="A627" s="25"/>
      <c r="B627" s="21"/>
      <c r="D627" s="23"/>
      <c r="E627" s="7"/>
    </row>
    <row r="628">
      <c r="A628" s="25"/>
      <c r="B628" s="21"/>
      <c r="D628" s="23"/>
      <c r="E628" s="7"/>
    </row>
    <row r="629">
      <c r="A629" s="25"/>
      <c r="B629" s="21"/>
      <c r="D629" s="23"/>
      <c r="E629" s="7"/>
    </row>
    <row r="630">
      <c r="A630" s="25"/>
      <c r="B630" s="21"/>
      <c r="D630" s="23"/>
      <c r="E630" s="7"/>
    </row>
    <row r="631">
      <c r="A631" s="25"/>
      <c r="B631" s="21"/>
      <c r="D631" s="23"/>
      <c r="E631" s="7"/>
    </row>
    <row r="632">
      <c r="A632" s="25"/>
      <c r="B632" s="21"/>
      <c r="D632" s="23"/>
      <c r="E632" s="7"/>
    </row>
    <row r="633">
      <c r="A633" s="25"/>
      <c r="B633" s="21"/>
      <c r="D633" s="23"/>
      <c r="E633" s="7"/>
    </row>
    <row r="634">
      <c r="A634" s="25"/>
      <c r="B634" s="21"/>
      <c r="D634" s="23"/>
      <c r="E634" s="7"/>
    </row>
    <row r="635">
      <c r="A635" s="25"/>
      <c r="B635" s="21"/>
      <c r="D635" s="23"/>
      <c r="E635" s="7"/>
    </row>
    <row r="636">
      <c r="A636" s="25"/>
      <c r="B636" s="21"/>
      <c r="D636" s="23"/>
      <c r="E636" s="7"/>
    </row>
    <row r="637">
      <c r="A637" s="25"/>
      <c r="B637" s="21"/>
      <c r="D637" s="23"/>
      <c r="E637" s="7"/>
    </row>
    <row r="638">
      <c r="A638" s="25"/>
      <c r="B638" s="21"/>
      <c r="D638" s="23"/>
      <c r="E638" s="7"/>
    </row>
    <row r="639">
      <c r="A639" s="25"/>
      <c r="B639" s="21"/>
      <c r="D639" s="23"/>
      <c r="E639" s="7"/>
    </row>
    <row r="640">
      <c r="A640" s="25"/>
      <c r="B640" s="21"/>
      <c r="D640" s="23"/>
      <c r="E640" s="7"/>
    </row>
    <row r="641">
      <c r="A641" s="25"/>
      <c r="B641" s="21"/>
      <c r="D641" s="23"/>
      <c r="E641" s="7"/>
    </row>
    <row r="642">
      <c r="A642" s="25"/>
      <c r="B642" s="21"/>
      <c r="D642" s="23"/>
      <c r="E642" s="7"/>
    </row>
    <row r="643">
      <c r="A643" s="25"/>
      <c r="B643" s="21"/>
      <c r="D643" s="23"/>
      <c r="E643" s="7"/>
    </row>
    <row r="644">
      <c r="A644" s="25"/>
      <c r="B644" s="21"/>
      <c r="D644" s="23"/>
      <c r="E644" s="7"/>
    </row>
    <row r="645">
      <c r="A645" s="25"/>
      <c r="B645" s="21"/>
      <c r="D645" s="23"/>
      <c r="E645" s="7"/>
    </row>
    <row r="646">
      <c r="A646" s="25"/>
      <c r="B646" s="21"/>
      <c r="D646" s="23"/>
      <c r="E646" s="7"/>
    </row>
    <row r="647">
      <c r="A647" s="25"/>
      <c r="B647" s="21"/>
      <c r="D647" s="23"/>
      <c r="E647" s="7"/>
    </row>
    <row r="648">
      <c r="A648" s="25"/>
      <c r="B648" s="21"/>
      <c r="D648" s="23"/>
      <c r="E648" s="7"/>
    </row>
    <row r="649">
      <c r="A649" s="25"/>
      <c r="B649" s="21"/>
      <c r="D649" s="23"/>
      <c r="E649" s="7"/>
    </row>
    <row r="650">
      <c r="A650" s="25"/>
      <c r="B650" s="21"/>
      <c r="D650" s="23"/>
      <c r="E650" s="7"/>
    </row>
    <row r="651">
      <c r="A651" s="25"/>
      <c r="B651" s="21"/>
      <c r="D651" s="23"/>
      <c r="E651" s="7"/>
    </row>
    <row r="652">
      <c r="A652" s="25"/>
      <c r="B652" s="21"/>
      <c r="D652" s="23"/>
      <c r="E652" s="7"/>
    </row>
    <row r="653">
      <c r="A653" s="25"/>
      <c r="B653" s="21"/>
      <c r="D653" s="23"/>
      <c r="E653" s="7"/>
    </row>
    <row r="654">
      <c r="A654" s="25"/>
      <c r="B654" s="21"/>
      <c r="D654" s="23"/>
      <c r="E654" s="7"/>
    </row>
    <row r="655">
      <c r="A655" s="25"/>
      <c r="B655" s="21"/>
      <c r="D655" s="23"/>
      <c r="E655" s="7"/>
    </row>
    <row r="656">
      <c r="A656" s="25"/>
      <c r="B656" s="21"/>
      <c r="D656" s="23"/>
      <c r="E656" s="7"/>
    </row>
    <row r="657">
      <c r="A657" s="25"/>
      <c r="B657" s="21"/>
      <c r="D657" s="23"/>
      <c r="E657" s="7"/>
    </row>
    <row r="658">
      <c r="A658" s="25"/>
      <c r="B658" s="21"/>
      <c r="D658" s="23"/>
      <c r="E658" s="7"/>
    </row>
    <row r="659">
      <c r="A659" s="25"/>
      <c r="B659" s="21"/>
      <c r="D659" s="23"/>
      <c r="E659" s="7"/>
    </row>
    <row r="660">
      <c r="A660" s="25"/>
      <c r="B660" s="21"/>
      <c r="D660" s="23"/>
      <c r="E660" s="7"/>
    </row>
    <row r="661">
      <c r="A661" s="25"/>
      <c r="B661" s="21"/>
      <c r="D661" s="23"/>
      <c r="E661" s="7"/>
    </row>
    <row r="662">
      <c r="A662" s="25"/>
      <c r="B662" s="21"/>
      <c r="D662" s="23"/>
      <c r="E662" s="7"/>
    </row>
    <row r="663">
      <c r="A663" s="25"/>
      <c r="B663" s="21"/>
      <c r="D663" s="23"/>
      <c r="E663" s="7"/>
    </row>
    <row r="664">
      <c r="A664" s="25"/>
      <c r="B664" s="21"/>
      <c r="D664" s="23"/>
      <c r="E664" s="7"/>
    </row>
    <row r="665">
      <c r="A665" s="25"/>
      <c r="B665" s="21"/>
      <c r="D665" s="23"/>
      <c r="E665" s="7"/>
    </row>
    <row r="666">
      <c r="A666" s="25"/>
      <c r="B666" s="21"/>
      <c r="D666" s="23"/>
      <c r="E666" s="7"/>
    </row>
    <row r="667">
      <c r="A667" s="25"/>
      <c r="B667" s="21"/>
      <c r="D667" s="23"/>
      <c r="E667" s="7"/>
    </row>
    <row r="668">
      <c r="A668" s="25"/>
      <c r="B668" s="21"/>
      <c r="D668" s="23"/>
      <c r="E668" s="7"/>
    </row>
    <row r="669">
      <c r="A669" s="25"/>
      <c r="B669" s="21"/>
      <c r="D669" s="23"/>
      <c r="E669" s="7"/>
    </row>
    <row r="670">
      <c r="A670" s="25"/>
      <c r="B670" s="21"/>
      <c r="D670" s="23"/>
      <c r="E670" s="7"/>
    </row>
    <row r="671">
      <c r="A671" s="25"/>
      <c r="B671" s="21"/>
      <c r="D671" s="23"/>
      <c r="E671" s="7"/>
    </row>
    <row r="672">
      <c r="A672" s="25"/>
      <c r="B672" s="21"/>
      <c r="D672" s="23"/>
      <c r="E672" s="7"/>
    </row>
    <row r="673">
      <c r="A673" s="25"/>
      <c r="B673" s="21"/>
      <c r="D673" s="23"/>
      <c r="E673" s="7"/>
    </row>
    <row r="674">
      <c r="A674" s="25"/>
      <c r="B674" s="21"/>
      <c r="D674" s="23"/>
      <c r="E674" s="7"/>
    </row>
    <row r="675">
      <c r="A675" s="25"/>
      <c r="B675" s="21"/>
      <c r="D675" s="23"/>
      <c r="E675" s="7"/>
    </row>
    <row r="676">
      <c r="A676" s="25"/>
      <c r="B676" s="21"/>
      <c r="D676" s="23"/>
      <c r="E676" s="7"/>
    </row>
    <row r="677">
      <c r="A677" s="25"/>
      <c r="B677" s="21"/>
      <c r="D677" s="23"/>
      <c r="E677" s="7"/>
    </row>
    <row r="678">
      <c r="A678" s="25"/>
      <c r="B678" s="21"/>
      <c r="D678" s="23"/>
      <c r="E678" s="7"/>
    </row>
    <row r="679">
      <c r="A679" s="25"/>
      <c r="B679" s="21"/>
      <c r="D679" s="23"/>
      <c r="E679" s="7"/>
    </row>
    <row r="680">
      <c r="A680" s="25"/>
      <c r="B680" s="21"/>
      <c r="D680" s="23"/>
      <c r="E680" s="7"/>
    </row>
    <row r="681">
      <c r="A681" s="25"/>
      <c r="B681" s="21"/>
      <c r="D681" s="23"/>
      <c r="E681" s="7"/>
    </row>
    <row r="682">
      <c r="A682" s="25"/>
      <c r="B682" s="21"/>
      <c r="D682" s="23"/>
      <c r="E682" s="7"/>
    </row>
    <row r="683">
      <c r="A683" s="25"/>
      <c r="B683" s="21"/>
      <c r="D683" s="23"/>
      <c r="E683" s="7"/>
    </row>
    <row r="684">
      <c r="A684" s="25"/>
      <c r="B684" s="21"/>
      <c r="D684" s="23"/>
      <c r="E684" s="7"/>
    </row>
    <row r="685">
      <c r="A685" s="25"/>
      <c r="B685" s="21"/>
      <c r="D685" s="23"/>
      <c r="E685" s="7"/>
    </row>
  </sheetData>
  <mergeCells count="14">
    <mergeCell ref="B110:C110"/>
    <mergeCell ref="B127:C127"/>
    <mergeCell ref="D127:E127"/>
    <mergeCell ref="F127:G127"/>
    <mergeCell ref="B143:C143"/>
    <mergeCell ref="D143:E143"/>
    <mergeCell ref="F143:G143"/>
    <mergeCell ref="D1:H2"/>
    <mergeCell ref="B14:C14"/>
    <mergeCell ref="B30:C30"/>
    <mergeCell ref="B46:C46"/>
    <mergeCell ref="B62:C62"/>
    <mergeCell ref="B78:C78"/>
    <mergeCell ref="B94:C9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2.75"/>
  <cols>
    <col customWidth="1" min="1" max="1" width="4.75"/>
    <col customWidth="1" min="2" max="2" width="10.63"/>
    <col customWidth="1" min="3" max="3" width="14.88"/>
    <col customWidth="1" min="4" max="4" width="10.75"/>
    <col customWidth="1" min="5" max="5" width="5.25"/>
    <col customWidth="1" min="6" max="6" width="16.13"/>
    <col customWidth="1" min="7" max="7" width="15.88"/>
    <col customWidth="1" min="8" max="8" width="20.38"/>
    <col customWidth="1" min="9" max="9" width="18.13"/>
  </cols>
  <sheetData>
    <row r="1">
      <c r="A1" s="29"/>
      <c r="B1" s="29" t="s">
        <v>0</v>
      </c>
      <c r="C1" s="2" t="s">
        <v>10</v>
      </c>
      <c r="D1" s="3" t="s">
        <v>11</v>
      </c>
      <c r="I1" s="30">
        <f>NOW()</f>
        <v>45398.65755</v>
      </c>
    </row>
    <row r="2">
      <c r="A2" s="21"/>
      <c r="B2" s="21"/>
      <c r="C2" s="21"/>
      <c r="I2" s="30">
        <f>IFERROR(__xludf.DUMMYFUNCTION("importrange(""1PsxqU4Dt0yd8ou1ujXzjhB6CAtN4ePmqkw8c-ZztolY=en&amp;"",""Schedule!L2"")"),45398.657541782406)</f>
        <v>45398.65754</v>
      </c>
    </row>
    <row r="3">
      <c r="A3" s="29"/>
      <c r="B3" s="29" t="s">
        <v>3</v>
      </c>
      <c r="C3" s="31"/>
      <c r="D3" s="23"/>
      <c r="E3" s="7"/>
    </row>
    <row r="4">
      <c r="A4" s="21"/>
      <c r="B4" s="21"/>
      <c r="C4" s="32" t="s">
        <v>4</v>
      </c>
      <c r="D4" s="23"/>
      <c r="E4" s="7"/>
      <c r="F4" s="33"/>
    </row>
    <row r="5">
      <c r="A5" s="21"/>
      <c r="B5" s="21"/>
      <c r="C5" s="5" t="s">
        <v>5</v>
      </c>
      <c r="D5" s="23"/>
      <c r="E5" s="7"/>
    </row>
    <row r="6">
      <c r="A6" s="21"/>
      <c r="B6" s="21"/>
      <c r="C6" s="34" t="s">
        <v>6</v>
      </c>
      <c r="D6" s="23"/>
      <c r="E6" s="7"/>
    </row>
    <row r="7">
      <c r="A7" s="21"/>
      <c r="B7" s="21"/>
      <c r="C7" s="35" t="s">
        <v>12</v>
      </c>
      <c r="D7" s="23"/>
      <c r="E7" s="7"/>
    </row>
    <row r="8">
      <c r="A8" s="21"/>
      <c r="B8" s="21"/>
      <c r="C8" s="36" t="s">
        <v>13</v>
      </c>
      <c r="D8" s="23"/>
      <c r="E8" s="7"/>
    </row>
    <row r="9">
      <c r="A9" s="21"/>
      <c r="B9" s="21"/>
      <c r="C9" s="5" t="s">
        <v>14</v>
      </c>
      <c r="D9" s="23"/>
      <c r="E9" s="7"/>
      <c r="F9" s="8"/>
    </row>
    <row r="10">
      <c r="A10" s="21"/>
      <c r="B10" s="21"/>
      <c r="C10" s="5" t="s">
        <v>15</v>
      </c>
      <c r="D10" s="23"/>
      <c r="E10" s="7"/>
    </row>
    <row r="11">
      <c r="A11" s="37"/>
      <c r="B11" s="17"/>
      <c r="C11" s="5"/>
      <c r="D11" s="23"/>
      <c r="E11" s="7"/>
    </row>
    <row r="12">
      <c r="A12" s="37"/>
      <c r="B12" s="17"/>
      <c r="C12" s="17"/>
      <c r="D12" s="23"/>
      <c r="E12" s="7"/>
    </row>
    <row r="13">
      <c r="A13" s="37"/>
      <c r="B13" s="17"/>
      <c r="C13" s="17"/>
      <c r="D13" s="23"/>
      <c r="E13" s="7"/>
    </row>
    <row r="14">
      <c r="A14" s="21"/>
      <c r="B14" s="21"/>
      <c r="C14" s="21"/>
      <c r="D14" s="23"/>
      <c r="E14" s="7"/>
    </row>
    <row r="15">
      <c r="A15" s="37"/>
      <c r="B15" s="17" t="s">
        <v>4</v>
      </c>
      <c r="D15" s="23"/>
      <c r="E15" s="7"/>
    </row>
    <row r="16">
      <c r="A16" s="26"/>
      <c r="B16" s="26" t="str">
        <f>IFERROR(__xludf.DUMMYFUNCTION("QUERY(importrange(""1Qz4yMpZvwfLaEQiNxBW3MaTjpIQq3Tgq07HLsb-H40E"", ""Schedule!A1:J1000""), ""select Col1, Col2, Col3, Col4, Col5, Col6, Col7, Col10 where (Col5 like'%"" &amp; TRIM(C4) &amp; ""%' or Col6 like '%"" &amp; TRIM(C4) &amp; ""%') and Col4 like '%"" &amp; TRIM(C1) "&amp;"&amp; ""%'"", 1)"),"")</f>
        <v/>
      </c>
      <c r="C16" s="26" t="str">
        <f>IFERROR(__xludf.DUMMYFUNCTION("""COMPUTED_VALUE"""),"Day")</f>
        <v>Day</v>
      </c>
      <c r="D16" s="19" t="str">
        <f>IFERROR(__xludf.DUMMYFUNCTION("""COMPUTED_VALUE"""),"Time")</f>
        <v>Time</v>
      </c>
      <c r="E16" s="20" t="str">
        <f>IFERROR(__xludf.DUMMYFUNCTION("""COMPUTED_VALUE"""),"Div.")</f>
        <v>Div.</v>
      </c>
      <c r="F16" s="18" t="str">
        <f>IFERROR(__xludf.DUMMYFUNCTION("""COMPUTED_VALUE"""),"Team A")</f>
        <v>Team A</v>
      </c>
      <c r="G16" s="18" t="str">
        <f>IFERROR(__xludf.DUMMYFUNCTION("""COMPUTED_VALUE"""),"Team B")</f>
        <v>Team B</v>
      </c>
      <c r="H16" s="18" t="str">
        <f>IFERROR(__xludf.DUMMYFUNCTION("""COMPUTED_VALUE"""),"Location")</f>
        <v>Location</v>
      </c>
      <c r="I16" s="18" t="str">
        <f>IFERROR(__xludf.DUMMYFUNCTION("""COMPUTED_VALUE"""),"")</f>
        <v/>
      </c>
    </row>
    <row r="17">
      <c r="A17" s="2">
        <v>1.0</v>
      </c>
      <c r="B17" s="21">
        <f>IFERROR(__xludf.DUMMYFUNCTION("""COMPUTED_VALUE"""),45301.0)</f>
        <v>45301</v>
      </c>
      <c r="C17" s="21" t="str">
        <f>IFERROR(__xludf.DUMMYFUNCTION("""COMPUTED_VALUE"""),"Wednesday")</f>
        <v>Wednesday</v>
      </c>
      <c r="D17" s="23">
        <f>IFERROR(__xludf.DUMMYFUNCTION("""COMPUTED_VALUE"""),0.75)</f>
        <v>0.75</v>
      </c>
      <c r="E17" s="24" t="str">
        <f>IFERROR(__xludf.DUMMYFUNCTION("""COMPUTED_VALUE"""),"7/8G")</f>
        <v>7/8G</v>
      </c>
      <c r="F17" s="22" t="str">
        <f>IFERROR(__xludf.DUMMYFUNCTION("""COMPUTED_VALUE"""),"St. John Vianney")</f>
        <v>St. John Vianney</v>
      </c>
      <c r="G17" s="22" t="str">
        <f>IFERROR(__xludf.DUMMYFUNCTION("""COMPUTED_VALUE"""),"St. Isidore")</f>
        <v>St. Isidore</v>
      </c>
      <c r="H17" s="22" t="str">
        <f>IFERROR(__xludf.DUMMYFUNCTION("""COMPUTED_VALUE"""),"St. John Vianney")</f>
        <v>St. John Vianney</v>
      </c>
      <c r="I17" s="22"/>
    </row>
    <row r="18">
      <c r="A18" s="2">
        <v>2.0</v>
      </c>
      <c r="B18" s="21">
        <f>IFERROR(__xludf.DUMMYFUNCTION("""COMPUTED_VALUE"""),45302.0)</f>
        <v>45302</v>
      </c>
      <c r="C18" s="21" t="str">
        <f>IFERROR(__xludf.DUMMYFUNCTION("""COMPUTED_VALUE"""),"Thursday")</f>
        <v>Thursday</v>
      </c>
      <c r="D18" s="23">
        <f>IFERROR(__xludf.DUMMYFUNCTION("""COMPUTED_VALUE"""),0.75)</f>
        <v>0.75</v>
      </c>
      <c r="E18" s="24" t="str">
        <f>IFERROR(__xludf.DUMMYFUNCTION("""COMPUTED_VALUE"""),"7/8G")</f>
        <v>7/8G</v>
      </c>
      <c r="F18" s="22" t="str">
        <f>IFERROR(__xludf.DUMMYFUNCTION("""COMPUTED_VALUE"""),"SJE A")</f>
        <v>SJE A</v>
      </c>
      <c r="G18" s="22" t="str">
        <f>IFERROR(__xludf.DUMMYFUNCTION("""COMPUTED_VALUE"""),"St. Isidore")</f>
        <v>St. Isidore</v>
      </c>
      <c r="H18" s="22" t="str">
        <f>IFERROR(__xludf.DUMMYFUNCTION("""COMPUTED_VALUE"""),"St. Walter")</f>
        <v>St. Walter</v>
      </c>
      <c r="I18" s="22"/>
    </row>
    <row r="19">
      <c r="A19" s="2">
        <v>3.0</v>
      </c>
      <c r="B19" s="21">
        <f>IFERROR(__xludf.DUMMYFUNCTION("""COMPUTED_VALUE"""),45317.0)</f>
        <v>45317</v>
      </c>
      <c r="C19" s="21" t="str">
        <f>IFERROR(__xludf.DUMMYFUNCTION("""COMPUTED_VALUE"""),"Friday")</f>
        <v>Friday</v>
      </c>
      <c r="D19" s="23">
        <f>IFERROR(__xludf.DUMMYFUNCTION("""COMPUTED_VALUE"""),0.7916666666678793)</f>
        <v>0.7916666667</v>
      </c>
      <c r="E19" s="24" t="str">
        <f>IFERROR(__xludf.DUMMYFUNCTION("""COMPUTED_VALUE"""),"7/8G")</f>
        <v>7/8G</v>
      </c>
      <c r="F19" s="22" t="str">
        <f>IFERROR(__xludf.DUMMYFUNCTION("""COMPUTED_VALUE"""),"St. James")</f>
        <v>St. James</v>
      </c>
      <c r="G19" s="22" t="str">
        <f>IFERROR(__xludf.DUMMYFUNCTION("""COMPUTED_VALUE"""),"St. Isidore")</f>
        <v>St. Isidore</v>
      </c>
      <c r="H19" s="22" t="str">
        <f>IFERROR(__xludf.DUMMYFUNCTION("""COMPUTED_VALUE"""),"St. James")</f>
        <v>St. James</v>
      </c>
      <c r="I19" s="22"/>
    </row>
    <row r="20">
      <c r="A20" s="2">
        <v>4.0</v>
      </c>
      <c r="B20" s="21">
        <f>IFERROR(__xludf.DUMMYFUNCTION("""COMPUTED_VALUE"""),45321.0)</f>
        <v>45321</v>
      </c>
      <c r="C20" s="21" t="str">
        <f>IFERROR(__xludf.DUMMYFUNCTION("""COMPUTED_VALUE"""),"Tuesday")</f>
        <v>Tuesday</v>
      </c>
      <c r="D20" s="23">
        <f>IFERROR(__xludf.DUMMYFUNCTION("""COMPUTED_VALUE"""),0.8125)</f>
        <v>0.8125</v>
      </c>
      <c r="E20" s="24" t="str">
        <f>IFERROR(__xludf.DUMMYFUNCTION("""COMPUTED_VALUE"""),"7/8G")</f>
        <v>7/8G</v>
      </c>
      <c r="F20" s="22" t="str">
        <f>IFERROR(__xludf.DUMMYFUNCTION("""COMPUTED_VALUE"""),"St. Walter")</f>
        <v>St. Walter</v>
      </c>
      <c r="G20" s="22" t="str">
        <f>IFERROR(__xludf.DUMMYFUNCTION("""COMPUTED_VALUE"""),"St. Isidore")</f>
        <v>St. Isidore</v>
      </c>
      <c r="H20" s="22" t="str">
        <f>IFERROR(__xludf.DUMMYFUNCTION("""COMPUTED_VALUE"""),"St. Walter")</f>
        <v>St. Walter</v>
      </c>
      <c r="I20" s="22"/>
    </row>
    <row r="21">
      <c r="A21" s="2">
        <v>5.0</v>
      </c>
      <c r="B21" s="21">
        <f>IFERROR(__xludf.DUMMYFUNCTION("""COMPUTED_VALUE"""),45324.0)</f>
        <v>45324</v>
      </c>
      <c r="C21" s="21" t="str">
        <f>IFERROR(__xludf.DUMMYFUNCTION("""COMPUTED_VALUE"""),"Friday")</f>
        <v>Friday</v>
      </c>
      <c r="D21" s="23">
        <f>IFERROR(__xludf.DUMMYFUNCTION("""COMPUTED_VALUE"""),0.7083333333321207)</f>
        <v>0.7083333333</v>
      </c>
      <c r="E21" s="24" t="str">
        <f>IFERROR(__xludf.DUMMYFUNCTION("""COMPUTED_VALUE"""),"7/8G")</f>
        <v>7/8G</v>
      </c>
      <c r="F21" s="22" t="str">
        <f>IFERROR(__xludf.DUMMYFUNCTION("""COMPUTED_VALUE"""),"St. Isidore")</f>
        <v>St. Isidore</v>
      </c>
      <c r="G21" s="22" t="str">
        <f>IFERROR(__xludf.DUMMYFUNCTION("""COMPUTED_VALUE"""),"St. James")</f>
        <v>St. James</v>
      </c>
      <c r="H21" s="22" t="str">
        <f>IFERROR(__xludf.DUMMYFUNCTION("""COMPUTED_VALUE"""),"St. Isidore")</f>
        <v>St. Isidore</v>
      </c>
      <c r="I21" s="22"/>
    </row>
    <row r="22">
      <c r="A22" s="2">
        <v>6.0</v>
      </c>
      <c r="B22" s="21">
        <f>IFERROR(__xludf.DUMMYFUNCTION("""COMPUTED_VALUE"""),45325.0)</f>
        <v>45325</v>
      </c>
      <c r="C22" s="21" t="str">
        <f>IFERROR(__xludf.DUMMYFUNCTION("""COMPUTED_VALUE"""),"Saturday")</f>
        <v>Saturday</v>
      </c>
      <c r="D22" s="23">
        <f>IFERROR(__xludf.DUMMYFUNCTION("""COMPUTED_VALUE"""),0.3333333333321207)</f>
        <v>0.3333333333</v>
      </c>
      <c r="E22" s="24" t="str">
        <f>IFERROR(__xludf.DUMMYFUNCTION("""COMPUTED_VALUE"""),"7/8G")</f>
        <v>7/8G</v>
      </c>
      <c r="F22" s="22" t="str">
        <f>IFERROR(__xludf.DUMMYFUNCTION("""COMPUTED_VALUE"""),"St. Isidore")</f>
        <v>St. Isidore</v>
      </c>
      <c r="G22" s="22" t="str">
        <f>IFERROR(__xludf.DUMMYFUNCTION("""COMPUTED_VALUE"""),"SJE A")</f>
        <v>SJE A</v>
      </c>
      <c r="H22" s="22" t="str">
        <f>IFERROR(__xludf.DUMMYFUNCTION("""COMPUTED_VALUE"""),"St. Isidore")</f>
        <v>St. Isidore</v>
      </c>
      <c r="I22" s="22"/>
    </row>
    <row r="23">
      <c r="A23" s="2">
        <v>7.0</v>
      </c>
      <c r="B23" s="21">
        <f>IFERROR(__xludf.DUMMYFUNCTION("""COMPUTED_VALUE"""),45331.0)</f>
        <v>45331</v>
      </c>
      <c r="C23" s="21" t="str">
        <f>IFERROR(__xludf.DUMMYFUNCTION("""COMPUTED_VALUE"""),"Friday")</f>
        <v>Friday</v>
      </c>
      <c r="D23" s="23">
        <f>IFERROR(__xludf.DUMMYFUNCTION("""COMPUTED_VALUE"""),0.75)</f>
        <v>0.75</v>
      </c>
      <c r="E23" s="24" t="str">
        <f>IFERROR(__xludf.DUMMYFUNCTION("""COMPUTED_VALUE"""),"7/8G")</f>
        <v>7/8G</v>
      </c>
      <c r="F23" s="22" t="str">
        <f>IFERROR(__xludf.DUMMYFUNCTION("""COMPUTED_VALUE"""),"St. Isidore")</f>
        <v>St. Isidore</v>
      </c>
      <c r="G23" s="22" t="str">
        <f>IFERROR(__xludf.DUMMYFUNCTION("""COMPUTED_VALUE"""),"St. John Vianney")</f>
        <v>St. John Vianney</v>
      </c>
      <c r="H23" s="22" t="str">
        <f>IFERROR(__xludf.DUMMYFUNCTION("""COMPUTED_VALUE"""),"St. Isidore")</f>
        <v>St. Isidore</v>
      </c>
      <c r="I23" s="22"/>
    </row>
    <row r="24">
      <c r="A24" s="2">
        <v>8.0</v>
      </c>
      <c r="B24" s="21">
        <f>IFERROR(__xludf.DUMMYFUNCTION("""COMPUTED_VALUE"""),45335.0)</f>
        <v>45335</v>
      </c>
      <c r="C24" s="21" t="str">
        <f>IFERROR(__xludf.DUMMYFUNCTION("""COMPUTED_VALUE"""),"Tuesday")</f>
        <v>Tuesday</v>
      </c>
      <c r="D24" s="23">
        <f>IFERROR(__xludf.DUMMYFUNCTION("""COMPUTED_VALUE"""),0.7708333333321207)</f>
        <v>0.7708333333</v>
      </c>
      <c r="E24" s="24" t="str">
        <f>IFERROR(__xludf.DUMMYFUNCTION("""COMPUTED_VALUE"""),"7/8G")</f>
        <v>7/8G</v>
      </c>
      <c r="F24" s="22" t="str">
        <f>IFERROR(__xludf.DUMMYFUNCTION("""COMPUTED_VALUE"""),"St. Isidore")</f>
        <v>St. Isidore</v>
      </c>
      <c r="G24" s="22" t="str">
        <f>IFERROR(__xludf.DUMMYFUNCTION("""COMPUTED_VALUE"""),"St. Philip")</f>
        <v>St. Philip</v>
      </c>
      <c r="H24" s="22" t="str">
        <f>IFERROR(__xludf.DUMMYFUNCTION("""COMPUTED_VALUE"""),"St. Isidore")</f>
        <v>St. Isidore</v>
      </c>
      <c r="I24" s="22"/>
    </row>
    <row r="25">
      <c r="A25" s="2">
        <v>9.0</v>
      </c>
      <c r="B25" s="21">
        <f>IFERROR(__xludf.DUMMYFUNCTION("""COMPUTED_VALUE"""),45343.0)</f>
        <v>45343</v>
      </c>
      <c r="C25" s="21" t="str">
        <f>IFERROR(__xludf.DUMMYFUNCTION("""COMPUTED_VALUE"""),"Wednesday")</f>
        <v>Wednesday</v>
      </c>
      <c r="D25" s="23">
        <f>IFERROR(__xludf.DUMMYFUNCTION("""COMPUTED_VALUE"""),0.7916666666678793)</f>
        <v>0.7916666667</v>
      </c>
      <c r="E25" s="24" t="str">
        <f>IFERROR(__xludf.DUMMYFUNCTION("""COMPUTED_VALUE"""),"7/8G")</f>
        <v>7/8G</v>
      </c>
      <c r="F25" s="22" t="str">
        <f>IFERROR(__xludf.DUMMYFUNCTION("""COMPUTED_VALUE"""),"St. Isidore")</f>
        <v>St. Isidore</v>
      </c>
      <c r="G25" s="22" t="str">
        <f>IFERROR(__xludf.DUMMYFUNCTION("""COMPUTED_VALUE"""),"St. Philip")</f>
        <v>St. Philip</v>
      </c>
      <c r="H25" s="22" t="str">
        <f>IFERROR(__xludf.DUMMYFUNCTION("""COMPUTED_VALUE"""),"St. Isidore")</f>
        <v>St. Isidore</v>
      </c>
      <c r="I25" s="22"/>
    </row>
    <row r="26">
      <c r="A26" s="2">
        <v>10.0</v>
      </c>
      <c r="B26" s="21">
        <f>IFERROR(__xludf.DUMMYFUNCTION("""COMPUTED_VALUE"""),45345.0)</f>
        <v>45345</v>
      </c>
      <c r="C26" s="21" t="str">
        <f>IFERROR(__xludf.DUMMYFUNCTION("""COMPUTED_VALUE"""),"Friday")</f>
        <v>Friday</v>
      </c>
      <c r="D26" s="23">
        <f>IFERROR(__xludf.DUMMYFUNCTION("""COMPUTED_VALUE"""),0.8333333333321207)</f>
        <v>0.8333333333</v>
      </c>
      <c r="E26" s="24" t="str">
        <f>IFERROR(__xludf.DUMMYFUNCTION("""COMPUTED_VALUE"""),"7/8G")</f>
        <v>7/8G</v>
      </c>
      <c r="F26" s="22" t="str">
        <f>IFERROR(__xludf.DUMMYFUNCTION("""COMPUTED_VALUE"""),"St. Walter")</f>
        <v>St. Walter</v>
      </c>
      <c r="G26" s="22" t="str">
        <f>IFERROR(__xludf.DUMMYFUNCTION("""COMPUTED_VALUE"""),"St. Isidore")</f>
        <v>St. Isidore</v>
      </c>
      <c r="H26" s="22" t="str">
        <f>IFERROR(__xludf.DUMMYFUNCTION("""COMPUTED_VALUE"""),"St. Walter")</f>
        <v>St. Walter</v>
      </c>
      <c r="I26" s="22"/>
    </row>
    <row r="27">
      <c r="A27" s="2">
        <v>11.0</v>
      </c>
      <c r="B27" s="21">
        <f>IFERROR(__xludf.DUMMYFUNCTION("""COMPUTED_VALUE"""),45349.0)</f>
        <v>45349</v>
      </c>
      <c r="C27" s="21" t="str">
        <f>IFERROR(__xludf.DUMMYFUNCTION("""COMPUTED_VALUE"""),"Tuesday")</f>
        <v>Tuesday</v>
      </c>
      <c r="D27" s="23">
        <f>IFERROR(__xludf.DUMMYFUNCTION("""COMPUTED_VALUE"""),0.7916666666678793)</f>
        <v>0.7916666667</v>
      </c>
      <c r="E27" s="24" t="str">
        <f>IFERROR(__xludf.DUMMYFUNCTION("""COMPUTED_VALUE"""),"7/8G")</f>
        <v>7/8G</v>
      </c>
      <c r="F27" s="22" t="str">
        <f>IFERROR(__xludf.DUMMYFUNCTION("""COMPUTED_VALUE"""),"SJE B")</f>
        <v>SJE B</v>
      </c>
      <c r="G27" s="22" t="str">
        <f>IFERROR(__xludf.DUMMYFUNCTION("""COMPUTED_VALUE"""),"St. Isidore")</f>
        <v>St. Isidore</v>
      </c>
      <c r="H27" s="22" t="str">
        <f>IFERROR(__xludf.DUMMYFUNCTION("""COMPUTED_VALUE"""),"St. Isidore")</f>
        <v>St. Isidore</v>
      </c>
      <c r="I27" s="22"/>
    </row>
    <row r="28">
      <c r="A28" s="2">
        <v>12.0</v>
      </c>
      <c r="B28" s="21">
        <f>IFERROR(__xludf.DUMMYFUNCTION("""COMPUTED_VALUE"""),45352.0)</f>
        <v>45352</v>
      </c>
      <c r="C28" s="21" t="str">
        <f>IFERROR(__xludf.DUMMYFUNCTION("""COMPUTED_VALUE"""),"Friday")</f>
        <v>Friday</v>
      </c>
      <c r="D28" s="23">
        <f>IFERROR(__xludf.DUMMYFUNCTION("""COMPUTED_VALUE"""),0.75)</f>
        <v>0.75</v>
      </c>
      <c r="E28" s="24" t="str">
        <f>IFERROR(__xludf.DUMMYFUNCTION("""COMPUTED_VALUE"""),"7/8G")</f>
        <v>7/8G</v>
      </c>
      <c r="F28" s="22" t="str">
        <f>IFERROR(__xludf.DUMMYFUNCTION("""COMPUTED_VALUE"""),"St. Isidore")</f>
        <v>St. Isidore</v>
      </c>
      <c r="G28" s="22" t="str">
        <f>IFERROR(__xludf.DUMMYFUNCTION("""COMPUTED_VALUE"""),"SJE B")</f>
        <v>SJE B</v>
      </c>
      <c r="H28" s="22" t="str">
        <f>IFERROR(__xludf.DUMMYFUNCTION("""COMPUTED_VALUE"""),"St. Isidore")</f>
        <v>St. Isidore</v>
      </c>
      <c r="I28" s="22"/>
    </row>
    <row r="29">
      <c r="A29" s="2"/>
      <c r="B29" s="21"/>
      <c r="C29" s="21"/>
      <c r="D29" s="23"/>
      <c r="E29" s="24"/>
      <c r="F29" s="22"/>
      <c r="G29" s="22"/>
      <c r="H29" s="22"/>
      <c r="I29" s="22"/>
    </row>
    <row r="30">
      <c r="A30" s="21"/>
      <c r="B30" s="21"/>
      <c r="C30" s="21"/>
      <c r="D30" s="23"/>
      <c r="E30" s="7"/>
    </row>
    <row r="31">
      <c r="A31" s="17"/>
      <c r="B31" s="17" t="s">
        <v>5</v>
      </c>
      <c r="D31" s="23"/>
      <c r="E31" s="7"/>
    </row>
    <row r="32">
      <c r="A32" s="26"/>
      <c r="B32" s="26" t="str">
        <f>IFERROR(__xludf.DUMMYFUNCTION("QUERY(importrange(""1Qz4yMpZvwfLaEQiNxBW3MaTjpIQq3Tgq07HLsb-H40E"", ""Schedule!A1:J1000""), ""select Col1, Col2, Col3, Col4, Col5, Col6, Col7,Col10 where (Col5 like'%"" &amp; TRIM(C5) &amp; ""%' or Col6 like '%"" &amp; TRIM(C5) &amp; ""%') and Col4 like '%"" &amp; TRIM(C1) &amp;"&amp;" ""%'"", 1)"),"")</f>
        <v/>
      </c>
      <c r="C32" s="26" t="str">
        <f>IFERROR(__xludf.DUMMYFUNCTION("""COMPUTED_VALUE"""),"Day")</f>
        <v>Day</v>
      </c>
      <c r="D32" s="19" t="str">
        <f>IFERROR(__xludf.DUMMYFUNCTION("""COMPUTED_VALUE"""),"Time")</f>
        <v>Time</v>
      </c>
      <c r="E32" s="20" t="str">
        <f>IFERROR(__xludf.DUMMYFUNCTION("""COMPUTED_VALUE"""),"Div.")</f>
        <v>Div.</v>
      </c>
      <c r="F32" s="18" t="str">
        <f>IFERROR(__xludf.DUMMYFUNCTION("""COMPUTED_VALUE"""),"Team A")</f>
        <v>Team A</v>
      </c>
      <c r="G32" s="18" t="str">
        <f>IFERROR(__xludf.DUMMYFUNCTION("""COMPUTED_VALUE"""),"Team B")</f>
        <v>Team B</v>
      </c>
      <c r="H32" s="18" t="str">
        <f>IFERROR(__xludf.DUMMYFUNCTION("""COMPUTED_VALUE"""),"Location")</f>
        <v>Location</v>
      </c>
      <c r="I32" s="18" t="str">
        <f>IFERROR(__xludf.DUMMYFUNCTION("""COMPUTED_VALUE"""),"")</f>
        <v/>
      </c>
    </row>
    <row r="33">
      <c r="A33" s="2">
        <v>1.0</v>
      </c>
      <c r="B33" s="21">
        <f>IFERROR(__xludf.DUMMYFUNCTION("""COMPUTED_VALUE"""),45302.0)</f>
        <v>45302</v>
      </c>
      <c r="C33" s="21" t="str">
        <f>IFERROR(__xludf.DUMMYFUNCTION("""COMPUTED_VALUE"""),"Thursday")</f>
        <v>Thursday</v>
      </c>
      <c r="D33" s="23">
        <f>IFERROR(__xludf.DUMMYFUNCTION("""COMPUTED_VALUE"""),0.8333333333321207)</f>
        <v>0.8333333333</v>
      </c>
      <c r="E33" s="24" t="str">
        <f>IFERROR(__xludf.DUMMYFUNCTION("""COMPUTED_VALUE"""),"7/8G")</f>
        <v>7/8G</v>
      </c>
      <c r="F33" s="22" t="str">
        <f>IFERROR(__xludf.DUMMYFUNCTION("""COMPUTED_VALUE"""),"St. James")</f>
        <v>St. James</v>
      </c>
      <c r="G33" s="22" t="str">
        <f>IFERROR(__xludf.DUMMYFUNCTION("""COMPUTED_VALUE"""),"SJE B")</f>
        <v>SJE B</v>
      </c>
      <c r="H33" s="22" t="str">
        <f>IFERROR(__xludf.DUMMYFUNCTION("""COMPUTED_VALUE"""),"St. James")</f>
        <v>St. James</v>
      </c>
      <c r="I33" s="22"/>
    </row>
    <row r="34">
      <c r="A34" s="2">
        <v>2.0</v>
      </c>
      <c r="B34" s="21">
        <f>IFERROR(__xludf.DUMMYFUNCTION("""COMPUTED_VALUE"""),45310.0)</f>
        <v>45310</v>
      </c>
      <c r="C34" s="21" t="str">
        <f>IFERROR(__xludf.DUMMYFUNCTION("""COMPUTED_VALUE"""),"Friday")</f>
        <v>Friday</v>
      </c>
      <c r="D34" s="23">
        <f>IFERROR(__xludf.DUMMYFUNCTION("""COMPUTED_VALUE"""),0.75)</f>
        <v>0.75</v>
      </c>
      <c r="E34" s="24" t="str">
        <f>IFERROR(__xludf.DUMMYFUNCTION("""COMPUTED_VALUE"""),"7/8G")</f>
        <v>7/8G</v>
      </c>
      <c r="F34" s="22" t="str">
        <f>IFERROR(__xludf.DUMMYFUNCTION("""COMPUTED_VALUE"""),"St. James")</f>
        <v>St. James</v>
      </c>
      <c r="G34" s="22" t="str">
        <f>IFERROR(__xludf.DUMMYFUNCTION("""COMPUTED_VALUE"""),"St. John Vianney")</f>
        <v>St. John Vianney</v>
      </c>
      <c r="H34" s="22" t="str">
        <f>IFERROR(__xludf.DUMMYFUNCTION("""COMPUTED_VALUE"""),"St. James")</f>
        <v>St. James</v>
      </c>
      <c r="I34" s="22"/>
    </row>
    <row r="35">
      <c r="A35" s="2">
        <v>3.0</v>
      </c>
      <c r="B35" s="21">
        <f>IFERROR(__xludf.DUMMYFUNCTION("""COMPUTED_VALUE"""),45311.0)</f>
        <v>45311</v>
      </c>
      <c r="C35" s="21" t="str">
        <f>IFERROR(__xludf.DUMMYFUNCTION("""COMPUTED_VALUE"""),"Saturday")</f>
        <v>Saturday</v>
      </c>
      <c r="D35" s="23">
        <f>IFERROR(__xludf.DUMMYFUNCTION("""COMPUTED_VALUE"""),0.375)</f>
        <v>0.375</v>
      </c>
      <c r="E35" s="24" t="str">
        <f>IFERROR(__xludf.DUMMYFUNCTION("""COMPUTED_VALUE"""),"7/8G")</f>
        <v>7/8G</v>
      </c>
      <c r="F35" s="22" t="str">
        <f>IFERROR(__xludf.DUMMYFUNCTION("""COMPUTED_VALUE"""),"St. Walter")</f>
        <v>St. Walter</v>
      </c>
      <c r="G35" s="22" t="str">
        <f>IFERROR(__xludf.DUMMYFUNCTION("""COMPUTED_VALUE"""),"St. James")</f>
        <v>St. James</v>
      </c>
      <c r="H35" s="22" t="str">
        <f>IFERROR(__xludf.DUMMYFUNCTION("""COMPUTED_VALUE"""),"St. Walter")</f>
        <v>St. Walter</v>
      </c>
      <c r="I35" s="22"/>
    </row>
    <row r="36">
      <c r="A36" s="2">
        <v>4.0</v>
      </c>
      <c r="B36" s="21">
        <f>IFERROR(__xludf.DUMMYFUNCTION("""COMPUTED_VALUE"""),45316.0)</f>
        <v>45316</v>
      </c>
      <c r="C36" s="21" t="str">
        <f>IFERROR(__xludf.DUMMYFUNCTION("""COMPUTED_VALUE"""),"Thursday")</f>
        <v>Thursday</v>
      </c>
      <c r="D36" s="23">
        <f>IFERROR(__xludf.DUMMYFUNCTION("""COMPUTED_VALUE"""),0.75)</f>
        <v>0.75</v>
      </c>
      <c r="E36" s="24" t="str">
        <f>IFERROR(__xludf.DUMMYFUNCTION("""COMPUTED_VALUE"""),"7/8G")</f>
        <v>7/8G</v>
      </c>
      <c r="F36" s="22" t="str">
        <f>IFERROR(__xludf.DUMMYFUNCTION("""COMPUTED_VALUE"""),"St. James")</f>
        <v>St. James</v>
      </c>
      <c r="G36" s="22" t="str">
        <f>IFERROR(__xludf.DUMMYFUNCTION("""COMPUTED_VALUE"""),"St. Philip")</f>
        <v>St. Philip</v>
      </c>
      <c r="H36" s="22" t="str">
        <f>IFERROR(__xludf.DUMMYFUNCTION("""COMPUTED_VALUE"""),"St. James")</f>
        <v>St. James</v>
      </c>
      <c r="I36" s="22"/>
    </row>
    <row r="37">
      <c r="A37" s="2">
        <v>5.0</v>
      </c>
      <c r="B37" s="21">
        <f>IFERROR(__xludf.DUMMYFUNCTION("""COMPUTED_VALUE"""),45317.0)</f>
        <v>45317</v>
      </c>
      <c r="C37" s="21" t="str">
        <f>IFERROR(__xludf.DUMMYFUNCTION("""COMPUTED_VALUE"""),"Friday")</f>
        <v>Friday</v>
      </c>
      <c r="D37" s="23">
        <f>IFERROR(__xludf.DUMMYFUNCTION("""COMPUTED_VALUE"""),0.7916666666678793)</f>
        <v>0.7916666667</v>
      </c>
      <c r="E37" s="24" t="str">
        <f>IFERROR(__xludf.DUMMYFUNCTION("""COMPUTED_VALUE"""),"7/8G")</f>
        <v>7/8G</v>
      </c>
      <c r="F37" s="22" t="str">
        <f>IFERROR(__xludf.DUMMYFUNCTION("""COMPUTED_VALUE"""),"St. James")</f>
        <v>St. James</v>
      </c>
      <c r="G37" s="22" t="str">
        <f>IFERROR(__xludf.DUMMYFUNCTION("""COMPUTED_VALUE"""),"St. Isidore")</f>
        <v>St. Isidore</v>
      </c>
      <c r="H37" s="22" t="str">
        <f>IFERROR(__xludf.DUMMYFUNCTION("""COMPUTED_VALUE"""),"St. James")</f>
        <v>St. James</v>
      </c>
      <c r="I37" s="22"/>
    </row>
    <row r="38">
      <c r="A38" s="2">
        <v>6.0</v>
      </c>
      <c r="B38" s="21">
        <f>IFERROR(__xludf.DUMMYFUNCTION("""COMPUTED_VALUE"""),45318.0)</f>
        <v>45318</v>
      </c>
      <c r="C38" s="21" t="str">
        <f>IFERROR(__xludf.DUMMYFUNCTION("""COMPUTED_VALUE"""),"Saturday")</f>
        <v>Saturday</v>
      </c>
      <c r="D38" s="23">
        <f>IFERROR(__xludf.DUMMYFUNCTION("""COMPUTED_VALUE"""),0.5)</f>
        <v>0.5</v>
      </c>
      <c r="E38" s="24" t="str">
        <f>IFERROR(__xludf.DUMMYFUNCTION("""COMPUTED_VALUE"""),"7/8G")</f>
        <v>7/8G</v>
      </c>
      <c r="F38" s="22" t="str">
        <f>IFERROR(__xludf.DUMMYFUNCTION("""COMPUTED_VALUE"""),"SJE A")</f>
        <v>SJE A</v>
      </c>
      <c r="G38" s="22" t="str">
        <f>IFERROR(__xludf.DUMMYFUNCTION("""COMPUTED_VALUE"""),"St. James")</f>
        <v>St. James</v>
      </c>
      <c r="H38" s="22" t="str">
        <f>IFERROR(__xludf.DUMMYFUNCTION("""COMPUTED_VALUE"""),"St. Matthew")</f>
        <v>St. Matthew</v>
      </c>
      <c r="I38" s="22"/>
    </row>
    <row r="39">
      <c r="A39" s="2">
        <v>7.0</v>
      </c>
      <c r="B39" s="21">
        <f>IFERROR(__xludf.DUMMYFUNCTION("""COMPUTED_VALUE"""),45324.0)</f>
        <v>45324</v>
      </c>
      <c r="C39" s="21" t="str">
        <f>IFERROR(__xludf.DUMMYFUNCTION("""COMPUTED_VALUE"""),"Friday")</f>
        <v>Friday</v>
      </c>
      <c r="D39" s="23">
        <f>IFERROR(__xludf.DUMMYFUNCTION("""COMPUTED_VALUE"""),0.7083333333321207)</f>
        <v>0.7083333333</v>
      </c>
      <c r="E39" s="24" t="str">
        <f>IFERROR(__xludf.DUMMYFUNCTION("""COMPUTED_VALUE"""),"7/8G")</f>
        <v>7/8G</v>
      </c>
      <c r="F39" s="22" t="str">
        <f>IFERROR(__xludf.DUMMYFUNCTION("""COMPUTED_VALUE"""),"St. Isidore")</f>
        <v>St. Isidore</v>
      </c>
      <c r="G39" s="22" t="str">
        <f>IFERROR(__xludf.DUMMYFUNCTION("""COMPUTED_VALUE"""),"St. James")</f>
        <v>St. James</v>
      </c>
      <c r="H39" s="22" t="str">
        <f>IFERROR(__xludf.DUMMYFUNCTION("""COMPUTED_VALUE"""),"St. Isidore")</f>
        <v>St. Isidore</v>
      </c>
      <c r="I39" s="22"/>
    </row>
    <row r="40">
      <c r="A40" s="2">
        <v>8.0</v>
      </c>
      <c r="B40" s="21">
        <f>IFERROR(__xludf.DUMMYFUNCTION("""COMPUTED_VALUE"""),45325.0)</f>
        <v>45325</v>
      </c>
      <c r="C40" s="21" t="str">
        <f>IFERROR(__xludf.DUMMYFUNCTION("""COMPUTED_VALUE"""),"Saturday")</f>
        <v>Saturday</v>
      </c>
      <c r="D40" s="23">
        <f>IFERROR(__xludf.DUMMYFUNCTION("""COMPUTED_VALUE"""),0.5416666666678793)</f>
        <v>0.5416666667</v>
      </c>
      <c r="E40" s="24" t="str">
        <f>IFERROR(__xludf.DUMMYFUNCTION("""COMPUTED_VALUE"""),"7/8G")</f>
        <v>7/8G</v>
      </c>
      <c r="F40" s="22" t="str">
        <f>IFERROR(__xludf.DUMMYFUNCTION("""COMPUTED_VALUE"""),"SJE B")</f>
        <v>SJE B</v>
      </c>
      <c r="G40" s="22" t="str">
        <f>IFERROR(__xludf.DUMMYFUNCTION("""COMPUTED_VALUE"""),"St. James")</f>
        <v>St. James</v>
      </c>
      <c r="H40" s="22" t="str">
        <f>IFERROR(__xludf.DUMMYFUNCTION("""COMPUTED_VALUE"""),"St. Matthew")</f>
        <v>St. Matthew</v>
      </c>
      <c r="I40" s="22"/>
    </row>
    <row r="41">
      <c r="A41" s="2">
        <v>9.0</v>
      </c>
      <c r="B41" s="21">
        <f>IFERROR(__xludf.DUMMYFUNCTION("""COMPUTED_VALUE"""),45332.0)</f>
        <v>45332</v>
      </c>
      <c r="C41" s="21" t="str">
        <f>IFERROR(__xludf.DUMMYFUNCTION("""COMPUTED_VALUE"""),"Saturday")</f>
        <v>Saturday</v>
      </c>
      <c r="D41" s="23">
        <f>IFERROR(__xludf.DUMMYFUNCTION("""COMPUTED_VALUE"""),0.4166666666678793)</f>
        <v>0.4166666667</v>
      </c>
      <c r="E41" s="24" t="str">
        <f>IFERROR(__xludf.DUMMYFUNCTION("""COMPUTED_VALUE"""),"7/8G")</f>
        <v>7/8G</v>
      </c>
      <c r="F41" s="22" t="str">
        <f>IFERROR(__xludf.DUMMYFUNCTION("""COMPUTED_VALUE"""),"St. John Vianney")</f>
        <v>St. John Vianney</v>
      </c>
      <c r="G41" s="22" t="str">
        <f>IFERROR(__xludf.DUMMYFUNCTION("""COMPUTED_VALUE"""),"St. James")</f>
        <v>St. James</v>
      </c>
      <c r="H41" s="22" t="str">
        <f>IFERROR(__xludf.DUMMYFUNCTION("""COMPUTED_VALUE"""),"St. John Vianney")</f>
        <v>St. John Vianney</v>
      </c>
      <c r="I41" s="22"/>
    </row>
    <row r="42">
      <c r="A42" s="2">
        <v>10.0</v>
      </c>
      <c r="B42" s="21">
        <f>IFERROR(__xludf.DUMMYFUNCTION("""COMPUTED_VALUE"""),45345.0)</f>
        <v>45345</v>
      </c>
      <c r="C42" s="21" t="str">
        <f>IFERROR(__xludf.DUMMYFUNCTION("""COMPUTED_VALUE"""),"Friday")</f>
        <v>Friday</v>
      </c>
      <c r="D42" s="23">
        <f>IFERROR(__xludf.DUMMYFUNCTION("""COMPUTED_VALUE"""),0.7708333333321207)</f>
        <v>0.7708333333</v>
      </c>
      <c r="E42" s="24" t="str">
        <f>IFERROR(__xludf.DUMMYFUNCTION("""COMPUTED_VALUE"""),"7/8G")</f>
        <v>7/8G</v>
      </c>
      <c r="F42" s="22" t="str">
        <f>IFERROR(__xludf.DUMMYFUNCTION("""COMPUTED_VALUE"""),"St. Philip")</f>
        <v>St. Philip</v>
      </c>
      <c r="G42" s="22" t="str">
        <f>IFERROR(__xludf.DUMMYFUNCTION("""COMPUTED_VALUE"""),"St. James")</f>
        <v>St. James</v>
      </c>
      <c r="H42" s="22" t="str">
        <f>IFERROR(__xludf.DUMMYFUNCTION("""COMPUTED_VALUE"""),"St. Matthew")</f>
        <v>St. Matthew</v>
      </c>
      <c r="I42" s="22"/>
    </row>
    <row r="43">
      <c r="A43" s="2">
        <v>11.0</v>
      </c>
      <c r="B43" s="21">
        <f>IFERROR(__xludf.DUMMYFUNCTION("""COMPUTED_VALUE"""),45346.0)</f>
        <v>45346</v>
      </c>
      <c r="C43" s="21" t="str">
        <f>IFERROR(__xludf.DUMMYFUNCTION("""COMPUTED_VALUE"""),"Saturday")</f>
        <v>Saturday</v>
      </c>
      <c r="D43" s="23">
        <f>IFERROR(__xludf.DUMMYFUNCTION("""COMPUTED_VALUE"""),0.4166666666678793)</f>
        <v>0.4166666667</v>
      </c>
      <c r="E43" s="24" t="str">
        <f>IFERROR(__xludf.DUMMYFUNCTION("""COMPUTED_VALUE"""),"7/8G")</f>
        <v>7/8G</v>
      </c>
      <c r="F43" s="22" t="str">
        <f>IFERROR(__xludf.DUMMYFUNCTION("""COMPUTED_VALUE"""),"St. James")</f>
        <v>St. James</v>
      </c>
      <c r="G43" s="22" t="str">
        <f>IFERROR(__xludf.DUMMYFUNCTION("""COMPUTED_VALUE"""),"St. Walter")</f>
        <v>St. Walter</v>
      </c>
      <c r="H43" s="22" t="str">
        <f>IFERROR(__xludf.DUMMYFUNCTION("""COMPUTED_VALUE"""),"St. James")</f>
        <v>St. James</v>
      </c>
      <c r="I43" s="22"/>
    </row>
    <row r="44">
      <c r="A44" s="2">
        <v>12.0</v>
      </c>
      <c r="B44" s="21">
        <f>IFERROR(__xludf.DUMMYFUNCTION("""COMPUTED_VALUE"""),45351.0)</f>
        <v>45351</v>
      </c>
      <c r="C44" s="21" t="str">
        <f>IFERROR(__xludf.DUMMYFUNCTION("""COMPUTED_VALUE"""),"Thursday")</f>
        <v>Thursday</v>
      </c>
      <c r="D44" s="23">
        <f>IFERROR(__xludf.DUMMYFUNCTION("""COMPUTED_VALUE"""),0.7916666666678793)</f>
        <v>0.7916666667</v>
      </c>
      <c r="E44" s="24" t="str">
        <f>IFERROR(__xludf.DUMMYFUNCTION("""COMPUTED_VALUE"""),"7/8G")</f>
        <v>7/8G</v>
      </c>
      <c r="F44" s="22" t="str">
        <f>IFERROR(__xludf.DUMMYFUNCTION("""COMPUTED_VALUE"""),"St. James")</f>
        <v>St. James</v>
      </c>
      <c r="G44" s="22" t="str">
        <f>IFERROR(__xludf.DUMMYFUNCTION("""COMPUTED_VALUE"""),"SJE A")</f>
        <v>SJE A</v>
      </c>
      <c r="H44" s="22" t="str">
        <f>IFERROR(__xludf.DUMMYFUNCTION("""COMPUTED_VALUE"""),"St. James")</f>
        <v>St. James</v>
      </c>
      <c r="I44" s="22"/>
    </row>
    <row r="45">
      <c r="A45" s="21"/>
      <c r="B45" s="21"/>
      <c r="C45" s="21"/>
      <c r="D45" s="23"/>
      <c r="E45" s="7"/>
    </row>
    <row r="46">
      <c r="A46" s="21"/>
      <c r="B46" s="21"/>
      <c r="C46" s="21"/>
      <c r="D46" s="23"/>
      <c r="E46" s="7"/>
    </row>
    <row r="47">
      <c r="A47" s="17"/>
      <c r="B47" s="17" t="s">
        <v>6</v>
      </c>
      <c r="D47" s="23"/>
      <c r="E47" s="7"/>
    </row>
    <row r="48">
      <c r="A48" s="26"/>
      <c r="B48" s="26" t="str">
        <f>IFERROR(__xludf.DUMMYFUNCTION("QUERY(importrange(""1Qz4yMpZvwfLaEQiNxBW3MaTjpIQq3Tgq07HLsb-H40E"", ""Schedule!A1:J1000""), ""select Col1, Col2, Col3, Col4, Col5, Col6, Col7, Col10 where (Col5 like'%"" &amp; TRIM(C6) &amp; ""%' or Col6 like '%"" &amp; TRIM(C6) &amp; ""%') and Col4 like '%"" &amp; TRIM(C1) "&amp;"&amp; ""%'"", 1)"),"")</f>
        <v/>
      </c>
      <c r="C48" s="26" t="str">
        <f>IFERROR(__xludf.DUMMYFUNCTION("""COMPUTED_VALUE"""),"Day")</f>
        <v>Day</v>
      </c>
      <c r="D48" s="19" t="str">
        <f>IFERROR(__xludf.DUMMYFUNCTION("""COMPUTED_VALUE"""),"Time")</f>
        <v>Time</v>
      </c>
      <c r="E48" s="20" t="str">
        <f>IFERROR(__xludf.DUMMYFUNCTION("""COMPUTED_VALUE"""),"Div.")</f>
        <v>Div.</v>
      </c>
      <c r="F48" s="18" t="str">
        <f>IFERROR(__xludf.DUMMYFUNCTION("""COMPUTED_VALUE"""),"Team A")</f>
        <v>Team A</v>
      </c>
      <c r="G48" s="18" t="str">
        <f>IFERROR(__xludf.DUMMYFUNCTION("""COMPUTED_VALUE"""),"Team B")</f>
        <v>Team B</v>
      </c>
      <c r="H48" s="18" t="str">
        <f>IFERROR(__xludf.DUMMYFUNCTION("""COMPUTED_VALUE"""),"Location")</f>
        <v>Location</v>
      </c>
      <c r="I48" s="18" t="str">
        <f>IFERROR(__xludf.DUMMYFUNCTION("""COMPUTED_VALUE"""),"")</f>
        <v/>
      </c>
    </row>
    <row r="49">
      <c r="A49" s="2">
        <v>1.0</v>
      </c>
      <c r="B49" s="21">
        <f>IFERROR(__xludf.DUMMYFUNCTION("""COMPUTED_VALUE"""),45301.0)</f>
        <v>45301</v>
      </c>
      <c r="C49" s="21" t="str">
        <f>IFERROR(__xludf.DUMMYFUNCTION("""COMPUTED_VALUE"""),"Wednesday")</f>
        <v>Wednesday</v>
      </c>
      <c r="D49" s="23">
        <f>IFERROR(__xludf.DUMMYFUNCTION("""COMPUTED_VALUE"""),0.75)</f>
        <v>0.75</v>
      </c>
      <c r="E49" s="24" t="str">
        <f>IFERROR(__xludf.DUMMYFUNCTION("""COMPUTED_VALUE"""),"7/8G")</f>
        <v>7/8G</v>
      </c>
      <c r="F49" s="22" t="str">
        <f>IFERROR(__xludf.DUMMYFUNCTION("""COMPUTED_VALUE"""),"St. John Vianney")</f>
        <v>St. John Vianney</v>
      </c>
      <c r="G49" s="22" t="str">
        <f>IFERROR(__xludf.DUMMYFUNCTION("""COMPUTED_VALUE"""),"St. Isidore")</f>
        <v>St. Isidore</v>
      </c>
      <c r="H49" s="22" t="str">
        <f>IFERROR(__xludf.DUMMYFUNCTION("""COMPUTED_VALUE"""),"St. John Vianney")</f>
        <v>St. John Vianney</v>
      </c>
      <c r="I49" s="22"/>
    </row>
    <row r="50">
      <c r="A50" s="2">
        <v>2.0</v>
      </c>
      <c r="B50" s="21">
        <f>IFERROR(__xludf.DUMMYFUNCTION("""COMPUTED_VALUE"""),45310.0)</f>
        <v>45310</v>
      </c>
      <c r="C50" s="21" t="str">
        <f>IFERROR(__xludf.DUMMYFUNCTION("""COMPUTED_VALUE"""),"Friday")</f>
        <v>Friday</v>
      </c>
      <c r="D50" s="23">
        <f>IFERROR(__xludf.DUMMYFUNCTION("""COMPUTED_VALUE"""),0.75)</f>
        <v>0.75</v>
      </c>
      <c r="E50" s="24" t="str">
        <f>IFERROR(__xludf.DUMMYFUNCTION("""COMPUTED_VALUE"""),"7/8G")</f>
        <v>7/8G</v>
      </c>
      <c r="F50" s="22" t="str">
        <f>IFERROR(__xludf.DUMMYFUNCTION("""COMPUTED_VALUE"""),"St. James")</f>
        <v>St. James</v>
      </c>
      <c r="G50" s="22" t="str">
        <f>IFERROR(__xludf.DUMMYFUNCTION("""COMPUTED_VALUE"""),"St. John Vianney")</f>
        <v>St. John Vianney</v>
      </c>
      <c r="H50" s="22" t="str">
        <f>IFERROR(__xludf.DUMMYFUNCTION("""COMPUTED_VALUE"""),"St. James")</f>
        <v>St. James</v>
      </c>
      <c r="I50" s="22"/>
    </row>
    <row r="51">
      <c r="A51" s="2">
        <v>3.0</v>
      </c>
      <c r="B51" s="21">
        <f>IFERROR(__xludf.DUMMYFUNCTION("""COMPUTED_VALUE"""),45316.0)</f>
        <v>45316</v>
      </c>
      <c r="C51" s="21" t="str">
        <f>IFERROR(__xludf.DUMMYFUNCTION("""COMPUTED_VALUE"""),"Thursday")</f>
        <v>Thursday</v>
      </c>
      <c r="D51" s="23">
        <f>IFERROR(__xludf.DUMMYFUNCTION("""COMPUTED_VALUE"""),0.7916666666678793)</f>
        <v>0.7916666667</v>
      </c>
      <c r="E51" s="24" t="str">
        <f>IFERROR(__xludf.DUMMYFUNCTION("""COMPUTED_VALUE"""),"7/8G")</f>
        <v>7/8G</v>
      </c>
      <c r="F51" s="22" t="str">
        <f>IFERROR(__xludf.DUMMYFUNCTION("""COMPUTED_VALUE"""),"SJE B")</f>
        <v>SJE B</v>
      </c>
      <c r="G51" s="22" t="str">
        <f>IFERROR(__xludf.DUMMYFUNCTION("""COMPUTED_VALUE"""),"St. John Vianney")</f>
        <v>St. John Vianney</v>
      </c>
      <c r="H51" s="22" t="str">
        <f>IFERROR(__xludf.DUMMYFUNCTION("""COMPUTED_VALUE"""),"Eastview Middle School")</f>
        <v>Eastview Middle School</v>
      </c>
      <c r="I51" s="22"/>
    </row>
    <row r="52">
      <c r="A52" s="2">
        <v>4.0</v>
      </c>
      <c r="B52" s="21">
        <f>IFERROR(__xludf.DUMMYFUNCTION("""COMPUTED_VALUE"""),45318.0)</f>
        <v>45318</v>
      </c>
      <c r="C52" s="21" t="str">
        <f>IFERROR(__xludf.DUMMYFUNCTION("""COMPUTED_VALUE"""),"Saturday")</f>
        <v>Saturday</v>
      </c>
      <c r="D52" s="23">
        <f>IFERROR(__xludf.DUMMYFUNCTION("""COMPUTED_VALUE"""),0.4166666666678793)</f>
        <v>0.4166666667</v>
      </c>
      <c r="E52" s="24" t="str">
        <f>IFERROR(__xludf.DUMMYFUNCTION("""COMPUTED_VALUE"""),"7/8G")</f>
        <v>7/8G</v>
      </c>
      <c r="F52" s="22" t="str">
        <f>IFERROR(__xludf.DUMMYFUNCTION("""COMPUTED_VALUE"""),"St. John Vianney")</f>
        <v>St. John Vianney</v>
      </c>
      <c r="G52" s="22" t="str">
        <f>IFERROR(__xludf.DUMMYFUNCTION("""COMPUTED_VALUE"""),"St. Walter")</f>
        <v>St. Walter</v>
      </c>
      <c r="H52" s="22" t="str">
        <f>IFERROR(__xludf.DUMMYFUNCTION("""COMPUTED_VALUE"""),"St. John Vianney")</f>
        <v>St. John Vianney</v>
      </c>
      <c r="I52" s="22"/>
    </row>
    <row r="53">
      <c r="A53" s="2">
        <v>5.0</v>
      </c>
      <c r="B53" s="21">
        <f>IFERROR(__xludf.DUMMYFUNCTION("""COMPUTED_VALUE"""),45324.0)</f>
        <v>45324</v>
      </c>
      <c r="C53" s="21" t="str">
        <f>IFERROR(__xludf.DUMMYFUNCTION("""COMPUTED_VALUE"""),"Friday")</f>
        <v>Friday</v>
      </c>
      <c r="D53" s="23">
        <f>IFERROR(__xludf.DUMMYFUNCTION("""COMPUTED_VALUE"""),0.7916666666678793)</f>
        <v>0.7916666667</v>
      </c>
      <c r="E53" s="24" t="str">
        <f>IFERROR(__xludf.DUMMYFUNCTION("""COMPUTED_VALUE"""),"7/8G")</f>
        <v>7/8G</v>
      </c>
      <c r="F53" s="22" t="str">
        <f>IFERROR(__xludf.DUMMYFUNCTION("""COMPUTED_VALUE"""),"SJE A")</f>
        <v>SJE A</v>
      </c>
      <c r="G53" s="22" t="str">
        <f>IFERROR(__xludf.DUMMYFUNCTION("""COMPUTED_VALUE"""),"St. John Vianney")</f>
        <v>St. John Vianney</v>
      </c>
      <c r="H53" s="22" t="str">
        <f>IFERROR(__xludf.DUMMYFUNCTION("""COMPUTED_VALUE"""),"Eastview Middle School")</f>
        <v>Eastview Middle School</v>
      </c>
      <c r="I53" s="22"/>
    </row>
    <row r="54">
      <c r="A54" s="2">
        <v>6.0</v>
      </c>
      <c r="B54" s="21">
        <f>IFERROR(__xludf.DUMMYFUNCTION("""COMPUTED_VALUE"""),45329.0)</f>
        <v>45329</v>
      </c>
      <c r="C54" s="21" t="str">
        <f>IFERROR(__xludf.DUMMYFUNCTION("""COMPUTED_VALUE"""),"Wednesday")</f>
        <v>Wednesday</v>
      </c>
      <c r="D54" s="23">
        <f>IFERROR(__xludf.DUMMYFUNCTION("""COMPUTED_VALUE"""),0.75)</f>
        <v>0.75</v>
      </c>
      <c r="E54" s="24" t="str">
        <f>IFERROR(__xludf.DUMMYFUNCTION("""COMPUTED_VALUE"""),"7/8G")</f>
        <v>7/8G</v>
      </c>
      <c r="F54" s="22" t="str">
        <f>IFERROR(__xludf.DUMMYFUNCTION("""COMPUTED_VALUE"""),"St. John Vianney")</f>
        <v>St. John Vianney</v>
      </c>
      <c r="G54" s="22" t="str">
        <f>IFERROR(__xludf.DUMMYFUNCTION("""COMPUTED_VALUE"""),"SJE B")</f>
        <v>SJE B</v>
      </c>
      <c r="H54" s="22" t="str">
        <f>IFERROR(__xludf.DUMMYFUNCTION("""COMPUTED_VALUE"""),"St. John Vianney")</f>
        <v>St. John Vianney</v>
      </c>
      <c r="I54" s="22"/>
    </row>
    <row r="55">
      <c r="A55" s="2">
        <v>7.0</v>
      </c>
      <c r="B55" s="21">
        <f>IFERROR(__xludf.DUMMYFUNCTION("""COMPUTED_VALUE"""),45330.0)</f>
        <v>45330</v>
      </c>
      <c r="C55" s="21" t="str">
        <f>IFERROR(__xludf.DUMMYFUNCTION("""COMPUTED_VALUE"""),"Thursday")</f>
        <v>Thursday</v>
      </c>
      <c r="D55" s="23">
        <f>IFERROR(__xludf.DUMMYFUNCTION("""COMPUTED_VALUE"""),0.8333333333321207)</f>
        <v>0.8333333333</v>
      </c>
      <c r="E55" s="24" t="str">
        <f>IFERROR(__xludf.DUMMYFUNCTION("""COMPUTED_VALUE"""),"7/8G")</f>
        <v>7/8G</v>
      </c>
      <c r="F55" s="22" t="str">
        <f>IFERROR(__xludf.DUMMYFUNCTION("""COMPUTED_VALUE"""),"St. John Vianney")</f>
        <v>St. John Vianney</v>
      </c>
      <c r="G55" s="22" t="str">
        <f>IFERROR(__xludf.DUMMYFUNCTION("""COMPUTED_VALUE"""),"SJE A")</f>
        <v>SJE A</v>
      </c>
      <c r="H55" s="22" t="str">
        <f>IFERROR(__xludf.DUMMYFUNCTION("""COMPUTED_VALUE"""),"St. John Vianney")</f>
        <v>St. John Vianney</v>
      </c>
      <c r="I55" s="22"/>
    </row>
    <row r="56">
      <c r="A56" s="2">
        <v>8.0</v>
      </c>
      <c r="B56" s="21">
        <f>IFERROR(__xludf.DUMMYFUNCTION("""COMPUTED_VALUE"""),45331.0)</f>
        <v>45331</v>
      </c>
      <c r="C56" s="21" t="str">
        <f>IFERROR(__xludf.DUMMYFUNCTION("""COMPUTED_VALUE"""),"Friday")</f>
        <v>Friday</v>
      </c>
      <c r="D56" s="23">
        <f>IFERROR(__xludf.DUMMYFUNCTION("""COMPUTED_VALUE"""),0.75)</f>
        <v>0.75</v>
      </c>
      <c r="E56" s="24" t="str">
        <f>IFERROR(__xludf.DUMMYFUNCTION("""COMPUTED_VALUE"""),"7/8G")</f>
        <v>7/8G</v>
      </c>
      <c r="F56" s="22" t="str">
        <f>IFERROR(__xludf.DUMMYFUNCTION("""COMPUTED_VALUE"""),"St. Isidore")</f>
        <v>St. Isidore</v>
      </c>
      <c r="G56" s="22" t="str">
        <f>IFERROR(__xludf.DUMMYFUNCTION("""COMPUTED_VALUE"""),"St. John Vianney")</f>
        <v>St. John Vianney</v>
      </c>
      <c r="H56" s="22" t="str">
        <f>IFERROR(__xludf.DUMMYFUNCTION("""COMPUTED_VALUE"""),"St. Isidore")</f>
        <v>St. Isidore</v>
      </c>
      <c r="I56" s="22"/>
    </row>
    <row r="57">
      <c r="A57" s="2">
        <v>9.0</v>
      </c>
      <c r="B57" s="21">
        <f>IFERROR(__xludf.DUMMYFUNCTION("""COMPUTED_VALUE"""),45332.0)</f>
        <v>45332</v>
      </c>
      <c r="C57" s="21" t="str">
        <f>IFERROR(__xludf.DUMMYFUNCTION("""COMPUTED_VALUE"""),"Saturday")</f>
        <v>Saturday</v>
      </c>
      <c r="D57" s="23">
        <f>IFERROR(__xludf.DUMMYFUNCTION("""COMPUTED_VALUE"""),0.4166666666678793)</f>
        <v>0.4166666667</v>
      </c>
      <c r="E57" s="24" t="str">
        <f>IFERROR(__xludf.DUMMYFUNCTION("""COMPUTED_VALUE"""),"7/8G")</f>
        <v>7/8G</v>
      </c>
      <c r="F57" s="22" t="str">
        <f>IFERROR(__xludf.DUMMYFUNCTION("""COMPUTED_VALUE"""),"St. John Vianney")</f>
        <v>St. John Vianney</v>
      </c>
      <c r="G57" s="22" t="str">
        <f>IFERROR(__xludf.DUMMYFUNCTION("""COMPUTED_VALUE"""),"St. James")</f>
        <v>St. James</v>
      </c>
      <c r="H57" s="22" t="str">
        <f>IFERROR(__xludf.DUMMYFUNCTION("""COMPUTED_VALUE"""),"St. John Vianney")</f>
        <v>St. John Vianney</v>
      </c>
      <c r="I57" s="22"/>
    </row>
    <row r="58">
      <c r="A58" s="2">
        <v>10.0</v>
      </c>
      <c r="B58" s="21">
        <f>IFERROR(__xludf.DUMMYFUNCTION("""COMPUTED_VALUE"""),45337.0)</f>
        <v>45337</v>
      </c>
      <c r="C58" s="21" t="str">
        <f>IFERROR(__xludf.DUMMYFUNCTION("""COMPUTED_VALUE"""),"Thursday")</f>
        <v>Thursday</v>
      </c>
      <c r="D58" s="23">
        <f>IFERROR(__xludf.DUMMYFUNCTION("""COMPUTED_VALUE"""),0.7916666666678793)</f>
        <v>0.7916666667</v>
      </c>
      <c r="E58" s="24" t="str">
        <f>IFERROR(__xludf.DUMMYFUNCTION("""COMPUTED_VALUE"""),"7/8G")</f>
        <v>7/8G</v>
      </c>
      <c r="F58" s="22" t="str">
        <f>IFERROR(__xludf.DUMMYFUNCTION("""COMPUTED_VALUE"""),"St. Walter")</f>
        <v>St. Walter</v>
      </c>
      <c r="G58" s="22" t="str">
        <f>IFERROR(__xludf.DUMMYFUNCTION("""COMPUTED_VALUE"""),"St. John Vianney")</f>
        <v>St. John Vianney</v>
      </c>
      <c r="H58" s="22" t="str">
        <f>IFERROR(__xludf.DUMMYFUNCTION("""COMPUTED_VALUE"""),"St. Walter")</f>
        <v>St. Walter</v>
      </c>
      <c r="I58" s="22"/>
    </row>
    <row r="59">
      <c r="A59" s="2">
        <v>11.0</v>
      </c>
      <c r="B59" s="21">
        <f>IFERROR(__xludf.DUMMYFUNCTION("""COMPUTED_VALUE"""),45346.0)</f>
        <v>45346</v>
      </c>
      <c r="C59" s="21" t="str">
        <f>IFERROR(__xludf.DUMMYFUNCTION("""COMPUTED_VALUE"""),"Saturday")</f>
        <v>Saturday</v>
      </c>
      <c r="D59" s="23">
        <f>IFERROR(__xludf.DUMMYFUNCTION("""COMPUTED_VALUE"""),0.375)</f>
        <v>0.375</v>
      </c>
      <c r="E59" s="24" t="str">
        <f>IFERROR(__xludf.DUMMYFUNCTION("""COMPUTED_VALUE"""),"7/8G")</f>
        <v>7/8G</v>
      </c>
      <c r="F59" s="22" t="str">
        <f>IFERROR(__xludf.DUMMYFUNCTION("""COMPUTED_VALUE"""),"St. Philip")</f>
        <v>St. Philip</v>
      </c>
      <c r="G59" s="22" t="str">
        <f>IFERROR(__xludf.DUMMYFUNCTION("""COMPUTED_VALUE"""),"St. John Vianney")</f>
        <v>St. John Vianney</v>
      </c>
      <c r="H59" s="22" t="str">
        <f>IFERROR(__xludf.DUMMYFUNCTION("""COMPUTED_VALUE"""),"St. Philip")</f>
        <v>St. Philip</v>
      </c>
      <c r="I59" s="22"/>
    </row>
    <row r="60">
      <c r="A60" s="2">
        <v>12.0</v>
      </c>
      <c r="B60" s="21">
        <f>IFERROR(__xludf.DUMMYFUNCTION("""COMPUTED_VALUE"""),45352.0)</f>
        <v>45352</v>
      </c>
      <c r="C60" s="21" t="str">
        <f>IFERROR(__xludf.DUMMYFUNCTION("""COMPUTED_VALUE"""),"Friday")</f>
        <v>Friday</v>
      </c>
      <c r="D60" s="23">
        <f>IFERROR(__xludf.DUMMYFUNCTION("""COMPUTED_VALUE"""),0.75)</f>
        <v>0.75</v>
      </c>
      <c r="E60" s="24" t="str">
        <f>IFERROR(__xludf.DUMMYFUNCTION("""COMPUTED_VALUE"""),"7/8G")</f>
        <v>7/8G</v>
      </c>
      <c r="F60" s="22" t="str">
        <f>IFERROR(__xludf.DUMMYFUNCTION("""COMPUTED_VALUE"""),"St. John Vianney")</f>
        <v>St. John Vianney</v>
      </c>
      <c r="G60" s="22" t="str">
        <f>IFERROR(__xludf.DUMMYFUNCTION("""COMPUTED_VALUE"""),"St. Philip")</f>
        <v>St. Philip</v>
      </c>
      <c r="H60" s="22" t="str">
        <f>IFERROR(__xludf.DUMMYFUNCTION("""COMPUTED_VALUE"""),"St. John Vianney")</f>
        <v>St. John Vianney</v>
      </c>
      <c r="I60" s="22"/>
    </row>
    <row r="61">
      <c r="A61" s="21"/>
      <c r="B61" s="21"/>
      <c r="C61" s="21"/>
      <c r="D61" s="23"/>
      <c r="E61" s="7"/>
    </row>
    <row r="62">
      <c r="A62" s="21"/>
      <c r="B62" s="21"/>
      <c r="C62" s="21"/>
      <c r="D62" s="23"/>
      <c r="E62" s="7"/>
    </row>
    <row r="63">
      <c r="A63" s="17"/>
      <c r="B63" s="17" t="s">
        <v>12</v>
      </c>
      <c r="D63" s="23"/>
      <c r="E63" s="7"/>
    </row>
    <row r="64">
      <c r="A64" s="26"/>
      <c r="B64" s="26" t="str">
        <f>IFERROR(__xludf.DUMMYFUNCTION("QUERY(importrange(""1Qz4yMpZvwfLaEQiNxBW3MaTjpIQq3Tgq07HLsb-H40E"", ""Schedule!A1:J1000""), ""select Col1, Col2, Col3, Col4, Col5, Col6, Col7, Col10 where (Col5 like'%"" &amp; TRIM(C7) &amp; ""%' or Col6 like '%"" &amp; TRIM(C7) &amp; ""%') and Col4 like '%"" &amp; TRIM(C1) "&amp;"&amp; ""%'"", 1)"),"")</f>
        <v/>
      </c>
      <c r="C64" s="26" t="str">
        <f>IFERROR(__xludf.DUMMYFUNCTION("""COMPUTED_VALUE"""),"Day")</f>
        <v>Day</v>
      </c>
      <c r="D64" s="19" t="str">
        <f>IFERROR(__xludf.DUMMYFUNCTION("""COMPUTED_VALUE"""),"Time")</f>
        <v>Time</v>
      </c>
      <c r="E64" s="20" t="str">
        <f>IFERROR(__xludf.DUMMYFUNCTION("""COMPUTED_VALUE"""),"Div.")</f>
        <v>Div.</v>
      </c>
      <c r="F64" s="18" t="str">
        <f>IFERROR(__xludf.DUMMYFUNCTION("""COMPUTED_VALUE"""),"Team A")</f>
        <v>Team A</v>
      </c>
      <c r="G64" s="18" t="str">
        <f>IFERROR(__xludf.DUMMYFUNCTION("""COMPUTED_VALUE"""),"Team B")</f>
        <v>Team B</v>
      </c>
      <c r="H64" s="18" t="str">
        <f>IFERROR(__xludf.DUMMYFUNCTION("""COMPUTED_VALUE"""),"Location")</f>
        <v>Location</v>
      </c>
      <c r="I64" s="18" t="str">
        <f>IFERROR(__xludf.DUMMYFUNCTION("""COMPUTED_VALUE"""),"")</f>
        <v/>
      </c>
    </row>
    <row r="65">
      <c r="A65" s="2">
        <v>1.0</v>
      </c>
      <c r="B65" s="21">
        <f>IFERROR(__xludf.DUMMYFUNCTION("""COMPUTED_VALUE"""),45302.0)</f>
        <v>45302</v>
      </c>
      <c r="C65" s="21" t="str">
        <f>IFERROR(__xludf.DUMMYFUNCTION("""COMPUTED_VALUE"""),"Thursday")</f>
        <v>Thursday</v>
      </c>
      <c r="D65" s="23">
        <f>IFERROR(__xludf.DUMMYFUNCTION("""COMPUTED_VALUE"""),0.75)</f>
        <v>0.75</v>
      </c>
      <c r="E65" s="7" t="str">
        <f>IFERROR(__xludf.DUMMYFUNCTION("""COMPUTED_VALUE"""),"7/8G")</f>
        <v>7/8G</v>
      </c>
      <c r="F65" t="str">
        <f>IFERROR(__xludf.DUMMYFUNCTION("""COMPUTED_VALUE"""),"SJE A")</f>
        <v>SJE A</v>
      </c>
      <c r="G65" t="str">
        <f>IFERROR(__xludf.DUMMYFUNCTION("""COMPUTED_VALUE"""),"St. Isidore")</f>
        <v>St. Isidore</v>
      </c>
      <c r="H65" t="str">
        <f>IFERROR(__xludf.DUMMYFUNCTION("""COMPUTED_VALUE"""),"St. Walter")</f>
        <v>St. Walter</v>
      </c>
    </row>
    <row r="66">
      <c r="A66" s="2">
        <v>2.0</v>
      </c>
      <c r="B66" s="21">
        <f>IFERROR(__xludf.DUMMYFUNCTION("""COMPUTED_VALUE"""),45310.0)</f>
        <v>45310</v>
      </c>
      <c r="C66" s="21" t="str">
        <f>IFERROR(__xludf.DUMMYFUNCTION("""COMPUTED_VALUE"""),"Friday")</f>
        <v>Friday</v>
      </c>
      <c r="D66" s="23">
        <f>IFERROR(__xludf.DUMMYFUNCTION("""COMPUTED_VALUE"""),0.7083333333321207)</f>
        <v>0.7083333333</v>
      </c>
      <c r="E66" s="7" t="str">
        <f>IFERROR(__xludf.DUMMYFUNCTION("""COMPUTED_VALUE"""),"7/8G")</f>
        <v>7/8G</v>
      </c>
      <c r="F66" t="str">
        <f>IFERROR(__xludf.DUMMYFUNCTION("""COMPUTED_VALUE"""),"St. Philip")</f>
        <v>St. Philip</v>
      </c>
      <c r="G66" t="str">
        <f>IFERROR(__xludf.DUMMYFUNCTION("""COMPUTED_VALUE"""),"SJE A")</f>
        <v>SJE A</v>
      </c>
      <c r="H66" t="str">
        <f>IFERROR(__xludf.DUMMYFUNCTION("""COMPUTED_VALUE"""),"St. Philip")</f>
        <v>St. Philip</v>
      </c>
    </row>
    <row r="67">
      <c r="A67" s="2">
        <v>3.0</v>
      </c>
      <c r="B67" s="21">
        <f>IFERROR(__xludf.DUMMYFUNCTION("""COMPUTED_VALUE"""),45316.0)</f>
        <v>45316</v>
      </c>
      <c r="C67" s="21" t="str">
        <f>IFERROR(__xludf.DUMMYFUNCTION("""COMPUTED_VALUE"""),"Thursday")</f>
        <v>Thursday</v>
      </c>
      <c r="D67" s="23">
        <f>IFERROR(__xludf.DUMMYFUNCTION("""COMPUTED_VALUE"""),0.8333333333321207)</f>
        <v>0.8333333333</v>
      </c>
      <c r="E67" s="7" t="str">
        <f>IFERROR(__xludf.DUMMYFUNCTION("""COMPUTED_VALUE"""),"7/8G")</f>
        <v>7/8G</v>
      </c>
      <c r="F67" t="str">
        <f>IFERROR(__xludf.DUMMYFUNCTION("""COMPUTED_VALUE"""),"SJE A")</f>
        <v>SJE A</v>
      </c>
      <c r="G67" t="str">
        <f>IFERROR(__xludf.DUMMYFUNCTION("""COMPUTED_VALUE"""),"St. Walter")</f>
        <v>St. Walter</v>
      </c>
      <c r="H67" t="str">
        <f>IFERROR(__xludf.DUMMYFUNCTION("""COMPUTED_VALUE"""),"Eastview Middle School")</f>
        <v>Eastview Middle School</v>
      </c>
    </row>
    <row r="68">
      <c r="A68" s="2">
        <v>4.0</v>
      </c>
      <c r="B68" s="21">
        <f>IFERROR(__xludf.DUMMYFUNCTION("""COMPUTED_VALUE"""),45318.0)</f>
        <v>45318</v>
      </c>
      <c r="C68" s="21" t="str">
        <f>IFERROR(__xludf.DUMMYFUNCTION("""COMPUTED_VALUE"""),"Saturday")</f>
        <v>Saturday</v>
      </c>
      <c r="D68" s="23">
        <f>IFERROR(__xludf.DUMMYFUNCTION("""COMPUTED_VALUE"""),0.5)</f>
        <v>0.5</v>
      </c>
      <c r="E68" s="7" t="str">
        <f>IFERROR(__xludf.DUMMYFUNCTION("""COMPUTED_VALUE"""),"7/8G")</f>
        <v>7/8G</v>
      </c>
      <c r="F68" t="str">
        <f>IFERROR(__xludf.DUMMYFUNCTION("""COMPUTED_VALUE"""),"SJE A")</f>
        <v>SJE A</v>
      </c>
      <c r="G68" t="str">
        <f>IFERROR(__xludf.DUMMYFUNCTION("""COMPUTED_VALUE"""),"St. James")</f>
        <v>St. James</v>
      </c>
      <c r="H68" t="str">
        <f>IFERROR(__xludf.DUMMYFUNCTION("""COMPUTED_VALUE"""),"St. Matthew")</f>
        <v>St. Matthew</v>
      </c>
    </row>
    <row r="69">
      <c r="A69" s="2">
        <v>5.0</v>
      </c>
      <c r="B69" s="21">
        <f>IFERROR(__xludf.DUMMYFUNCTION("""COMPUTED_VALUE"""),45324.0)</f>
        <v>45324</v>
      </c>
      <c r="C69" s="21" t="str">
        <f>IFERROR(__xludf.DUMMYFUNCTION("""COMPUTED_VALUE"""),"Friday")</f>
        <v>Friday</v>
      </c>
      <c r="D69" s="23">
        <f>IFERROR(__xludf.DUMMYFUNCTION("""COMPUTED_VALUE"""),0.7916666666678793)</f>
        <v>0.7916666667</v>
      </c>
      <c r="E69" s="7" t="str">
        <f>IFERROR(__xludf.DUMMYFUNCTION("""COMPUTED_VALUE"""),"7/8G")</f>
        <v>7/8G</v>
      </c>
      <c r="F69" t="str">
        <f>IFERROR(__xludf.DUMMYFUNCTION("""COMPUTED_VALUE"""),"SJE A")</f>
        <v>SJE A</v>
      </c>
      <c r="G69" t="str">
        <f>IFERROR(__xludf.DUMMYFUNCTION("""COMPUTED_VALUE"""),"St. John Vianney")</f>
        <v>St. John Vianney</v>
      </c>
      <c r="H69" t="str">
        <f>IFERROR(__xludf.DUMMYFUNCTION("""COMPUTED_VALUE"""),"Eastview Middle School")</f>
        <v>Eastview Middle School</v>
      </c>
    </row>
    <row r="70">
      <c r="A70" s="2">
        <v>6.0</v>
      </c>
      <c r="B70" s="21">
        <f>IFERROR(__xludf.DUMMYFUNCTION("""COMPUTED_VALUE"""),45325.0)</f>
        <v>45325</v>
      </c>
      <c r="C70" s="21" t="str">
        <f>IFERROR(__xludf.DUMMYFUNCTION("""COMPUTED_VALUE"""),"Saturday")</f>
        <v>Saturday</v>
      </c>
      <c r="D70" s="23">
        <f>IFERROR(__xludf.DUMMYFUNCTION("""COMPUTED_VALUE"""),0.3333333333321207)</f>
        <v>0.3333333333</v>
      </c>
      <c r="E70" s="7" t="str">
        <f>IFERROR(__xludf.DUMMYFUNCTION("""COMPUTED_VALUE"""),"7/8G")</f>
        <v>7/8G</v>
      </c>
      <c r="F70" t="str">
        <f>IFERROR(__xludf.DUMMYFUNCTION("""COMPUTED_VALUE"""),"St. Isidore")</f>
        <v>St. Isidore</v>
      </c>
      <c r="G70" t="str">
        <f>IFERROR(__xludf.DUMMYFUNCTION("""COMPUTED_VALUE"""),"SJE A")</f>
        <v>SJE A</v>
      </c>
      <c r="H70" t="str">
        <f>IFERROR(__xludf.DUMMYFUNCTION("""COMPUTED_VALUE"""),"St. Isidore")</f>
        <v>St. Isidore</v>
      </c>
    </row>
    <row r="71">
      <c r="A71" s="2">
        <v>7.0</v>
      </c>
      <c r="B71" s="21">
        <f>IFERROR(__xludf.DUMMYFUNCTION("""COMPUTED_VALUE"""),45330.0)</f>
        <v>45330</v>
      </c>
      <c r="C71" s="21" t="str">
        <f>IFERROR(__xludf.DUMMYFUNCTION("""COMPUTED_VALUE"""),"Thursday")</f>
        <v>Thursday</v>
      </c>
      <c r="D71" s="23">
        <f>IFERROR(__xludf.DUMMYFUNCTION("""COMPUTED_VALUE"""),0.8333333333321207)</f>
        <v>0.8333333333</v>
      </c>
      <c r="E71" s="7" t="str">
        <f>IFERROR(__xludf.DUMMYFUNCTION("""COMPUTED_VALUE"""),"7/8G")</f>
        <v>7/8G</v>
      </c>
      <c r="F71" t="str">
        <f>IFERROR(__xludf.DUMMYFUNCTION("""COMPUTED_VALUE"""),"St. John Vianney")</f>
        <v>St. John Vianney</v>
      </c>
      <c r="G71" t="str">
        <f>IFERROR(__xludf.DUMMYFUNCTION("""COMPUTED_VALUE"""),"SJE A")</f>
        <v>SJE A</v>
      </c>
      <c r="H71" t="str">
        <f>IFERROR(__xludf.DUMMYFUNCTION("""COMPUTED_VALUE"""),"St. John Vianney")</f>
        <v>St. John Vianney</v>
      </c>
    </row>
    <row r="72">
      <c r="A72" s="2">
        <v>8.0</v>
      </c>
      <c r="B72" s="21">
        <f>IFERROR(__xludf.DUMMYFUNCTION("""COMPUTED_VALUE"""),45331.0)</f>
        <v>45331</v>
      </c>
      <c r="C72" s="21" t="str">
        <f>IFERROR(__xludf.DUMMYFUNCTION("""COMPUTED_VALUE"""),"Friday")</f>
        <v>Friday</v>
      </c>
      <c r="D72" s="23">
        <f>IFERROR(__xludf.DUMMYFUNCTION("""COMPUTED_VALUE"""),0.8333333333321207)</f>
        <v>0.8333333333</v>
      </c>
      <c r="E72" s="7" t="str">
        <f>IFERROR(__xludf.DUMMYFUNCTION("""COMPUTED_VALUE"""),"7/8G")</f>
        <v>7/8G</v>
      </c>
      <c r="F72" t="str">
        <f>IFERROR(__xludf.DUMMYFUNCTION("""COMPUTED_VALUE"""),"SJE A")</f>
        <v>SJE A</v>
      </c>
      <c r="G72" t="str">
        <f>IFERROR(__xludf.DUMMYFUNCTION("""COMPUTED_VALUE"""),"SJE B")</f>
        <v>SJE B</v>
      </c>
      <c r="H72" t="str">
        <f>IFERROR(__xludf.DUMMYFUNCTION("""COMPUTED_VALUE"""),"Eastview Middle School")</f>
        <v>Eastview Middle School</v>
      </c>
    </row>
    <row r="73">
      <c r="A73" s="2">
        <v>9.0</v>
      </c>
      <c r="B73" s="21">
        <f>IFERROR(__xludf.DUMMYFUNCTION("""COMPUTED_VALUE"""),45332.0)</f>
        <v>45332</v>
      </c>
      <c r="C73" s="21" t="str">
        <f>IFERROR(__xludf.DUMMYFUNCTION("""COMPUTED_VALUE"""),"Saturday")</f>
        <v>Saturday</v>
      </c>
      <c r="D73" s="23">
        <f>IFERROR(__xludf.DUMMYFUNCTION("""COMPUTED_VALUE"""),0.375)</f>
        <v>0.375</v>
      </c>
      <c r="E73" s="7" t="str">
        <f>IFERROR(__xludf.DUMMYFUNCTION("""COMPUTED_VALUE"""),"7/8G")</f>
        <v>7/8G</v>
      </c>
      <c r="F73" t="str">
        <f>IFERROR(__xludf.DUMMYFUNCTION("""COMPUTED_VALUE"""),"St. Philip")</f>
        <v>St. Philip</v>
      </c>
      <c r="G73" t="str">
        <f>IFERROR(__xludf.DUMMYFUNCTION("""COMPUTED_VALUE"""),"SJE A")</f>
        <v>SJE A</v>
      </c>
      <c r="H73" t="str">
        <f>IFERROR(__xludf.DUMMYFUNCTION("""COMPUTED_VALUE"""),"St. Philip")</f>
        <v>St. Philip</v>
      </c>
    </row>
    <row r="74">
      <c r="A74" s="2">
        <v>10.0</v>
      </c>
      <c r="B74" s="21">
        <f>IFERROR(__xludf.DUMMYFUNCTION("""COMPUTED_VALUE"""),45344.0)</f>
        <v>45344</v>
      </c>
      <c r="C74" s="21" t="str">
        <f>IFERROR(__xludf.DUMMYFUNCTION("""COMPUTED_VALUE"""),"Thursday")</f>
        <v>Thursday</v>
      </c>
      <c r="D74" s="23">
        <f>IFERROR(__xludf.DUMMYFUNCTION("""COMPUTED_VALUE"""),0.8333333333321207)</f>
        <v>0.8333333333</v>
      </c>
      <c r="E74" s="7" t="str">
        <f>IFERROR(__xludf.DUMMYFUNCTION("""COMPUTED_VALUE"""),"7/8G")</f>
        <v>7/8G</v>
      </c>
      <c r="F74" t="str">
        <f>IFERROR(__xludf.DUMMYFUNCTION("""COMPUTED_VALUE"""),"SJE B")</f>
        <v>SJE B</v>
      </c>
      <c r="G74" t="str">
        <f>IFERROR(__xludf.DUMMYFUNCTION("""COMPUTED_VALUE"""),"SJE A")</f>
        <v>SJE A</v>
      </c>
      <c r="H74" t="str">
        <f>IFERROR(__xludf.DUMMYFUNCTION("""COMPUTED_VALUE"""),"Eastview Middle School")</f>
        <v>Eastview Middle School</v>
      </c>
    </row>
    <row r="75">
      <c r="A75" s="2">
        <v>11.0</v>
      </c>
      <c r="B75" s="21">
        <f>IFERROR(__xludf.DUMMYFUNCTION("""COMPUTED_VALUE"""),45351.0)</f>
        <v>45351</v>
      </c>
      <c r="C75" s="21" t="str">
        <f>IFERROR(__xludf.DUMMYFUNCTION("""COMPUTED_VALUE"""),"Thursday")</f>
        <v>Thursday</v>
      </c>
      <c r="D75" s="23">
        <f>IFERROR(__xludf.DUMMYFUNCTION("""COMPUTED_VALUE"""),0.7916666666678793)</f>
        <v>0.7916666667</v>
      </c>
      <c r="E75" s="7" t="str">
        <f>IFERROR(__xludf.DUMMYFUNCTION("""COMPUTED_VALUE"""),"7/8G")</f>
        <v>7/8G</v>
      </c>
      <c r="F75" t="str">
        <f>IFERROR(__xludf.DUMMYFUNCTION("""COMPUTED_VALUE"""),"St. James")</f>
        <v>St. James</v>
      </c>
      <c r="G75" t="str">
        <f>IFERROR(__xludf.DUMMYFUNCTION("""COMPUTED_VALUE"""),"SJE A")</f>
        <v>SJE A</v>
      </c>
      <c r="H75" t="str">
        <f>IFERROR(__xludf.DUMMYFUNCTION("""COMPUTED_VALUE"""),"St. James")</f>
        <v>St. James</v>
      </c>
    </row>
    <row r="76">
      <c r="A76" s="2">
        <v>12.0</v>
      </c>
      <c r="B76" s="21">
        <f>IFERROR(__xludf.DUMMYFUNCTION("""COMPUTED_VALUE"""),45352.0)</f>
        <v>45352</v>
      </c>
      <c r="C76" s="21" t="str">
        <f>IFERROR(__xludf.DUMMYFUNCTION("""COMPUTED_VALUE"""),"Friday")</f>
        <v>Friday</v>
      </c>
      <c r="D76" s="23">
        <f>IFERROR(__xludf.DUMMYFUNCTION("""COMPUTED_VALUE"""),0.8333333333321207)</f>
        <v>0.8333333333</v>
      </c>
      <c r="E76" s="7" t="str">
        <f>IFERROR(__xludf.DUMMYFUNCTION("""COMPUTED_VALUE"""),"7/8G")</f>
        <v>7/8G</v>
      </c>
      <c r="F76" t="str">
        <f>IFERROR(__xludf.DUMMYFUNCTION("""COMPUTED_VALUE"""),"St. Walter")</f>
        <v>St. Walter</v>
      </c>
      <c r="G76" t="str">
        <f>IFERROR(__xludf.DUMMYFUNCTION("""COMPUTED_VALUE"""),"SJE A")</f>
        <v>SJE A</v>
      </c>
      <c r="H76" t="str">
        <f>IFERROR(__xludf.DUMMYFUNCTION("""COMPUTED_VALUE"""),"St. Walter")</f>
        <v>St. Walter</v>
      </c>
    </row>
    <row r="77">
      <c r="A77" s="2"/>
      <c r="B77" s="21"/>
      <c r="C77" s="21"/>
      <c r="D77" s="23"/>
      <c r="E77" s="7"/>
    </row>
    <row r="78">
      <c r="A78" s="21"/>
      <c r="B78" s="21"/>
      <c r="C78" s="21"/>
      <c r="D78" s="23"/>
      <c r="E78" s="7"/>
    </row>
    <row r="79">
      <c r="A79" s="38"/>
      <c r="B79" s="38" t="s">
        <v>13</v>
      </c>
      <c r="D79" s="23"/>
      <c r="E79" s="7"/>
    </row>
    <row r="80">
      <c r="A80" s="39"/>
      <c r="B80" s="39" t="str">
        <f>IFERROR(__xludf.DUMMYFUNCTION("QUERY(importrange(""1Qz4yMpZvwfLaEQiNxBW3MaTjpIQq3Tgq07HLsb-H40E"", ""Schedule!A1:J1000""), ""select Col1, Col2, Col3, Col4, Col5, Col6, Col7, Col10 where (Col5 like'%"" &amp; TRIM(C8) &amp; ""%' or Col6 like '%"" &amp; TRIM(C8) &amp; ""%') and Col4 like '%"" &amp; TRIM(C1) "&amp;"&amp; ""%'"", 1)"),"")</f>
        <v/>
      </c>
      <c r="C80" s="40" t="str">
        <f>IFERROR(__xludf.DUMMYFUNCTION("""COMPUTED_VALUE"""),"Day")</f>
        <v>Day</v>
      </c>
      <c r="D80" s="39" t="str">
        <f>IFERROR(__xludf.DUMMYFUNCTION("""COMPUTED_VALUE"""),"Time")</f>
        <v>Time</v>
      </c>
      <c r="E80" s="41" t="str">
        <f>IFERROR(__xludf.DUMMYFUNCTION("""COMPUTED_VALUE"""),"Div.")</f>
        <v>Div.</v>
      </c>
      <c r="F80" s="42" t="str">
        <f>IFERROR(__xludf.DUMMYFUNCTION("""COMPUTED_VALUE"""),"Team A")</f>
        <v>Team A</v>
      </c>
      <c r="G80" s="42" t="str">
        <f>IFERROR(__xludf.DUMMYFUNCTION("""COMPUTED_VALUE"""),"Team B")</f>
        <v>Team B</v>
      </c>
      <c r="H80" s="42" t="str">
        <f>IFERROR(__xludf.DUMMYFUNCTION("""COMPUTED_VALUE"""),"Location")</f>
        <v>Location</v>
      </c>
      <c r="I80" s="42" t="str">
        <f>IFERROR(__xludf.DUMMYFUNCTION("""COMPUTED_VALUE"""),"")</f>
        <v/>
      </c>
    </row>
    <row r="81">
      <c r="A81" s="2">
        <v>1.0</v>
      </c>
      <c r="B81" s="21">
        <f>IFERROR(__xludf.DUMMYFUNCTION("""COMPUTED_VALUE"""),45302.0)</f>
        <v>45302</v>
      </c>
      <c r="C81" s="21" t="str">
        <f>IFERROR(__xludf.DUMMYFUNCTION("""COMPUTED_VALUE"""),"Thursday")</f>
        <v>Thursday</v>
      </c>
      <c r="D81" s="23">
        <f>IFERROR(__xludf.DUMMYFUNCTION("""COMPUTED_VALUE"""),0.8333333333321207)</f>
        <v>0.8333333333</v>
      </c>
      <c r="E81" s="7" t="str">
        <f>IFERROR(__xludf.DUMMYFUNCTION("""COMPUTED_VALUE"""),"7/8G")</f>
        <v>7/8G</v>
      </c>
      <c r="F81" t="str">
        <f>IFERROR(__xludf.DUMMYFUNCTION("""COMPUTED_VALUE"""),"St. James")</f>
        <v>St. James</v>
      </c>
      <c r="G81" t="str">
        <f>IFERROR(__xludf.DUMMYFUNCTION("""COMPUTED_VALUE"""),"SJE B")</f>
        <v>SJE B</v>
      </c>
      <c r="H81" t="str">
        <f>IFERROR(__xludf.DUMMYFUNCTION("""COMPUTED_VALUE"""),"St. James")</f>
        <v>St. James</v>
      </c>
    </row>
    <row r="82">
      <c r="A82" s="2">
        <v>2.0</v>
      </c>
      <c r="B82" s="21">
        <f>IFERROR(__xludf.DUMMYFUNCTION("""COMPUTED_VALUE"""),45311.0)</f>
        <v>45311</v>
      </c>
      <c r="C82" s="21" t="str">
        <f>IFERROR(__xludf.DUMMYFUNCTION("""COMPUTED_VALUE"""),"Saturday")</f>
        <v>Saturday</v>
      </c>
      <c r="D82" s="23">
        <f>IFERROR(__xludf.DUMMYFUNCTION("""COMPUTED_VALUE"""),0.4166666666678793)</f>
        <v>0.4166666667</v>
      </c>
      <c r="E82" s="7" t="str">
        <f>IFERROR(__xludf.DUMMYFUNCTION("""COMPUTED_VALUE"""),"7/8G")</f>
        <v>7/8G</v>
      </c>
      <c r="F82" t="str">
        <f>IFERROR(__xludf.DUMMYFUNCTION("""COMPUTED_VALUE"""),"St. Philip")</f>
        <v>St. Philip</v>
      </c>
      <c r="G82" t="str">
        <f>IFERROR(__xludf.DUMMYFUNCTION("""COMPUTED_VALUE"""),"SJE B")</f>
        <v>SJE B</v>
      </c>
      <c r="H82" t="str">
        <f>IFERROR(__xludf.DUMMYFUNCTION("""COMPUTED_VALUE"""),"St. Philip")</f>
        <v>St. Philip</v>
      </c>
    </row>
    <row r="83">
      <c r="A83" s="2">
        <v>3.0</v>
      </c>
      <c r="B83" s="21">
        <f>IFERROR(__xludf.DUMMYFUNCTION("""COMPUTED_VALUE"""),45316.0)</f>
        <v>45316</v>
      </c>
      <c r="C83" s="21" t="str">
        <f>IFERROR(__xludf.DUMMYFUNCTION("""COMPUTED_VALUE"""),"Thursday")</f>
        <v>Thursday</v>
      </c>
      <c r="D83" s="23">
        <f>IFERROR(__xludf.DUMMYFUNCTION("""COMPUTED_VALUE"""),0.7916666666678793)</f>
        <v>0.7916666667</v>
      </c>
      <c r="E83" s="7" t="str">
        <f>IFERROR(__xludf.DUMMYFUNCTION("""COMPUTED_VALUE"""),"7/8G")</f>
        <v>7/8G</v>
      </c>
      <c r="F83" t="str">
        <f>IFERROR(__xludf.DUMMYFUNCTION("""COMPUTED_VALUE"""),"SJE B")</f>
        <v>SJE B</v>
      </c>
      <c r="G83" t="str">
        <f>IFERROR(__xludf.DUMMYFUNCTION("""COMPUTED_VALUE"""),"St. John Vianney")</f>
        <v>St. John Vianney</v>
      </c>
      <c r="H83" t="str">
        <f>IFERROR(__xludf.DUMMYFUNCTION("""COMPUTED_VALUE"""),"Eastview Middle School")</f>
        <v>Eastview Middle School</v>
      </c>
    </row>
    <row r="84">
      <c r="A84" s="2">
        <v>4.0</v>
      </c>
      <c r="B84" s="21">
        <f>IFERROR(__xludf.DUMMYFUNCTION("""COMPUTED_VALUE"""),45325.0)</f>
        <v>45325</v>
      </c>
      <c r="C84" s="21" t="str">
        <f>IFERROR(__xludf.DUMMYFUNCTION("""COMPUTED_VALUE"""),"Saturday")</f>
        <v>Saturday</v>
      </c>
      <c r="D84" s="23">
        <f>IFERROR(__xludf.DUMMYFUNCTION("""COMPUTED_VALUE"""),0.5416666666678793)</f>
        <v>0.5416666667</v>
      </c>
      <c r="E84" s="7" t="str">
        <f>IFERROR(__xludf.DUMMYFUNCTION("""COMPUTED_VALUE"""),"7/8G")</f>
        <v>7/8G</v>
      </c>
      <c r="F84" t="str">
        <f>IFERROR(__xludf.DUMMYFUNCTION("""COMPUTED_VALUE"""),"SJE B")</f>
        <v>SJE B</v>
      </c>
      <c r="G84" t="str">
        <f>IFERROR(__xludf.DUMMYFUNCTION("""COMPUTED_VALUE"""),"St. James")</f>
        <v>St. James</v>
      </c>
      <c r="H84" t="str">
        <f>IFERROR(__xludf.DUMMYFUNCTION("""COMPUTED_VALUE"""),"St. Matthew")</f>
        <v>St. Matthew</v>
      </c>
    </row>
    <row r="85">
      <c r="A85" s="2">
        <v>5.0</v>
      </c>
      <c r="B85" s="21">
        <f>IFERROR(__xludf.DUMMYFUNCTION("""COMPUTED_VALUE"""),45329.0)</f>
        <v>45329</v>
      </c>
      <c r="C85" s="21" t="str">
        <f>IFERROR(__xludf.DUMMYFUNCTION("""COMPUTED_VALUE"""),"Wednesday")</f>
        <v>Wednesday</v>
      </c>
      <c r="D85" s="23">
        <f>IFERROR(__xludf.DUMMYFUNCTION("""COMPUTED_VALUE"""),0.75)</f>
        <v>0.75</v>
      </c>
      <c r="E85" s="7" t="str">
        <f>IFERROR(__xludf.DUMMYFUNCTION("""COMPUTED_VALUE"""),"7/8G")</f>
        <v>7/8G</v>
      </c>
      <c r="F85" t="str">
        <f>IFERROR(__xludf.DUMMYFUNCTION("""COMPUTED_VALUE"""),"St. John Vianney")</f>
        <v>St. John Vianney</v>
      </c>
      <c r="G85" t="str">
        <f>IFERROR(__xludf.DUMMYFUNCTION("""COMPUTED_VALUE"""),"SJE B")</f>
        <v>SJE B</v>
      </c>
      <c r="H85" t="str">
        <f>IFERROR(__xludf.DUMMYFUNCTION("""COMPUTED_VALUE"""),"St. John Vianney")</f>
        <v>St. John Vianney</v>
      </c>
    </row>
    <row r="86">
      <c r="A86" s="2">
        <v>6.0</v>
      </c>
      <c r="B86" s="21">
        <f>IFERROR(__xludf.DUMMYFUNCTION("""COMPUTED_VALUE"""),45331.0)</f>
        <v>45331</v>
      </c>
      <c r="C86" s="21" t="str">
        <f>IFERROR(__xludf.DUMMYFUNCTION("""COMPUTED_VALUE"""),"Friday")</f>
        <v>Friday</v>
      </c>
      <c r="D86" s="23">
        <f>IFERROR(__xludf.DUMMYFUNCTION("""COMPUTED_VALUE"""),0.8333333333321207)</f>
        <v>0.8333333333</v>
      </c>
      <c r="E86" s="7" t="str">
        <f>IFERROR(__xludf.DUMMYFUNCTION("""COMPUTED_VALUE"""),"7/8G")</f>
        <v>7/8G</v>
      </c>
      <c r="F86" t="str">
        <f>IFERROR(__xludf.DUMMYFUNCTION("""COMPUTED_VALUE"""),"SJE A")</f>
        <v>SJE A</v>
      </c>
      <c r="G86" t="str">
        <f>IFERROR(__xludf.DUMMYFUNCTION("""COMPUTED_VALUE"""),"SJE B")</f>
        <v>SJE B</v>
      </c>
      <c r="H86" t="str">
        <f>IFERROR(__xludf.DUMMYFUNCTION("""COMPUTED_VALUE"""),"Eastview Middle School")</f>
        <v>Eastview Middle School</v>
      </c>
    </row>
    <row r="87">
      <c r="A87" s="2">
        <v>7.0</v>
      </c>
      <c r="B87" s="21">
        <f>IFERROR(__xludf.DUMMYFUNCTION("""COMPUTED_VALUE"""),45332.0)</f>
        <v>45332</v>
      </c>
      <c r="C87" s="21" t="str">
        <f>IFERROR(__xludf.DUMMYFUNCTION("""COMPUTED_VALUE"""),"Saturday")</f>
        <v>Saturday</v>
      </c>
      <c r="D87" s="23">
        <f>IFERROR(__xludf.DUMMYFUNCTION("""COMPUTED_VALUE"""),0.5)</f>
        <v>0.5</v>
      </c>
      <c r="E87" s="7" t="str">
        <f>IFERROR(__xludf.DUMMYFUNCTION("""COMPUTED_VALUE"""),"7/8G")</f>
        <v>7/8G</v>
      </c>
      <c r="F87" t="str">
        <f>IFERROR(__xludf.DUMMYFUNCTION("""COMPUTED_VALUE"""),"St. Walter")</f>
        <v>St. Walter</v>
      </c>
      <c r="G87" t="str">
        <f>IFERROR(__xludf.DUMMYFUNCTION("""COMPUTED_VALUE"""),"SJE B")</f>
        <v>SJE B</v>
      </c>
      <c r="H87" t="str">
        <f>IFERROR(__xludf.DUMMYFUNCTION("""COMPUTED_VALUE"""),"St. Walter")</f>
        <v>St. Walter</v>
      </c>
    </row>
    <row r="88">
      <c r="A88" s="2">
        <v>8.0</v>
      </c>
      <c r="B88" s="21">
        <f>IFERROR(__xludf.DUMMYFUNCTION("""COMPUTED_VALUE"""),45342.0)</f>
        <v>45342</v>
      </c>
      <c r="C88" s="21" t="str">
        <f>IFERROR(__xludf.DUMMYFUNCTION("""COMPUTED_VALUE"""),"Tuesday")</f>
        <v>Tuesday</v>
      </c>
      <c r="D88" s="23">
        <f>IFERROR(__xludf.DUMMYFUNCTION("""COMPUTED_VALUE"""),0.8333333333321207)</f>
        <v>0.8333333333</v>
      </c>
      <c r="E88" s="7" t="str">
        <f>IFERROR(__xludf.DUMMYFUNCTION("""COMPUTED_VALUE"""),"7/8G")</f>
        <v>7/8G</v>
      </c>
      <c r="F88" t="str">
        <f>IFERROR(__xludf.DUMMYFUNCTION("""COMPUTED_VALUE"""),"SJE B")</f>
        <v>SJE B</v>
      </c>
      <c r="G88" t="str">
        <f>IFERROR(__xludf.DUMMYFUNCTION("""COMPUTED_VALUE"""),"St. Philip")</f>
        <v>St. Philip</v>
      </c>
      <c r="H88" t="str">
        <f>IFERROR(__xludf.DUMMYFUNCTION("""COMPUTED_VALUE"""),"St. John Vianney")</f>
        <v>St. John Vianney</v>
      </c>
    </row>
    <row r="89">
      <c r="A89" s="2">
        <v>9.0</v>
      </c>
      <c r="B89" s="21">
        <f>IFERROR(__xludf.DUMMYFUNCTION("""COMPUTED_VALUE"""),45344.0)</f>
        <v>45344</v>
      </c>
      <c r="C89" s="21" t="str">
        <f>IFERROR(__xludf.DUMMYFUNCTION("""COMPUTED_VALUE"""),"Thursday")</f>
        <v>Thursday</v>
      </c>
      <c r="D89" s="23">
        <f>IFERROR(__xludf.DUMMYFUNCTION("""COMPUTED_VALUE"""),0.8333333333321207)</f>
        <v>0.8333333333</v>
      </c>
      <c r="E89" s="7" t="str">
        <f>IFERROR(__xludf.DUMMYFUNCTION("""COMPUTED_VALUE"""),"7/8G")</f>
        <v>7/8G</v>
      </c>
      <c r="F89" t="str">
        <f>IFERROR(__xludf.DUMMYFUNCTION("""COMPUTED_VALUE"""),"SJE B")</f>
        <v>SJE B</v>
      </c>
      <c r="G89" t="str">
        <f>IFERROR(__xludf.DUMMYFUNCTION("""COMPUTED_VALUE"""),"SJE A")</f>
        <v>SJE A</v>
      </c>
      <c r="H89" t="str">
        <f>IFERROR(__xludf.DUMMYFUNCTION("""COMPUTED_VALUE"""),"Eastview Middle School")</f>
        <v>Eastview Middle School</v>
      </c>
    </row>
    <row r="90">
      <c r="A90" s="2">
        <v>10.0</v>
      </c>
      <c r="B90" s="21">
        <f>IFERROR(__xludf.DUMMYFUNCTION("""COMPUTED_VALUE"""),45349.0)</f>
        <v>45349</v>
      </c>
      <c r="C90" s="21" t="str">
        <f>IFERROR(__xludf.DUMMYFUNCTION("""COMPUTED_VALUE"""),"Tuesday")</f>
        <v>Tuesday</v>
      </c>
      <c r="D90" s="23">
        <f>IFERROR(__xludf.DUMMYFUNCTION("""COMPUTED_VALUE"""),0.7916666666678793)</f>
        <v>0.7916666667</v>
      </c>
      <c r="E90" s="7" t="str">
        <f>IFERROR(__xludf.DUMMYFUNCTION("""COMPUTED_VALUE"""),"7/8G")</f>
        <v>7/8G</v>
      </c>
      <c r="F90" t="str">
        <f>IFERROR(__xludf.DUMMYFUNCTION("""COMPUTED_VALUE"""),"SJE B")</f>
        <v>SJE B</v>
      </c>
      <c r="G90" t="str">
        <f>IFERROR(__xludf.DUMMYFUNCTION("""COMPUTED_VALUE"""),"St. Isidore")</f>
        <v>St. Isidore</v>
      </c>
      <c r="H90" t="str">
        <f>IFERROR(__xludf.DUMMYFUNCTION("""COMPUTED_VALUE"""),"St. Isidore")</f>
        <v>St. Isidore</v>
      </c>
    </row>
    <row r="91">
      <c r="A91" s="2">
        <v>11.0</v>
      </c>
      <c r="B91" s="21">
        <f>IFERROR(__xludf.DUMMYFUNCTION("""COMPUTED_VALUE"""),45351.0)</f>
        <v>45351</v>
      </c>
      <c r="C91" s="21" t="str">
        <f>IFERROR(__xludf.DUMMYFUNCTION("""COMPUTED_VALUE"""),"Thursday")</f>
        <v>Thursday</v>
      </c>
      <c r="D91" s="23">
        <f>IFERROR(__xludf.DUMMYFUNCTION("""COMPUTED_VALUE"""),0.7916666666678793)</f>
        <v>0.7916666667</v>
      </c>
      <c r="E91" s="7" t="str">
        <f>IFERROR(__xludf.DUMMYFUNCTION("""COMPUTED_VALUE"""),"7/8G")</f>
        <v>7/8G</v>
      </c>
      <c r="F91" t="str">
        <f>IFERROR(__xludf.DUMMYFUNCTION("""COMPUTED_VALUE"""),"SJE B")</f>
        <v>SJE B</v>
      </c>
      <c r="G91" t="str">
        <f>IFERROR(__xludf.DUMMYFUNCTION("""COMPUTED_VALUE"""),"St. Walter")</f>
        <v>St. Walter</v>
      </c>
      <c r="H91" t="str">
        <f>IFERROR(__xludf.DUMMYFUNCTION("""COMPUTED_VALUE"""),"Eastview Middle School")</f>
        <v>Eastview Middle School</v>
      </c>
    </row>
    <row r="92">
      <c r="A92" s="2">
        <v>12.0</v>
      </c>
      <c r="B92" s="21">
        <f>IFERROR(__xludf.DUMMYFUNCTION("""COMPUTED_VALUE"""),45352.0)</f>
        <v>45352</v>
      </c>
      <c r="C92" s="21" t="str">
        <f>IFERROR(__xludf.DUMMYFUNCTION("""COMPUTED_VALUE"""),"Friday")</f>
        <v>Friday</v>
      </c>
      <c r="D92" s="23">
        <f>IFERROR(__xludf.DUMMYFUNCTION("""COMPUTED_VALUE"""),0.75)</f>
        <v>0.75</v>
      </c>
      <c r="E92" s="7" t="str">
        <f>IFERROR(__xludf.DUMMYFUNCTION("""COMPUTED_VALUE"""),"7/8G")</f>
        <v>7/8G</v>
      </c>
      <c r="F92" t="str">
        <f>IFERROR(__xludf.DUMMYFUNCTION("""COMPUTED_VALUE"""),"St. Isidore")</f>
        <v>St. Isidore</v>
      </c>
      <c r="G92" t="str">
        <f>IFERROR(__xludf.DUMMYFUNCTION("""COMPUTED_VALUE"""),"SJE B")</f>
        <v>SJE B</v>
      </c>
      <c r="H92" t="str">
        <f>IFERROR(__xludf.DUMMYFUNCTION("""COMPUTED_VALUE"""),"St. Isidore")</f>
        <v>St. Isidore</v>
      </c>
    </row>
    <row r="93">
      <c r="A93" s="43"/>
      <c r="B93" s="43"/>
      <c r="C93" s="40"/>
      <c r="D93" s="39"/>
      <c r="E93" s="41"/>
      <c r="F93" s="42"/>
      <c r="G93" s="42"/>
      <c r="H93" s="42"/>
      <c r="I93" s="42"/>
    </row>
    <row r="94">
      <c r="A94" s="43"/>
      <c r="B94" s="43"/>
      <c r="C94" s="40"/>
      <c r="D94" s="39"/>
      <c r="E94" s="41"/>
      <c r="F94" s="42"/>
      <c r="G94" s="42"/>
      <c r="H94" s="42"/>
      <c r="I94" s="42"/>
    </row>
    <row r="95">
      <c r="A95" s="38"/>
      <c r="B95" s="38" t="s">
        <v>14</v>
      </c>
      <c r="D95" s="39"/>
      <c r="E95" s="41"/>
      <c r="F95" s="42"/>
      <c r="G95" s="42"/>
      <c r="H95" s="42"/>
      <c r="I95" s="42"/>
    </row>
    <row r="96">
      <c r="A96" s="40"/>
      <c r="B96" s="40" t="str">
        <f>IFERROR(__xludf.DUMMYFUNCTION("QUERY(importrange(""1Qz4yMpZvwfLaEQiNxBW3MaTjpIQq3Tgq07HLsb-H40E"", ""Schedule!A1:J1000""), ""select Col1, Col2, Col3, Col4, Col5, Col6, Col7, Col10 where (Col5 like'%"" &amp; TRIM(C9) &amp; ""%' or Col6 like '%"" &amp; TRIM(C9) &amp; ""%') and Col4 like '%"" &amp; TRIM(C1) "&amp;"&amp; ""%'"", 1)"),"")</f>
        <v/>
      </c>
      <c r="C96" s="40" t="str">
        <f>IFERROR(__xludf.DUMMYFUNCTION("""COMPUTED_VALUE"""),"Day")</f>
        <v>Day</v>
      </c>
      <c r="D96" s="39" t="str">
        <f>IFERROR(__xludf.DUMMYFUNCTION("""COMPUTED_VALUE"""),"Time")</f>
        <v>Time</v>
      </c>
      <c r="E96" s="41" t="str">
        <f>IFERROR(__xludf.DUMMYFUNCTION("""COMPUTED_VALUE"""),"Div.")</f>
        <v>Div.</v>
      </c>
      <c r="F96" s="42" t="str">
        <f>IFERROR(__xludf.DUMMYFUNCTION("""COMPUTED_VALUE"""),"Team A")</f>
        <v>Team A</v>
      </c>
      <c r="G96" s="42" t="str">
        <f>IFERROR(__xludf.DUMMYFUNCTION("""COMPUTED_VALUE"""),"Team B")</f>
        <v>Team B</v>
      </c>
      <c r="H96" s="42" t="str">
        <f>IFERROR(__xludf.DUMMYFUNCTION("""COMPUTED_VALUE"""),"Location")</f>
        <v>Location</v>
      </c>
      <c r="I96" s="42" t="str">
        <f>IFERROR(__xludf.DUMMYFUNCTION("""COMPUTED_VALUE"""),"")</f>
        <v/>
      </c>
    </row>
    <row r="97">
      <c r="A97" s="2">
        <v>1.0</v>
      </c>
      <c r="B97" s="21">
        <f>IFERROR(__xludf.DUMMYFUNCTION("""COMPUTED_VALUE"""),45301.0)</f>
        <v>45301</v>
      </c>
      <c r="C97" s="21" t="str">
        <f>IFERROR(__xludf.DUMMYFUNCTION("""COMPUTED_VALUE"""),"Wednesday")</f>
        <v>Wednesday</v>
      </c>
      <c r="D97" s="23">
        <f>IFERROR(__xludf.DUMMYFUNCTION("""COMPUTED_VALUE"""),0.8333333333321207)</f>
        <v>0.8333333333</v>
      </c>
      <c r="E97" s="7" t="str">
        <f>IFERROR(__xludf.DUMMYFUNCTION("""COMPUTED_VALUE"""),"7/8G")</f>
        <v>7/8G</v>
      </c>
      <c r="F97" t="str">
        <f>IFERROR(__xludf.DUMMYFUNCTION("""COMPUTED_VALUE"""),"St. Walter")</f>
        <v>St. Walter</v>
      </c>
      <c r="G97" t="str">
        <f>IFERROR(__xludf.DUMMYFUNCTION("""COMPUTED_VALUE"""),"St. Philip")</f>
        <v>St. Philip</v>
      </c>
      <c r="H97" t="str">
        <f>IFERROR(__xludf.DUMMYFUNCTION("""COMPUTED_VALUE"""),"St. Walter")</f>
        <v>St. Walter</v>
      </c>
    </row>
    <row r="98">
      <c r="A98" s="2">
        <v>2.0</v>
      </c>
      <c r="B98" s="21">
        <f>IFERROR(__xludf.DUMMYFUNCTION("""COMPUTED_VALUE"""),45310.0)</f>
        <v>45310</v>
      </c>
      <c r="C98" s="21" t="str">
        <f>IFERROR(__xludf.DUMMYFUNCTION("""COMPUTED_VALUE"""),"Friday")</f>
        <v>Friday</v>
      </c>
      <c r="D98" s="23">
        <f>IFERROR(__xludf.DUMMYFUNCTION("""COMPUTED_VALUE"""),0.7083333333321207)</f>
        <v>0.7083333333</v>
      </c>
      <c r="E98" s="7" t="str">
        <f>IFERROR(__xludf.DUMMYFUNCTION("""COMPUTED_VALUE"""),"7/8G")</f>
        <v>7/8G</v>
      </c>
      <c r="F98" t="str">
        <f>IFERROR(__xludf.DUMMYFUNCTION("""COMPUTED_VALUE"""),"St. Philip")</f>
        <v>St. Philip</v>
      </c>
      <c r="G98" t="str">
        <f>IFERROR(__xludf.DUMMYFUNCTION("""COMPUTED_VALUE"""),"SJE A")</f>
        <v>SJE A</v>
      </c>
      <c r="H98" t="str">
        <f>IFERROR(__xludf.DUMMYFUNCTION("""COMPUTED_VALUE"""),"St. Philip")</f>
        <v>St. Philip</v>
      </c>
    </row>
    <row r="99">
      <c r="A99" s="2">
        <v>3.0</v>
      </c>
      <c r="B99" s="21">
        <f>IFERROR(__xludf.DUMMYFUNCTION("""COMPUTED_VALUE"""),45311.0)</f>
        <v>45311</v>
      </c>
      <c r="C99" s="21" t="str">
        <f>IFERROR(__xludf.DUMMYFUNCTION("""COMPUTED_VALUE"""),"Saturday")</f>
        <v>Saturday</v>
      </c>
      <c r="D99" s="23">
        <f>IFERROR(__xludf.DUMMYFUNCTION("""COMPUTED_VALUE"""),0.4166666666678793)</f>
        <v>0.4166666667</v>
      </c>
      <c r="E99" s="7" t="str">
        <f>IFERROR(__xludf.DUMMYFUNCTION("""COMPUTED_VALUE"""),"7/8G")</f>
        <v>7/8G</v>
      </c>
      <c r="F99" t="str">
        <f>IFERROR(__xludf.DUMMYFUNCTION("""COMPUTED_VALUE"""),"St. Philip")</f>
        <v>St. Philip</v>
      </c>
      <c r="G99" t="str">
        <f>IFERROR(__xludf.DUMMYFUNCTION("""COMPUTED_VALUE"""),"SJE B")</f>
        <v>SJE B</v>
      </c>
      <c r="H99" t="str">
        <f>IFERROR(__xludf.DUMMYFUNCTION("""COMPUTED_VALUE"""),"St. Philip")</f>
        <v>St. Philip</v>
      </c>
    </row>
    <row r="100">
      <c r="A100" s="2">
        <v>4.0</v>
      </c>
      <c r="B100" s="21">
        <f>IFERROR(__xludf.DUMMYFUNCTION("""COMPUTED_VALUE"""),45316.0)</f>
        <v>45316</v>
      </c>
      <c r="C100" s="21" t="str">
        <f>IFERROR(__xludf.DUMMYFUNCTION("""COMPUTED_VALUE"""),"Thursday")</f>
        <v>Thursday</v>
      </c>
      <c r="D100" s="23">
        <f>IFERROR(__xludf.DUMMYFUNCTION("""COMPUTED_VALUE"""),0.75)</f>
        <v>0.75</v>
      </c>
      <c r="E100" s="7" t="str">
        <f>IFERROR(__xludf.DUMMYFUNCTION("""COMPUTED_VALUE"""),"7/8G")</f>
        <v>7/8G</v>
      </c>
      <c r="F100" t="str">
        <f>IFERROR(__xludf.DUMMYFUNCTION("""COMPUTED_VALUE"""),"St. James")</f>
        <v>St. James</v>
      </c>
      <c r="G100" t="str">
        <f>IFERROR(__xludf.DUMMYFUNCTION("""COMPUTED_VALUE"""),"St. Philip")</f>
        <v>St. Philip</v>
      </c>
      <c r="H100" t="str">
        <f>IFERROR(__xludf.DUMMYFUNCTION("""COMPUTED_VALUE"""),"St. James")</f>
        <v>St. James</v>
      </c>
    </row>
    <row r="101">
      <c r="A101" s="2">
        <v>5.0</v>
      </c>
      <c r="B101" s="21">
        <f>IFERROR(__xludf.DUMMYFUNCTION("""COMPUTED_VALUE"""),45331.0)</f>
        <v>45331</v>
      </c>
      <c r="C101" s="21" t="str">
        <f>IFERROR(__xludf.DUMMYFUNCTION("""COMPUTED_VALUE"""),"Friday")</f>
        <v>Friday</v>
      </c>
      <c r="D101" s="23">
        <f>IFERROR(__xludf.DUMMYFUNCTION("""COMPUTED_VALUE"""),0.8333333333321207)</f>
        <v>0.8333333333</v>
      </c>
      <c r="E101" s="7" t="str">
        <f>IFERROR(__xludf.DUMMYFUNCTION("""COMPUTED_VALUE"""),"7/8G")</f>
        <v>7/8G</v>
      </c>
      <c r="F101" t="str">
        <f>IFERROR(__xludf.DUMMYFUNCTION("""COMPUTED_VALUE"""),"St. Philip")</f>
        <v>St. Philip</v>
      </c>
      <c r="G101" t="str">
        <f>IFERROR(__xludf.DUMMYFUNCTION("""COMPUTED_VALUE"""),"St. Walter")</f>
        <v>St. Walter</v>
      </c>
      <c r="H101" t="str">
        <f>IFERROR(__xludf.DUMMYFUNCTION("""COMPUTED_VALUE"""),"St. Philip")</f>
        <v>St. Philip</v>
      </c>
    </row>
    <row r="102">
      <c r="A102" s="2">
        <v>6.0</v>
      </c>
      <c r="B102" s="21">
        <f>IFERROR(__xludf.DUMMYFUNCTION("""COMPUTED_VALUE"""),45332.0)</f>
        <v>45332</v>
      </c>
      <c r="C102" s="21" t="str">
        <f>IFERROR(__xludf.DUMMYFUNCTION("""COMPUTED_VALUE"""),"Saturday")</f>
        <v>Saturday</v>
      </c>
      <c r="D102" s="23">
        <f>IFERROR(__xludf.DUMMYFUNCTION("""COMPUTED_VALUE"""),0.375)</f>
        <v>0.375</v>
      </c>
      <c r="E102" s="7" t="str">
        <f>IFERROR(__xludf.DUMMYFUNCTION("""COMPUTED_VALUE"""),"7/8G")</f>
        <v>7/8G</v>
      </c>
      <c r="F102" t="str">
        <f>IFERROR(__xludf.DUMMYFUNCTION("""COMPUTED_VALUE"""),"St. Philip")</f>
        <v>St. Philip</v>
      </c>
      <c r="G102" t="str">
        <f>IFERROR(__xludf.DUMMYFUNCTION("""COMPUTED_VALUE"""),"SJE A")</f>
        <v>SJE A</v>
      </c>
      <c r="H102" t="str">
        <f>IFERROR(__xludf.DUMMYFUNCTION("""COMPUTED_VALUE"""),"St. Philip")</f>
        <v>St. Philip</v>
      </c>
    </row>
    <row r="103">
      <c r="A103" s="2">
        <v>7.0</v>
      </c>
      <c r="B103" s="21">
        <f>IFERROR(__xludf.DUMMYFUNCTION("""COMPUTED_VALUE"""),45335.0)</f>
        <v>45335</v>
      </c>
      <c r="C103" s="21" t="str">
        <f>IFERROR(__xludf.DUMMYFUNCTION("""COMPUTED_VALUE"""),"Tuesday")</f>
        <v>Tuesday</v>
      </c>
      <c r="D103" s="23">
        <f>IFERROR(__xludf.DUMMYFUNCTION("""COMPUTED_VALUE"""),0.7708333333321207)</f>
        <v>0.7708333333</v>
      </c>
      <c r="E103" s="7" t="str">
        <f>IFERROR(__xludf.DUMMYFUNCTION("""COMPUTED_VALUE"""),"7/8G")</f>
        <v>7/8G</v>
      </c>
      <c r="F103" t="str">
        <f>IFERROR(__xludf.DUMMYFUNCTION("""COMPUTED_VALUE"""),"St. Isidore")</f>
        <v>St. Isidore</v>
      </c>
      <c r="G103" t="str">
        <f>IFERROR(__xludf.DUMMYFUNCTION("""COMPUTED_VALUE"""),"St. Philip")</f>
        <v>St. Philip</v>
      </c>
      <c r="H103" t="str">
        <f>IFERROR(__xludf.DUMMYFUNCTION("""COMPUTED_VALUE"""),"St. Isidore")</f>
        <v>St. Isidore</v>
      </c>
    </row>
    <row r="104">
      <c r="A104" s="2">
        <v>8.0</v>
      </c>
      <c r="B104" s="21">
        <f>IFERROR(__xludf.DUMMYFUNCTION("""COMPUTED_VALUE"""),45342.0)</f>
        <v>45342</v>
      </c>
      <c r="C104" s="21" t="str">
        <f>IFERROR(__xludf.DUMMYFUNCTION("""COMPUTED_VALUE"""),"Tuesday")</f>
        <v>Tuesday</v>
      </c>
      <c r="D104" s="23">
        <f>IFERROR(__xludf.DUMMYFUNCTION("""COMPUTED_VALUE"""),0.8333333333321207)</f>
        <v>0.8333333333</v>
      </c>
      <c r="E104" s="7" t="str">
        <f>IFERROR(__xludf.DUMMYFUNCTION("""COMPUTED_VALUE"""),"7/8G")</f>
        <v>7/8G</v>
      </c>
      <c r="F104" t="str">
        <f>IFERROR(__xludf.DUMMYFUNCTION("""COMPUTED_VALUE"""),"SJE B")</f>
        <v>SJE B</v>
      </c>
      <c r="G104" t="str">
        <f>IFERROR(__xludf.DUMMYFUNCTION("""COMPUTED_VALUE"""),"St. Philip")</f>
        <v>St. Philip</v>
      </c>
      <c r="H104" t="str">
        <f>IFERROR(__xludf.DUMMYFUNCTION("""COMPUTED_VALUE"""),"St. John Vianney")</f>
        <v>St. John Vianney</v>
      </c>
    </row>
    <row r="105">
      <c r="A105" s="2">
        <v>9.0</v>
      </c>
      <c r="B105" s="21">
        <f>IFERROR(__xludf.DUMMYFUNCTION("""COMPUTED_VALUE"""),45343.0)</f>
        <v>45343</v>
      </c>
      <c r="C105" s="21" t="str">
        <f>IFERROR(__xludf.DUMMYFUNCTION("""COMPUTED_VALUE"""),"Wednesday")</f>
        <v>Wednesday</v>
      </c>
      <c r="D105" s="23">
        <f>IFERROR(__xludf.DUMMYFUNCTION("""COMPUTED_VALUE"""),0.7916666666678793)</f>
        <v>0.7916666667</v>
      </c>
      <c r="E105" s="7" t="str">
        <f>IFERROR(__xludf.DUMMYFUNCTION("""COMPUTED_VALUE"""),"7/8G")</f>
        <v>7/8G</v>
      </c>
      <c r="F105" t="str">
        <f>IFERROR(__xludf.DUMMYFUNCTION("""COMPUTED_VALUE"""),"St. Isidore")</f>
        <v>St. Isidore</v>
      </c>
      <c r="G105" t="str">
        <f>IFERROR(__xludf.DUMMYFUNCTION("""COMPUTED_VALUE"""),"St. Philip")</f>
        <v>St. Philip</v>
      </c>
      <c r="H105" t="str">
        <f>IFERROR(__xludf.DUMMYFUNCTION("""COMPUTED_VALUE"""),"St. Isidore")</f>
        <v>St. Isidore</v>
      </c>
    </row>
    <row r="106">
      <c r="A106" s="2">
        <v>10.0</v>
      </c>
      <c r="B106" s="21">
        <f>IFERROR(__xludf.DUMMYFUNCTION("""COMPUTED_VALUE"""),45345.0)</f>
        <v>45345</v>
      </c>
      <c r="C106" s="21" t="str">
        <f>IFERROR(__xludf.DUMMYFUNCTION("""COMPUTED_VALUE"""),"Friday")</f>
        <v>Friday</v>
      </c>
      <c r="D106" s="23">
        <f>IFERROR(__xludf.DUMMYFUNCTION("""COMPUTED_VALUE"""),0.7708333333321207)</f>
        <v>0.7708333333</v>
      </c>
      <c r="E106" s="7" t="str">
        <f>IFERROR(__xludf.DUMMYFUNCTION("""COMPUTED_VALUE"""),"7/8G")</f>
        <v>7/8G</v>
      </c>
      <c r="F106" t="str">
        <f>IFERROR(__xludf.DUMMYFUNCTION("""COMPUTED_VALUE"""),"St. Philip")</f>
        <v>St. Philip</v>
      </c>
      <c r="G106" t="str">
        <f>IFERROR(__xludf.DUMMYFUNCTION("""COMPUTED_VALUE"""),"St. James")</f>
        <v>St. James</v>
      </c>
      <c r="H106" t="str">
        <f>IFERROR(__xludf.DUMMYFUNCTION("""COMPUTED_VALUE"""),"St. Matthew")</f>
        <v>St. Matthew</v>
      </c>
    </row>
    <row r="107">
      <c r="A107" s="2">
        <v>11.0</v>
      </c>
      <c r="B107" s="21">
        <f>IFERROR(__xludf.DUMMYFUNCTION("""COMPUTED_VALUE"""),45346.0)</f>
        <v>45346</v>
      </c>
      <c r="C107" s="21" t="str">
        <f>IFERROR(__xludf.DUMMYFUNCTION("""COMPUTED_VALUE"""),"Saturday")</f>
        <v>Saturday</v>
      </c>
      <c r="D107" s="23">
        <f>IFERROR(__xludf.DUMMYFUNCTION("""COMPUTED_VALUE"""),0.375)</f>
        <v>0.375</v>
      </c>
      <c r="E107" s="7" t="str">
        <f>IFERROR(__xludf.DUMMYFUNCTION("""COMPUTED_VALUE"""),"7/8G")</f>
        <v>7/8G</v>
      </c>
      <c r="F107" t="str">
        <f>IFERROR(__xludf.DUMMYFUNCTION("""COMPUTED_VALUE"""),"St. Philip")</f>
        <v>St. Philip</v>
      </c>
      <c r="G107" t="str">
        <f>IFERROR(__xludf.DUMMYFUNCTION("""COMPUTED_VALUE"""),"St. John Vianney")</f>
        <v>St. John Vianney</v>
      </c>
      <c r="H107" t="str">
        <f>IFERROR(__xludf.DUMMYFUNCTION("""COMPUTED_VALUE"""),"St. Philip")</f>
        <v>St. Philip</v>
      </c>
    </row>
    <row r="108">
      <c r="A108" s="2">
        <v>12.0</v>
      </c>
      <c r="B108" s="21">
        <f>IFERROR(__xludf.DUMMYFUNCTION("""COMPUTED_VALUE"""),45352.0)</f>
        <v>45352</v>
      </c>
      <c r="C108" s="21" t="str">
        <f>IFERROR(__xludf.DUMMYFUNCTION("""COMPUTED_VALUE"""),"Friday")</f>
        <v>Friday</v>
      </c>
      <c r="D108" s="23">
        <f>IFERROR(__xludf.DUMMYFUNCTION("""COMPUTED_VALUE"""),0.75)</f>
        <v>0.75</v>
      </c>
      <c r="E108" s="7" t="str">
        <f>IFERROR(__xludf.DUMMYFUNCTION("""COMPUTED_VALUE"""),"7/8G")</f>
        <v>7/8G</v>
      </c>
      <c r="F108" t="str">
        <f>IFERROR(__xludf.DUMMYFUNCTION("""COMPUTED_VALUE"""),"St. John Vianney")</f>
        <v>St. John Vianney</v>
      </c>
      <c r="G108" t="str">
        <f>IFERROR(__xludf.DUMMYFUNCTION("""COMPUTED_VALUE"""),"St. Philip")</f>
        <v>St. Philip</v>
      </c>
      <c r="H108" t="str">
        <f>IFERROR(__xludf.DUMMYFUNCTION("""COMPUTED_VALUE"""),"St. John Vianney")</f>
        <v>St. John Vianney</v>
      </c>
    </row>
    <row r="109">
      <c r="A109" s="2"/>
      <c r="B109" s="21"/>
      <c r="C109" s="21"/>
      <c r="D109" s="23"/>
      <c r="E109" s="7"/>
    </row>
    <row r="110">
      <c r="A110" s="2"/>
      <c r="C110" s="21"/>
      <c r="D110" s="23"/>
      <c r="E110" s="7"/>
    </row>
    <row r="111">
      <c r="A111" s="2"/>
      <c r="B111" s="44" t="s">
        <v>15</v>
      </c>
      <c r="D111" s="23"/>
      <c r="E111" s="7"/>
    </row>
    <row r="112">
      <c r="A112" s="2"/>
      <c r="B112" s="40" t="str">
        <f>IFERROR(__xludf.DUMMYFUNCTION("QUERY(importrange(""1Qz4yMpZvwfLaEQiNxBW3MaTjpIQq3Tgq07HLsb-H40E"", ""Schedule!A1:J1000""), ""select Col1, Col2, Col3, Col4, Col5, Col6, Col7, Col10 where (Col5 like'%"" &amp; TRIM(C10) &amp; ""%' or Col6 like '%"" &amp; TRIM(C10) &amp; ""%') and Col4 like '%"" &amp; TRIM(C1"&amp;") &amp; ""%'"", 1)"),"")</f>
        <v/>
      </c>
      <c r="C112" s="40" t="str">
        <f>IFERROR(__xludf.DUMMYFUNCTION("""COMPUTED_VALUE"""),"Day")</f>
        <v>Day</v>
      </c>
      <c r="D112" s="40" t="str">
        <f>IFERROR(__xludf.DUMMYFUNCTION("""COMPUTED_VALUE"""),"Time")</f>
        <v>Time</v>
      </c>
      <c r="E112" s="45" t="str">
        <f>IFERROR(__xludf.DUMMYFUNCTION("""COMPUTED_VALUE"""),"Div.")</f>
        <v>Div.</v>
      </c>
      <c r="F112" s="40" t="str">
        <f>IFERROR(__xludf.DUMMYFUNCTION("""COMPUTED_VALUE"""),"Team A")</f>
        <v>Team A</v>
      </c>
      <c r="G112" s="40" t="str">
        <f>IFERROR(__xludf.DUMMYFUNCTION("""COMPUTED_VALUE"""),"Team B")</f>
        <v>Team B</v>
      </c>
      <c r="H112" s="40" t="str">
        <f>IFERROR(__xludf.DUMMYFUNCTION("""COMPUTED_VALUE"""),"Location")</f>
        <v>Location</v>
      </c>
      <c r="I112" t="str">
        <f>IFERROR(__xludf.DUMMYFUNCTION("""COMPUTED_VALUE"""),"")</f>
        <v/>
      </c>
    </row>
    <row r="113">
      <c r="A113" s="2">
        <v>1.0</v>
      </c>
      <c r="B113" s="21">
        <f>IFERROR(__xludf.DUMMYFUNCTION("""COMPUTED_VALUE"""),45301.0)</f>
        <v>45301</v>
      </c>
      <c r="C113" t="str">
        <f>IFERROR(__xludf.DUMMYFUNCTION("""COMPUTED_VALUE"""),"Wednesday")</f>
        <v>Wednesday</v>
      </c>
      <c r="D113" s="23">
        <f>IFERROR(__xludf.DUMMYFUNCTION("""COMPUTED_VALUE"""),0.8333333333321207)</f>
        <v>0.8333333333</v>
      </c>
      <c r="E113" s="7" t="str">
        <f>IFERROR(__xludf.DUMMYFUNCTION("""COMPUTED_VALUE"""),"7/8G")</f>
        <v>7/8G</v>
      </c>
      <c r="F113" t="str">
        <f>IFERROR(__xludf.DUMMYFUNCTION("""COMPUTED_VALUE"""),"St. Walter")</f>
        <v>St. Walter</v>
      </c>
      <c r="G113" t="str">
        <f>IFERROR(__xludf.DUMMYFUNCTION("""COMPUTED_VALUE"""),"St. Philip")</f>
        <v>St. Philip</v>
      </c>
      <c r="H113" t="str">
        <f>IFERROR(__xludf.DUMMYFUNCTION("""COMPUTED_VALUE"""),"St. Walter")</f>
        <v>St. Walter</v>
      </c>
    </row>
    <row r="114">
      <c r="A114" s="2">
        <v>2.0</v>
      </c>
      <c r="B114" s="21">
        <f>IFERROR(__xludf.DUMMYFUNCTION("""COMPUTED_VALUE"""),45311.0)</f>
        <v>45311</v>
      </c>
      <c r="C114" t="str">
        <f>IFERROR(__xludf.DUMMYFUNCTION("""COMPUTED_VALUE"""),"Saturday")</f>
        <v>Saturday</v>
      </c>
      <c r="D114" s="23">
        <f>IFERROR(__xludf.DUMMYFUNCTION("""COMPUTED_VALUE"""),0.375)</f>
        <v>0.375</v>
      </c>
      <c r="E114" s="7" t="str">
        <f>IFERROR(__xludf.DUMMYFUNCTION("""COMPUTED_VALUE"""),"7/8G")</f>
        <v>7/8G</v>
      </c>
      <c r="F114" t="str">
        <f>IFERROR(__xludf.DUMMYFUNCTION("""COMPUTED_VALUE"""),"St. Walter")</f>
        <v>St. Walter</v>
      </c>
      <c r="G114" t="str">
        <f>IFERROR(__xludf.DUMMYFUNCTION("""COMPUTED_VALUE"""),"St. James")</f>
        <v>St. James</v>
      </c>
      <c r="H114" t="str">
        <f>IFERROR(__xludf.DUMMYFUNCTION("""COMPUTED_VALUE"""),"St. Walter")</f>
        <v>St. Walter</v>
      </c>
    </row>
    <row r="115">
      <c r="A115" s="2">
        <v>3.0</v>
      </c>
      <c r="B115" s="21">
        <f>IFERROR(__xludf.DUMMYFUNCTION("""COMPUTED_VALUE"""),45316.0)</f>
        <v>45316</v>
      </c>
      <c r="C115" t="str">
        <f>IFERROR(__xludf.DUMMYFUNCTION("""COMPUTED_VALUE"""),"Thursday")</f>
        <v>Thursday</v>
      </c>
      <c r="D115" s="23">
        <f>IFERROR(__xludf.DUMMYFUNCTION("""COMPUTED_VALUE"""),0.8333333333321207)</f>
        <v>0.8333333333</v>
      </c>
      <c r="E115" s="7" t="str">
        <f>IFERROR(__xludf.DUMMYFUNCTION("""COMPUTED_VALUE"""),"7/8G")</f>
        <v>7/8G</v>
      </c>
      <c r="F115" t="str">
        <f>IFERROR(__xludf.DUMMYFUNCTION("""COMPUTED_VALUE"""),"SJE A")</f>
        <v>SJE A</v>
      </c>
      <c r="G115" t="str">
        <f>IFERROR(__xludf.DUMMYFUNCTION("""COMPUTED_VALUE"""),"St. Walter")</f>
        <v>St. Walter</v>
      </c>
      <c r="H115" t="str">
        <f>IFERROR(__xludf.DUMMYFUNCTION("""COMPUTED_VALUE"""),"Eastview Middle School")</f>
        <v>Eastview Middle School</v>
      </c>
    </row>
    <row r="116">
      <c r="A116" s="2">
        <v>4.0</v>
      </c>
      <c r="B116" s="21">
        <f>IFERROR(__xludf.DUMMYFUNCTION("""COMPUTED_VALUE"""),45318.0)</f>
        <v>45318</v>
      </c>
      <c r="C116" t="str">
        <f>IFERROR(__xludf.DUMMYFUNCTION("""COMPUTED_VALUE"""),"Saturday")</f>
        <v>Saturday</v>
      </c>
      <c r="D116" s="23">
        <f>IFERROR(__xludf.DUMMYFUNCTION("""COMPUTED_VALUE"""),0.4166666666678793)</f>
        <v>0.4166666667</v>
      </c>
      <c r="E116" s="7" t="str">
        <f>IFERROR(__xludf.DUMMYFUNCTION("""COMPUTED_VALUE"""),"7/8G")</f>
        <v>7/8G</v>
      </c>
      <c r="F116" t="str">
        <f>IFERROR(__xludf.DUMMYFUNCTION("""COMPUTED_VALUE"""),"St. John Vianney")</f>
        <v>St. John Vianney</v>
      </c>
      <c r="G116" t="str">
        <f>IFERROR(__xludf.DUMMYFUNCTION("""COMPUTED_VALUE"""),"St. Walter")</f>
        <v>St. Walter</v>
      </c>
      <c r="H116" t="str">
        <f>IFERROR(__xludf.DUMMYFUNCTION("""COMPUTED_VALUE"""),"St. John Vianney")</f>
        <v>St. John Vianney</v>
      </c>
    </row>
    <row r="117">
      <c r="A117" s="2">
        <v>5.0</v>
      </c>
      <c r="B117" s="21">
        <f>IFERROR(__xludf.DUMMYFUNCTION("""COMPUTED_VALUE"""),45321.0)</f>
        <v>45321</v>
      </c>
      <c r="C117" t="str">
        <f>IFERROR(__xludf.DUMMYFUNCTION("""COMPUTED_VALUE"""),"Tuesday")</f>
        <v>Tuesday</v>
      </c>
      <c r="D117" s="23">
        <f>IFERROR(__xludf.DUMMYFUNCTION("""COMPUTED_VALUE"""),0.8125)</f>
        <v>0.8125</v>
      </c>
      <c r="E117" s="7" t="str">
        <f>IFERROR(__xludf.DUMMYFUNCTION("""COMPUTED_VALUE"""),"7/8G")</f>
        <v>7/8G</v>
      </c>
      <c r="F117" t="str">
        <f>IFERROR(__xludf.DUMMYFUNCTION("""COMPUTED_VALUE"""),"St. Walter")</f>
        <v>St. Walter</v>
      </c>
      <c r="G117" t="str">
        <f>IFERROR(__xludf.DUMMYFUNCTION("""COMPUTED_VALUE"""),"St. Isidore")</f>
        <v>St. Isidore</v>
      </c>
      <c r="H117" t="str">
        <f>IFERROR(__xludf.DUMMYFUNCTION("""COMPUTED_VALUE"""),"St. Walter")</f>
        <v>St. Walter</v>
      </c>
    </row>
    <row r="118">
      <c r="A118" s="2">
        <v>6.0</v>
      </c>
      <c r="B118" s="21">
        <f>IFERROR(__xludf.DUMMYFUNCTION("""COMPUTED_VALUE"""),45331.0)</f>
        <v>45331</v>
      </c>
      <c r="C118" t="str">
        <f>IFERROR(__xludf.DUMMYFUNCTION("""COMPUTED_VALUE"""),"Friday")</f>
        <v>Friday</v>
      </c>
      <c r="D118" s="23">
        <f>IFERROR(__xludf.DUMMYFUNCTION("""COMPUTED_VALUE"""),0.8333333333321207)</f>
        <v>0.8333333333</v>
      </c>
      <c r="E118" s="7" t="str">
        <f>IFERROR(__xludf.DUMMYFUNCTION("""COMPUTED_VALUE"""),"7/8G")</f>
        <v>7/8G</v>
      </c>
      <c r="F118" t="str">
        <f>IFERROR(__xludf.DUMMYFUNCTION("""COMPUTED_VALUE"""),"St. Philip")</f>
        <v>St. Philip</v>
      </c>
      <c r="G118" t="str">
        <f>IFERROR(__xludf.DUMMYFUNCTION("""COMPUTED_VALUE"""),"St. Walter")</f>
        <v>St. Walter</v>
      </c>
      <c r="H118" t="str">
        <f>IFERROR(__xludf.DUMMYFUNCTION("""COMPUTED_VALUE"""),"St. Philip")</f>
        <v>St. Philip</v>
      </c>
    </row>
    <row r="119">
      <c r="A119" s="2">
        <v>7.0</v>
      </c>
      <c r="B119" s="21">
        <f>IFERROR(__xludf.DUMMYFUNCTION("""COMPUTED_VALUE"""),45332.0)</f>
        <v>45332</v>
      </c>
      <c r="C119" t="str">
        <f>IFERROR(__xludf.DUMMYFUNCTION("""COMPUTED_VALUE"""),"Saturday")</f>
        <v>Saturday</v>
      </c>
      <c r="D119" s="23">
        <f>IFERROR(__xludf.DUMMYFUNCTION("""COMPUTED_VALUE"""),0.5)</f>
        <v>0.5</v>
      </c>
      <c r="E119" s="7" t="str">
        <f>IFERROR(__xludf.DUMMYFUNCTION("""COMPUTED_VALUE"""),"7/8G")</f>
        <v>7/8G</v>
      </c>
      <c r="F119" t="str">
        <f>IFERROR(__xludf.DUMMYFUNCTION("""COMPUTED_VALUE"""),"St. Walter")</f>
        <v>St. Walter</v>
      </c>
      <c r="G119" t="str">
        <f>IFERROR(__xludf.DUMMYFUNCTION("""COMPUTED_VALUE"""),"SJE B")</f>
        <v>SJE B</v>
      </c>
      <c r="H119" t="str">
        <f>IFERROR(__xludf.DUMMYFUNCTION("""COMPUTED_VALUE"""),"St. Walter")</f>
        <v>St. Walter</v>
      </c>
    </row>
    <row r="120">
      <c r="A120" s="2">
        <v>8.0</v>
      </c>
      <c r="B120" s="21">
        <f>IFERROR(__xludf.DUMMYFUNCTION("""COMPUTED_VALUE"""),45337.0)</f>
        <v>45337</v>
      </c>
      <c r="C120" t="str">
        <f>IFERROR(__xludf.DUMMYFUNCTION("""COMPUTED_VALUE"""),"Thursday")</f>
        <v>Thursday</v>
      </c>
      <c r="D120" s="23">
        <f>IFERROR(__xludf.DUMMYFUNCTION("""COMPUTED_VALUE"""),0.7916666666678793)</f>
        <v>0.7916666667</v>
      </c>
      <c r="E120" s="7" t="str">
        <f>IFERROR(__xludf.DUMMYFUNCTION("""COMPUTED_VALUE"""),"7/8G")</f>
        <v>7/8G</v>
      </c>
      <c r="F120" t="str">
        <f>IFERROR(__xludf.DUMMYFUNCTION("""COMPUTED_VALUE"""),"St. Walter")</f>
        <v>St. Walter</v>
      </c>
      <c r="G120" t="str">
        <f>IFERROR(__xludf.DUMMYFUNCTION("""COMPUTED_VALUE"""),"St. John Vianney")</f>
        <v>St. John Vianney</v>
      </c>
      <c r="H120" t="str">
        <f>IFERROR(__xludf.DUMMYFUNCTION("""COMPUTED_VALUE"""),"St. Walter")</f>
        <v>St. Walter</v>
      </c>
    </row>
    <row r="121">
      <c r="A121" s="2">
        <v>9.0</v>
      </c>
      <c r="B121" s="21">
        <f>IFERROR(__xludf.DUMMYFUNCTION("""COMPUTED_VALUE"""),45345.0)</f>
        <v>45345</v>
      </c>
      <c r="C121" t="str">
        <f>IFERROR(__xludf.DUMMYFUNCTION("""COMPUTED_VALUE"""),"Friday")</f>
        <v>Friday</v>
      </c>
      <c r="D121" s="23">
        <f>IFERROR(__xludf.DUMMYFUNCTION("""COMPUTED_VALUE"""),0.8333333333321207)</f>
        <v>0.8333333333</v>
      </c>
      <c r="E121" s="7" t="str">
        <f>IFERROR(__xludf.DUMMYFUNCTION("""COMPUTED_VALUE"""),"7/8G")</f>
        <v>7/8G</v>
      </c>
      <c r="F121" t="str">
        <f>IFERROR(__xludf.DUMMYFUNCTION("""COMPUTED_VALUE"""),"St. Walter")</f>
        <v>St. Walter</v>
      </c>
      <c r="G121" t="str">
        <f>IFERROR(__xludf.DUMMYFUNCTION("""COMPUTED_VALUE"""),"St. Isidore")</f>
        <v>St. Isidore</v>
      </c>
      <c r="H121" t="str">
        <f>IFERROR(__xludf.DUMMYFUNCTION("""COMPUTED_VALUE"""),"St. Walter")</f>
        <v>St. Walter</v>
      </c>
    </row>
    <row r="122">
      <c r="A122" s="2">
        <v>10.0</v>
      </c>
      <c r="B122" s="21">
        <f>IFERROR(__xludf.DUMMYFUNCTION("""COMPUTED_VALUE"""),45346.0)</f>
        <v>45346</v>
      </c>
      <c r="C122" t="str">
        <f>IFERROR(__xludf.DUMMYFUNCTION("""COMPUTED_VALUE"""),"Saturday")</f>
        <v>Saturday</v>
      </c>
      <c r="D122" s="23">
        <f>IFERROR(__xludf.DUMMYFUNCTION("""COMPUTED_VALUE"""),0.4166666666678793)</f>
        <v>0.4166666667</v>
      </c>
      <c r="E122" s="7" t="str">
        <f>IFERROR(__xludf.DUMMYFUNCTION("""COMPUTED_VALUE"""),"7/8G")</f>
        <v>7/8G</v>
      </c>
      <c r="F122" t="str">
        <f>IFERROR(__xludf.DUMMYFUNCTION("""COMPUTED_VALUE"""),"St. James")</f>
        <v>St. James</v>
      </c>
      <c r="G122" t="str">
        <f>IFERROR(__xludf.DUMMYFUNCTION("""COMPUTED_VALUE"""),"St. Walter")</f>
        <v>St. Walter</v>
      </c>
      <c r="H122" t="str">
        <f>IFERROR(__xludf.DUMMYFUNCTION("""COMPUTED_VALUE"""),"St. James")</f>
        <v>St. James</v>
      </c>
    </row>
    <row r="123">
      <c r="A123" s="2">
        <v>11.0</v>
      </c>
      <c r="B123" s="21">
        <f>IFERROR(__xludf.DUMMYFUNCTION("""COMPUTED_VALUE"""),45351.0)</f>
        <v>45351</v>
      </c>
      <c r="C123" t="str">
        <f>IFERROR(__xludf.DUMMYFUNCTION("""COMPUTED_VALUE"""),"Thursday")</f>
        <v>Thursday</v>
      </c>
      <c r="D123" s="23">
        <f>IFERROR(__xludf.DUMMYFUNCTION("""COMPUTED_VALUE"""),0.7916666666678793)</f>
        <v>0.7916666667</v>
      </c>
      <c r="E123" s="7" t="str">
        <f>IFERROR(__xludf.DUMMYFUNCTION("""COMPUTED_VALUE"""),"7/8G")</f>
        <v>7/8G</v>
      </c>
      <c r="F123" t="str">
        <f>IFERROR(__xludf.DUMMYFUNCTION("""COMPUTED_VALUE"""),"SJE B")</f>
        <v>SJE B</v>
      </c>
      <c r="G123" t="str">
        <f>IFERROR(__xludf.DUMMYFUNCTION("""COMPUTED_VALUE"""),"St. Walter")</f>
        <v>St. Walter</v>
      </c>
      <c r="H123" t="str">
        <f>IFERROR(__xludf.DUMMYFUNCTION("""COMPUTED_VALUE"""),"Eastview Middle School")</f>
        <v>Eastview Middle School</v>
      </c>
    </row>
    <row r="124">
      <c r="A124" s="2">
        <v>12.0</v>
      </c>
      <c r="B124" s="21">
        <f>IFERROR(__xludf.DUMMYFUNCTION("""COMPUTED_VALUE"""),45352.0)</f>
        <v>45352</v>
      </c>
      <c r="C124" t="str">
        <f>IFERROR(__xludf.DUMMYFUNCTION("""COMPUTED_VALUE"""),"Friday")</f>
        <v>Friday</v>
      </c>
      <c r="D124" s="23">
        <f>IFERROR(__xludf.DUMMYFUNCTION("""COMPUTED_VALUE"""),0.8333333333321207)</f>
        <v>0.8333333333</v>
      </c>
      <c r="E124" s="7" t="str">
        <f>IFERROR(__xludf.DUMMYFUNCTION("""COMPUTED_VALUE"""),"7/8G")</f>
        <v>7/8G</v>
      </c>
      <c r="F124" t="str">
        <f>IFERROR(__xludf.DUMMYFUNCTION("""COMPUTED_VALUE"""),"St. Walter")</f>
        <v>St. Walter</v>
      </c>
      <c r="G124" t="str">
        <f>IFERROR(__xludf.DUMMYFUNCTION("""COMPUTED_VALUE"""),"SJE A")</f>
        <v>SJE A</v>
      </c>
      <c r="H124" t="str">
        <f>IFERROR(__xludf.DUMMYFUNCTION("""COMPUTED_VALUE"""),"St. Walter")</f>
        <v>St. Walter</v>
      </c>
    </row>
    <row r="125">
      <c r="A125" s="2"/>
      <c r="B125" s="38"/>
      <c r="D125" s="23"/>
      <c r="E125" s="7"/>
    </row>
    <row r="126">
      <c r="A126" s="2"/>
      <c r="B126" s="38"/>
      <c r="D126" s="23"/>
      <c r="E126" s="7"/>
    </row>
    <row r="127">
      <c r="B127" s="44"/>
      <c r="D127" s="23"/>
      <c r="E127" s="7"/>
    </row>
    <row r="128">
      <c r="B128" s="46"/>
      <c r="C128" s="40"/>
      <c r="D128" s="40"/>
      <c r="E128" s="45"/>
      <c r="F128" s="40"/>
      <c r="G128" s="40"/>
      <c r="H128" s="40"/>
    </row>
    <row r="129">
      <c r="B129" s="21"/>
      <c r="D129" s="23"/>
      <c r="E129" s="7"/>
    </row>
    <row r="130">
      <c r="B130" s="21"/>
      <c r="D130" s="23"/>
      <c r="E130" s="7"/>
    </row>
    <row r="131">
      <c r="B131" s="21"/>
      <c r="D131" s="23"/>
      <c r="E131" s="7"/>
    </row>
    <row r="132">
      <c r="B132" s="21"/>
      <c r="D132" s="23"/>
      <c r="E132" s="7"/>
    </row>
    <row r="133">
      <c r="B133" s="21"/>
      <c r="D133" s="23"/>
      <c r="E133" s="7"/>
    </row>
    <row r="134">
      <c r="B134" s="21"/>
      <c r="D134" s="23"/>
      <c r="E134" s="7"/>
    </row>
    <row r="135">
      <c r="B135" s="21"/>
      <c r="D135" s="23"/>
      <c r="E135" s="7"/>
    </row>
    <row r="136">
      <c r="B136" s="21"/>
      <c r="D136" s="23"/>
      <c r="E136" s="7"/>
    </row>
    <row r="137">
      <c r="B137" s="21"/>
      <c r="D137" s="23"/>
      <c r="E137" s="7"/>
    </row>
    <row r="138">
      <c r="B138" s="21"/>
      <c r="D138" s="23"/>
      <c r="E138" s="7"/>
    </row>
    <row r="139">
      <c r="B139" s="21"/>
      <c r="D139" s="23"/>
      <c r="E139" s="7"/>
    </row>
    <row r="140">
      <c r="B140" s="21"/>
      <c r="D140" s="23"/>
      <c r="E140" s="7"/>
    </row>
    <row r="141">
      <c r="B141" s="21"/>
      <c r="D141" s="23"/>
      <c r="E141" s="7"/>
    </row>
    <row r="142">
      <c r="A142" s="2"/>
      <c r="B142" s="21"/>
      <c r="D142" s="23"/>
      <c r="E142" s="7"/>
    </row>
    <row r="143">
      <c r="A143" s="2"/>
      <c r="B143" s="21"/>
      <c r="D143" s="23"/>
      <c r="E143" s="7"/>
    </row>
    <row r="144">
      <c r="A144" s="2"/>
      <c r="B144" s="21"/>
      <c r="D144" s="23"/>
      <c r="E144" s="7"/>
    </row>
    <row r="145">
      <c r="A145" s="2"/>
      <c r="B145" s="21"/>
      <c r="D145" s="23"/>
      <c r="E145" s="7"/>
    </row>
    <row r="146">
      <c r="A146" s="2"/>
      <c r="B146" s="21"/>
      <c r="D146" s="23"/>
      <c r="E146" s="7"/>
    </row>
    <row r="147">
      <c r="A147" s="2"/>
      <c r="B147" s="21"/>
      <c r="D147" s="23"/>
      <c r="E147" s="7"/>
    </row>
    <row r="148">
      <c r="A148" s="2"/>
      <c r="B148" s="21"/>
      <c r="D148" s="23"/>
      <c r="E148" s="7"/>
    </row>
    <row r="149">
      <c r="A149" s="2"/>
      <c r="B149" s="21"/>
      <c r="D149" s="23"/>
      <c r="E149" s="7"/>
    </row>
    <row r="150">
      <c r="A150" s="2"/>
      <c r="B150" s="21"/>
      <c r="D150" s="23"/>
      <c r="E150" s="7"/>
    </row>
    <row r="151">
      <c r="A151" s="2"/>
      <c r="B151" s="21"/>
      <c r="D151" s="23"/>
      <c r="E151" s="7"/>
    </row>
    <row r="152">
      <c r="A152" s="2"/>
      <c r="B152" s="21"/>
      <c r="D152" s="23"/>
      <c r="E152" s="7"/>
    </row>
    <row r="153">
      <c r="A153" s="2"/>
      <c r="B153" s="21"/>
      <c r="D153" s="23"/>
      <c r="E153" s="7"/>
    </row>
    <row r="154">
      <c r="A154" s="2"/>
      <c r="B154" s="21"/>
      <c r="D154" s="23"/>
      <c r="E154" s="7"/>
    </row>
    <row r="155">
      <c r="A155" s="2"/>
      <c r="B155" s="21"/>
      <c r="D155" s="23"/>
      <c r="E155" s="7"/>
    </row>
    <row r="156">
      <c r="A156" s="2"/>
      <c r="B156" s="21"/>
      <c r="D156" s="23"/>
      <c r="E156" s="7"/>
    </row>
    <row r="157">
      <c r="A157" s="2"/>
      <c r="B157" s="21"/>
      <c r="D157" s="23"/>
      <c r="E157" s="7"/>
    </row>
    <row r="158">
      <c r="A158" s="2"/>
      <c r="B158" s="21"/>
      <c r="D158" s="23"/>
      <c r="E158" s="7"/>
    </row>
    <row r="159">
      <c r="A159" s="2"/>
      <c r="B159" s="21"/>
      <c r="D159" s="23"/>
      <c r="E159" s="7"/>
    </row>
    <row r="160">
      <c r="A160" s="2"/>
      <c r="B160" s="21"/>
      <c r="D160" s="23"/>
      <c r="E160" s="7"/>
    </row>
    <row r="161">
      <c r="A161" s="2"/>
      <c r="B161" s="21"/>
      <c r="D161" s="23"/>
      <c r="E161" s="7"/>
    </row>
    <row r="162">
      <c r="A162" s="2"/>
      <c r="B162" s="21"/>
      <c r="D162" s="23"/>
      <c r="E162" s="7"/>
    </row>
    <row r="163">
      <c r="A163" s="2"/>
      <c r="B163" s="21"/>
      <c r="D163" s="23"/>
      <c r="E163" s="7"/>
    </row>
    <row r="164">
      <c r="A164" s="2"/>
      <c r="B164" s="21"/>
      <c r="D164" s="23"/>
      <c r="E164" s="7"/>
    </row>
    <row r="165">
      <c r="A165" s="2"/>
      <c r="B165" s="21"/>
      <c r="D165" s="23"/>
      <c r="E165" s="7"/>
    </row>
    <row r="166">
      <c r="A166" s="2"/>
      <c r="B166" s="21"/>
      <c r="D166" s="23"/>
      <c r="E166" s="7"/>
    </row>
    <row r="167">
      <c r="A167" s="2"/>
      <c r="B167" s="21"/>
      <c r="D167" s="23"/>
      <c r="E167" s="7"/>
    </row>
    <row r="168">
      <c r="A168" s="2"/>
      <c r="B168" s="21"/>
      <c r="D168" s="23"/>
      <c r="E168" s="7"/>
    </row>
    <row r="169">
      <c r="A169" s="2"/>
      <c r="B169" s="21"/>
      <c r="D169" s="23"/>
      <c r="E169" s="7"/>
    </row>
    <row r="170">
      <c r="A170" s="2"/>
      <c r="B170" s="21"/>
      <c r="D170" s="23"/>
      <c r="E170" s="7"/>
    </row>
    <row r="171">
      <c r="A171" s="2"/>
      <c r="B171" s="21"/>
      <c r="D171" s="23"/>
      <c r="E171" s="7"/>
    </row>
    <row r="172">
      <c r="A172" s="2"/>
      <c r="B172" s="21"/>
      <c r="D172" s="23"/>
      <c r="E172" s="7"/>
    </row>
    <row r="173">
      <c r="A173" s="2"/>
      <c r="B173" s="21"/>
      <c r="D173" s="23"/>
      <c r="E173" s="7"/>
    </row>
    <row r="174">
      <c r="A174" s="2"/>
      <c r="B174" s="21"/>
      <c r="D174" s="23"/>
      <c r="E174" s="7"/>
    </row>
    <row r="175">
      <c r="A175" s="2"/>
      <c r="B175" s="21"/>
      <c r="D175" s="23"/>
      <c r="E175" s="7"/>
    </row>
    <row r="176">
      <c r="A176" s="2"/>
      <c r="B176" s="21"/>
      <c r="D176" s="23"/>
      <c r="E176" s="7"/>
    </row>
    <row r="177">
      <c r="A177" s="2"/>
      <c r="B177" s="21"/>
      <c r="D177" s="23"/>
      <c r="E177" s="7"/>
    </row>
    <row r="178">
      <c r="A178" s="2"/>
      <c r="B178" s="21"/>
      <c r="D178" s="23"/>
      <c r="E178" s="7"/>
    </row>
    <row r="179">
      <c r="A179" s="2"/>
      <c r="B179" s="21"/>
      <c r="D179" s="23"/>
      <c r="E179" s="7"/>
    </row>
    <row r="180">
      <c r="A180" s="2"/>
      <c r="B180" s="21"/>
      <c r="D180" s="23"/>
      <c r="E180" s="7"/>
    </row>
    <row r="181">
      <c r="A181" s="2"/>
      <c r="B181" s="21"/>
      <c r="D181" s="23"/>
      <c r="E181" s="7"/>
    </row>
    <row r="182">
      <c r="A182" s="2"/>
      <c r="B182" s="21"/>
      <c r="D182" s="23"/>
      <c r="E182" s="7"/>
    </row>
    <row r="183">
      <c r="A183" s="2"/>
      <c r="B183" s="21"/>
      <c r="D183" s="23"/>
      <c r="E183" s="7"/>
    </row>
    <row r="184">
      <c r="A184" s="2"/>
      <c r="B184" s="21"/>
      <c r="D184" s="23"/>
      <c r="E184" s="7"/>
    </row>
    <row r="185">
      <c r="A185" s="2"/>
      <c r="B185" s="21"/>
      <c r="D185" s="23"/>
      <c r="E185" s="7"/>
    </row>
    <row r="186">
      <c r="A186" s="2"/>
      <c r="B186" s="21"/>
      <c r="D186" s="23"/>
      <c r="E186" s="7"/>
    </row>
    <row r="187">
      <c r="A187" s="2"/>
      <c r="B187" s="21"/>
      <c r="D187" s="23"/>
      <c r="E187" s="7"/>
    </row>
    <row r="188">
      <c r="A188" s="2"/>
      <c r="B188" s="21"/>
      <c r="D188" s="23"/>
      <c r="E188" s="7"/>
    </row>
    <row r="189">
      <c r="A189" s="2"/>
      <c r="B189" s="21"/>
      <c r="D189" s="23"/>
      <c r="E189" s="7"/>
    </row>
    <row r="190">
      <c r="A190" s="2"/>
      <c r="B190" s="21"/>
      <c r="D190" s="23"/>
      <c r="E190" s="7"/>
    </row>
    <row r="191">
      <c r="A191" s="2"/>
      <c r="B191" s="21"/>
      <c r="D191" s="23"/>
      <c r="E191" s="7"/>
    </row>
    <row r="192">
      <c r="A192" s="2"/>
      <c r="B192" s="21"/>
      <c r="D192" s="23"/>
      <c r="E192" s="7"/>
    </row>
    <row r="193">
      <c r="A193" s="2"/>
      <c r="B193" s="21"/>
      <c r="D193" s="23"/>
      <c r="E193" s="7"/>
    </row>
    <row r="194">
      <c r="A194" s="2"/>
      <c r="B194" s="21"/>
      <c r="D194" s="23"/>
      <c r="E194" s="7"/>
    </row>
    <row r="195">
      <c r="A195" s="2"/>
      <c r="B195" s="21"/>
      <c r="D195" s="23"/>
      <c r="E195" s="7"/>
    </row>
    <row r="196">
      <c r="A196" s="2"/>
      <c r="B196" s="21"/>
      <c r="D196" s="23"/>
      <c r="E196" s="7"/>
    </row>
    <row r="197">
      <c r="A197" s="2"/>
      <c r="B197" s="21"/>
      <c r="D197" s="23"/>
      <c r="E197" s="7"/>
    </row>
    <row r="198">
      <c r="A198" s="2"/>
      <c r="B198" s="21"/>
      <c r="D198" s="23"/>
      <c r="E198" s="7"/>
    </row>
    <row r="199">
      <c r="A199" s="2"/>
      <c r="B199" s="21"/>
      <c r="D199" s="23"/>
      <c r="E199" s="7"/>
    </row>
    <row r="200">
      <c r="A200" s="2"/>
      <c r="B200" s="21"/>
      <c r="D200" s="23"/>
      <c r="E200" s="7"/>
    </row>
    <row r="201">
      <c r="A201" s="2"/>
      <c r="B201" s="21"/>
      <c r="D201" s="23"/>
      <c r="E201" s="7"/>
    </row>
    <row r="202">
      <c r="A202" s="2"/>
      <c r="B202" s="21"/>
      <c r="D202" s="23"/>
      <c r="E202" s="7"/>
    </row>
    <row r="203">
      <c r="A203" s="2"/>
      <c r="B203" s="21"/>
      <c r="D203" s="23"/>
      <c r="E203" s="7"/>
    </row>
    <row r="204">
      <c r="A204" s="2"/>
      <c r="B204" s="21"/>
      <c r="D204" s="23"/>
      <c r="E204" s="7"/>
    </row>
    <row r="205">
      <c r="A205" s="2"/>
      <c r="B205" s="21"/>
      <c r="D205" s="23"/>
      <c r="E205" s="7"/>
    </row>
    <row r="206">
      <c r="A206" s="2"/>
      <c r="B206" s="21"/>
      <c r="D206" s="23"/>
      <c r="E206" s="7"/>
    </row>
    <row r="207">
      <c r="A207" s="2"/>
      <c r="B207" s="21"/>
      <c r="D207" s="23"/>
      <c r="E207" s="7"/>
    </row>
    <row r="208">
      <c r="A208" s="2"/>
      <c r="B208" s="21"/>
      <c r="D208" s="23"/>
      <c r="E208" s="7"/>
    </row>
    <row r="209">
      <c r="A209" s="2"/>
      <c r="B209" s="21"/>
      <c r="D209" s="23"/>
      <c r="E209" s="7"/>
    </row>
    <row r="210">
      <c r="A210" s="2"/>
      <c r="B210" s="21"/>
      <c r="D210" s="23"/>
      <c r="E210" s="7"/>
    </row>
    <row r="211">
      <c r="A211" s="2"/>
      <c r="B211" s="21"/>
      <c r="D211" s="23"/>
      <c r="E211" s="7"/>
    </row>
    <row r="212">
      <c r="A212" s="2"/>
      <c r="B212" s="21"/>
      <c r="D212" s="23"/>
      <c r="E212" s="7"/>
    </row>
    <row r="213">
      <c r="A213" s="2"/>
      <c r="B213" s="21"/>
      <c r="D213" s="23"/>
      <c r="E213" s="7"/>
    </row>
    <row r="214">
      <c r="A214" s="2"/>
      <c r="B214" s="21"/>
      <c r="D214" s="23"/>
      <c r="E214" s="7"/>
    </row>
    <row r="215">
      <c r="A215" s="2"/>
      <c r="B215" s="21"/>
      <c r="D215" s="23"/>
      <c r="E215" s="7"/>
    </row>
    <row r="216">
      <c r="A216" s="2"/>
      <c r="B216" s="21"/>
      <c r="D216" s="23"/>
      <c r="E216" s="7"/>
    </row>
    <row r="217">
      <c r="A217" s="2"/>
      <c r="B217" s="21"/>
      <c r="D217" s="23"/>
      <c r="E217" s="7"/>
    </row>
    <row r="218">
      <c r="A218" s="2"/>
      <c r="B218" s="21"/>
      <c r="D218" s="23"/>
      <c r="E218" s="7"/>
    </row>
    <row r="219">
      <c r="A219" s="2"/>
      <c r="B219" s="21"/>
      <c r="D219" s="23"/>
      <c r="E219" s="7"/>
    </row>
    <row r="220">
      <c r="A220" s="2"/>
      <c r="B220" s="21"/>
      <c r="D220" s="23"/>
      <c r="E220" s="7"/>
    </row>
    <row r="221">
      <c r="A221" s="2"/>
      <c r="B221" s="21"/>
      <c r="D221" s="23"/>
      <c r="E221" s="7"/>
    </row>
    <row r="222">
      <c r="A222" s="2"/>
      <c r="B222" s="21"/>
      <c r="D222" s="23"/>
      <c r="E222" s="7"/>
    </row>
    <row r="223">
      <c r="A223" s="2"/>
      <c r="B223" s="21"/>
      <c r="D223" s="23"/>
      <c r="E223" s="7"/>
    </row>
    <row r="224">
      <c r="A224" s="2"/>
      <c r="B224" s="21"/>
      <c r="D224" s="23"/>
      <c r="E224" s="7"/>
    </row>
    <row r="225">
      <c r="A225" s="2"/>
      <c r="B225" s="21"/>
      <c r="D225" s="23"/>
      <c r="E225" s="7"/>
    </row>
    <row r="226">
      <c r="A226" s="2"/>
      <c r="B226" s="21"/>
      <c r="D226" s="23"/>
      <c r="E226" s="7"/>
    </row>
    <row r="227">
      <c r="A227" s="2"/>
      <c r="B227" s="21"/>
      <c r="D227" s="23"/>
      <c r="E227" s="7"/>
    </row>
    <row r="228">
      <c r="A228" s="2"/>
      <c r="B228" s="21"/>
      <c r="D228" s="23"/>
      <c r="E228" s="7"/>
    </row>
    <row r="229">
      <c r="A229" s="2"/>
      <c r="B229" s="21"/>
      <c r="D229" s="23"/>
      <c r="E229" s="7"/>
    </row>
    <row r="230">
      <c r="A230" s="2"/>
      <c r="B230" s="21"/>
      <c r="D230" s="23"/>
      <c r="E230" s="7"/>
    </row>
    <row r="231">
      <c r="A231" s="2"/>
      <c r="B231" s="21"/>
      <c r="D231" s="23"/>
      <c r="E231" s="7"/>
    </row>
    <row r="232">
      <c r="A232" s="2"/>
      <c r="B232" s="21"/>
      <c r="D232" s="23"/>
      <c r="E232" s="7"/>
    </row>
    <row r="233">
      <c r="A233" s="2"/>
      <c r="B233" s="21"/>
      <c r="D233" s="23"/>
      <c r="E233" s="7"/>
    </row>
    <row r="234">
      <c r="A234" s="2"/>
      <c r="B234" s="21"/>
      <c r="D234" s="23"/>
      <c r="E234" s="7"/>
    </row>
    <row r="235">
      <c r="A235" s="2"/>
      <c r="B235" s="21"/>
      <c r="D235" s="23"/>
      <c r="E235" s="7"/>
    </row>
    <row r="236">
      <c r="A236" s="2"/>
      <c r="B236" s="21"/>
      <c r="D236" s="23"/>
      <c r="E236" s="7"/>
    </row>
    <row r="237">
      <c r="A237" s="2"/>
      <c r="B237" s="21"/>
      <c r="D237" s="23"/>
      <c r="E237" s="7"/>
    </row>
    <row r="238">
      <c r="A238" s="2"/>
      <c r="B238" s="21"/>
      <c r="D238" s="23"/>
      <c r="E238" s="7"/>
    </row>
    <row r="239">
      <c r="A239" s="2"/>
      <c r="B239" s="21"/>
      <c r="D239" s="23"/>
      <c r="E239" s="7"/>
    </row>
    <row r="240">
      <c r="A240" s="2"/>
      <c r="B240" s="21"/>
      <c r="D240" s="23"/>
      <c r="E240" s="7"/>
    </row>
    <row r="241">
      <c r="A241" s="2"/>
      <c r="B241" s="21"/>
      <c r="D241" s="23"/>
      <c r="E241" s="7"/>
    </row>
    <row r="242">
      <c r="A242" s="2"/>
      <c r="B242" s="21"/>
      <c r="D242" s="23"/>
      <c r="E242" s="7"/>
    </row>
    <row r="243">
      <c r="A243" s="2"/>
      <c r="B243" s="21"/>
      <c r="D243" s="23"/>
      <c r="E243" s="7"/>
    </row>
    <row r="244">
      <c r="A244" s="2"/>
      <c r="B244" s="21"/>
      <c r="D244" s="23"/>
      <c r="E244" s="7"/>
    </row>
    <row r="245">
      <c r="A245" s="2"/>
      <c r="B245" s="21"/>
      <c r="D245" s="23"/>
      <c r="E245" s="7"/>
    </row>
    <row r="246">
      <c r="A246" s="2"/>
      <c r="B246" s="21"/>
      <c r="D246" s="23"/>
      <c r="E246" s="7"/>
    </row>
    <row r="247">
      <c r="A247" s="2"/>
      <c r="B247" s="21"/>
      <c r="D247" s="23"/>
      <c r="E247" s="7"/>
    </row>
    <row r="248">
      <c r="A248" s="2"/>
      <c r="B248" s="21"/>
      <c r="D248" s="23"/>
      <c r="E248" s="7"/>
    </row>
    <row r="249">
      <c r="A249" s="2"/>
      <c r="B249" s="21"/>
      <c r="D249" s="23"/>
      <c r="E249" s="7"/>
    </row>
    <row r="250">
      <c r="A250" s="2"/>
      <c r="B250" s="21"/>
      <c r="D250" s="23"/>
      <c r="E250" s="7"/>
    </row>
    <row r="251">
      <c r="A251" s="2"/>
      <c r="B251" s="21"/>
      <c r="D251" s="23"/>
      <c r="E251" s="7"/>
    </row>
    <row r="252">
      <c r="A252" s="2"/>
      <c r="B252" s="21"/>
      <c r="D252" s="23"/>
      <c r="E252" s="7"/>
    </row>
    <row r="253">
      <c r="A253" s="2"/>
      <c r="B253" s="21"/>
      <c r="D253" s="23"/>
      <c r="E253" s="7"/>
    </row>
    <row r="254">
      <c r="A254" s="2"/>
      <c r="B254" s="21"/>
      <c r="D254" s="23"/>
      <c r="E254" s="7"/>
    </row>
    <row r="255">
      <c r="A255" s="2"/>
      <c r="B255" s="21"/>
      <c r="D255" s="23"/>
      <c r="E255" s="7"/>
    </row>
    <row r="256">
      <c r="A256" s="2"/>
      <c r="B256" s="21"/>
      <c r="D256" s="23"/>
      <c r="E256" s="7"/>
    </row>
    <row r="257">
      <c r="A257" s="2"/>
      <c r="B257" s="21"/>
      <c r="D257" s="23"/>
      <c r="E257" s="7"/>
    </row>
    <row r="258">
      <c r="A258" s="2"/>
      <c r="B258" s="21"/>
      <c r="D258" s="23"/>
      <c r="E258" s="7"/>
    </row>
    <row r="259">
      <c r="A259" s="2"/>
      <c r="B259" s="21"/>
      <c r="D259" s="23"/>
      <c r="E259" s="7"/>
    </row>
    <row r="260">
      <c r="A260" s="2"/>
      <c r="B260" s="21"/>
      <c r="D260" s="23"/>
      <c r="E260" s="7"/>
    </row>
    <row r="261">
      <c r="A261" s="2"/>
      <c r="B261" s="21"/>
      <c r="D261" s="23"/>
      <c r="E261" s="7"/>
    </row>
    <row r="262">
      <c r="A262" s="2"/>
      <c r="B262" s="21"/>
      <c r="D262" s="23"/>
      <c r="E262" s="7"/>
    </row>
    <row r="263">
      <c r="A263" s="2"/>
      <c r="B263" s="21"/>
      <c r="D263" s="23"/>
      <c r="E263" s="7"/>
    </row>
    <row r="264">
      <c r="A264" s="2"/>
      <c r="B264" s="21"/>
      <c r="D264" s="23"/>
      <c r="E264" s="7"/>
    </row>
    <row r="265">
      <c r="A265" s="2"/>
      <c r="B265" s="21"/>
      <c r="D265" s="23"/>
      <c r="E265" s="7"/>
    </row>
    <row r="266">
      <c r="A266" s="2"/>
      <c r="B266" s="21"/>
      <c r="D266" s="23"/>
      <c r="E266" s="7"/>
    </row>
    <row r="267">
      <c r="A267" s="2"/>
      <c r="B267" s="21"/>
      <c r="D267" s="23"/>
      <c r="E267" s="7"/>
    </row>
    <row r="268">
      <c r="A268" s="2"/>
      <c r="B268" s="21"/>
      <c r="D268" s="23"/>
      <c r="E268" s="7"/>
    </row>
    <row r="269">
      <c r="A269" s="2"/>
      <c r="B269" s="21"/>
      <c r="D269" s="23"/>
      <c r="E269" s="7"/>
    </row>
    <row r="270">
      <c r="A270" s="2"/>
      <c r="B270" s="21"/>
      <c r="D270" s="23"/>
      <c r="E270" s="7"/>
    </row>
    <row r="271">
      <c r="A271" s="2"/>
      <c r="B271" s="21"/>
      <c r="D271" s="23"/>
      <c r="E271" s="7"/>
    </row>
    <row r="272">
      <c r="A272" s="2"/>
      <c r="B272" s="21"/>
      <c r="D272" s="23"/>
      <c r="E272" s="7"/>
    </row>
    <row r="273">
      <c r="A273" s="2"/>
      <c r="B273" s="21"/>
      <c r="D273" s="23"/>
      <c r="E273" s="7"/>
    </row>
    <row r="274">
      <c r="A274" s="2"/>
      <c r="B274" s="21"/>
      <c r="D274" s="23"/>
      <c r="E274" s="7"/>
    </row>
    <row r="275">
      <c r="A275" s="2"/>
      <c r="B275" s="21"/>
      <c r="D275" s="23"/>
      <c r="E275" s="7"/>
    </row>
    <row r="276">
      <c r="A276" s="2"/>
      <c r="B276" s="21"/>
      <c r="D276" s="23"/>
      <c r="E276" s="7"/>
    </row>
    <row r="277">
      <c r="A277" s="2"/>
      <c r="B277" s="21"/>
      <c r="D277" s="23"/>
      <c r="E277" s="7"/>
    </row>
    <row r="278">
      <c r="A278" s="2"/>
      <c r="B278" s="21"/>
      <c r="D278" s="23"/>
      <c r="E278" s="7"/>
    </row>
    <row r="279">
      <c r="A279" s="2"/>
      <c r="B279" s="21"/>
      <c r="D279" s="23"/>
      <c r="E279" s="7"/>
    </row>
    <row r="280">
      <c r="A280" s="2"/>
      <c r="B280" s="21"/>
      <c r="D280" s="23"/>
      <c r="E280" s="7"/>
    </row>
    <row r="281">
      <c r="A281" s="2"/>
      <c r="B281" s="21"/>
      <c r="D281" s="23"/>
      <c r="E281" s="7"/>
    </row>
    <row r="282">
      <c r="A282" s="2"/>
      <c r="B282" s="21"/>
      <c r="D282" s="23"/>
      <c r="E282" s="7"/>
    </row>
    <row r="283">
      <c r="A283" s="2"/>
      <c r="B283" s="21"/>
      <c r="D283" s="23"/>
      <c r="E283" s="7"/>
    </row>
    <row r="284">
      <c r="A284" s="2"/>
      <c r="B284" s="21"/>
      <c r="D284" s="23"/>
      <c r="E284" s="7"/>
    </row>
    <row r="285">
      <c r="A285" s="2"/>
      <c r="B285" s="21"/>
      <c r="D285" s="23"/>
      <c r="E285" s="7"/>
    </row>
    <row r="286">
      <c r="A286" s="2"/>
      <c r="B286" s="21"/>
      <c r="D286" s="23"/>
      <c r="E286" s="7"/>
    </row>
    <row r="287">
      <c r="A287" s="2"/>
      <c r="B287" s="21"/>
      <c r="D287" s="23"/>
      <c r="E287" s="7"/>
    </row>
    <row r="288">
      <c r="A288" s="2"/>
      <c r="B288" s="21"/>
      <c r="D288" s="23"/>
      <c r="E288" s="7"/>
    </row>
    <row r="289">
      <c r="A289" s="2"/>
      <c r="B289" s="21"/>
      <c r="D289" s="23"/>
      <c r="E289" s="7"/>
    </row>
    <row r="290">
      <c r="A290" s="2"/>
      <c r="B290" s="21"/>
      <c r="D290" s="23"/>
      <c r="E290" s="7"/>
    </row>
    <row r="291">
      <c r="A291" s="2"/>
      <c r="B291" s="21"/>
      <c r="D291" s="23"/>
      <c r="E291" s="7"/>
    </row>
    <row r="292">
      <c r="A292" s="2"/>
      <c r="B292" s="21"/>
      <c r="D292" s="23"/>
      <c r="E292" s="7"/>
    </row>
    <row r="293">
      <c r="A293" s="2"/>
      <c r="B293" s="21"/>
      <c r="D293" s="23"/>
      <c r="E293" s="7"/>
    </row>
    <row r="294">
      <c r="A294" s="2"/>
      <c r="B294" s="21"/>
      <c r="D294" s="23"/>
      <c r="E294" s="7"/>
    </row>
    <row r="295">
      <c r="A295" s="2"/>
      <c r="B295" s="21"/>
      <c r="D295" s="23"/>
      <c r="E295" s="7"/>
    </row>
    <row r="296">
      <c r="A296" s="2"/>
      <c r="B296" s="21"/>
      <c r="D296" s="23"/>
      <c r="E296" s="7"/>
    </row>
    <row r="297">
      <c r="A297" s="2"/>
      <c r="B297" s="21"/>
      <c r="D297" s="23"/>
      <c r="E297" s="7"/>
    </row>
    <row r="298">
      <c r="A298" s="2"/>
      <c r="B298" s="21"/>
      <c r="D298" s="23"/>
      <c r="E298" s="7"/>
    </row>
    <row r="299">
      <c r="A299" s="2"/>
      <c r="B299" s="21"/>
      <c r="D299" s="23"/>
      <c r="E299" s="7"/>
    </row>
    <row r="300">
      <c r="A300" s="2"/>
      <c r="B300" s="21"/>
      <c r="D300" s="23"/>
      <c r="E300" s="7"/>
    </row>
    <row r="301">
      <c r="A301" s="2"/>
      <c r="B301" s="21"/>
      <c r="D301" s="23"/>
      <c r="E301" s="7"/>
    </row>
    <row r="302">
      <c r="A302" s="2"/>
      <c r="B302" s="21"/>
      <c r="D302" s="23"/>
      <c r="E302" s="7"/>
    </row>
    <row r="303">
      <c r="A303" s="2"/>
      <c r="B303" s="21"/>
      <c r="D303" s="23"/>
      <c r="E303" s="7"/>
    </row>
    <row r="304">
      <c r="A304" s="2"/>
      <c r="B304" s="21"/>
      <c r="D304" s="23"/>
      <c r="E304" s="7"/>
    </row>
    <row r="305">
      <c r="A305" s="2"/>
      <c r="B305" s="21"/>
      <c r="D305" s="23"/>
      <c r="E305" s="7"/>
    </row>
    <row r="306">
      <c r="A306" s="2"/>
      <c r="B306" s="21"/>
      <c r="D306" s="23"/>
      <c r="E306" s="7"/>
    </row>
    <row r="307">
      <c r="A307" s="2"/>
      <c r="B307" s="21"/>
      <c r="D307" s="23"/>
      <c r="E307" s="7"/>
    </row>
    <row r="308">
      <c r="A308" s="2"/>
      <c r="B308" s="21"/>
      <c r="D308" s="23"/>
      <c r="E308" s="7"/>
    </row>
    <row r="309">
      <c r="A309" s="2"/>
      <c r="B309" s="21"/>
      <c r="D309" s="23"/>
      <c r="E309" s="7"/>
    </row>
    <row r="310">
      <c r="A310" s="2"/>
      <c r="B310" s="21"/>
      <c r="D310" s="23"/>
      <c r="E310" s="7"/>
    </row>
    <row r="311">
      <c r="A311" s="2"/>
      <c r="B311" s="21"/>
      <c r="D311" s="23"/>
      <c r="E311" s="7"/>
    </row>
    <row r="312">
      <c r="A312" s="2"/>
      <c r="B312" s="21"/>
      <c r="D312" s="23"/>
      <c r="E312" s="7"/>
    </row>
    <row r="313">
      <c r="A313" s="2"/>
      <c r="B313" s="21"/>
      <c r="D313" s="23"/>
      <c r="E313" s="7"/>
    </row>
    <row r="314">
      <c r="A314" s="2"/>
      <c r="B314" s="21"/>
      <c r="D314" s="23"/>
      <c r="E314" s="7"/>
    </row>
    <row r="315">
      <c r="A315" s="2"/>
      <c r="B315" s="21"/>
      <c r="D315" s="23"/>
      <c r="E315" s="7"/>
    </row>
    <row r="316">
      <c r="A316" s="2"/>
      <c r="B316" s="21"/>
      <c r="D316" s="23"/>
      <c r="E316" s="7"/>
    </row>
    <row r="317">
      <c r="A317" s="2"/>
      <c r="B317" s="21"/>
      <c r="D317" s="23"/>
      <c r="E317" s="7"/>
    </row>
    <row r="318">
      <c r="A318" s="2"/>
      <c r="B318" s="21"/>
      <c r="D318" s="23"/>
      <c r="E318" s="7"/>
    </row>
    <row r="319">
      <c r="A319" s="2"/>
      <c r="B319" s="21"/>
      <c r="D319" s="23"/>
      <c r="E319" s="7"/>
    </row>
    <row r="320">
      <c r="A320" s="2"/>
      <c r="B320" s="21"/>
      <c r="D320" s="23"/>
      <c r="E320" s="7"/>
    </row>
    <row r="321">
      <c r="A321" s="2"/>
      <c r="B321" s="21"/>
      <c r="D321" s="23"/>
      <c r="E321" s="7"/>
    </row>
    <row r="322">
      <c r="A322" s="2"/>
      <c r="B322" s="21"/>
      <c r="D322" s="23"/>
      <c r="E322" s="7"/>
    </row>
    <row r="323">
      <c r="A323" s="2"/>
      <c r="B323" s="21"/>
      <c r="D323" s="23"/>
      <c r="E323" s="7"/>
    </row>
    <row r="324">
      <c r="A324" s="2"/>
      <c r="B324" s="21"/>
      <c r="D324" s="23"/>
      <c r="E324" s="7"/>
    </row>
    <row r="325">
      <c r="A325" s="2"/>
      <c r="B325" s="21"/>
      <c r="D325" s="23"/>
      <c r="E325" s="7"/>
    </row>
    <row r="326">
      <c r="A326" s="2"/>
      <c r="B326" s="21"/>
      <c r="D326" s="23"/>
      <c r="E326" s="7"/>
    </row>
    <row r="327">
      <c r="A327" s="2"/>
      <c r="B327" s="21"/>
      <c r="D327" s="23"/>
      <c r="E327" s="7"/>
    </row>
    <row r="328">
      <c r="A328" s="2"/>
      <c r="B328" s="21"/>
      <c r="D328" s="23"/>
      <c r="E328" s="7"/>
    </row>
    <row r="329">
      <c r="A329" s="2"/>
      <c r="B329" s="21"/>
      <c r="D329" s="23"/>
      <c r="E329" s="7"/>
    </row>
    <row r="330">
      <c r="A330" s="2"/>
      <c r="B330" s="21"/>
      <c r="D330" s="23"/>
      <c r="E330" s="7"/>
    </row>
    <row r="331">
      <c r="A331" s="2"/>
      <c r="B331" s="21"/>
      <c r="D331" s="23"/>
      <c r="E331" s="7"/>
    </row>
    <row r="332">
      <c r="A332" s="2"/>
      <c r="B332" s="21"/>
      <c r="D332" s="23"/>
      <c r="E332" s="7"/>
    </row>
    <row r="333">
      <c r="A333" s="2"/>
      <c r="B333" s="21"/>
      <c r="D333" s="23"/>
      <c r="E333" s="7"/>
    </row>
    <row r="334">
      <c r="A334" s="2"/>
      <c r="B334" s="21"/>
      <c r="D334" s="23"/>
      <c r="E334" s="7"/>
    </row>
    <row r="335">
      <c r="A335" s="2"/>
      <c r="B335" s="21"/>
      <c r="D335" s="23"/>
      <c r="E335" s="7"/>
    </row>
    <row r="336">
      <c r="A336" s="2"/>
      <c r="B336" s="21"/>
      <c r="D336" s="23"/>
      <c r="E336" s="7"/>
    </row>
    <row r="337">
      <c r="A337" s="2"/>
      <c r="B337" s="21"/>
      <c r="D337" s="23"/>
      <c r="E337" s="7"/>
    </row>
    <row r="338">
      <c r="A338" s="2"/>
      <c r="B338" s="21"/>
      <c r="D338" s="23"/>
      <c r="E338" s="7"/>
    </row>
    <row r="339">
      <c r="A339" s="2"/>
      <c r="B339" s="21"/>
      <c r="D339" s="23"/>
      <c r="E339" s="7"/>
    </row>
    <row r="340">
      <c r="A340" s="2"/>
      <c r="B340" s="21"/>
      <c r="D340" s="23"/>
      <c r="E340" s="7"/>
    </row>
    <row r="341">
      <c r="A341" s="2"/>
      <c r="B341" s="21"/>
      <c r="D341" s="23"/>
      <c r="E341" s="7"/>
    </row>
    <row r="342">
      <c r="A342" s="2"/>
      <c r="B342" s="21"/>
      <c r="D342" s="23"/>
      <c r="E342" s="7"/>
    </row>
    <row r="343">
      <c r="A343" s="2"/>
      <c r="B343" s="21"/>
      <c r="D343" s="23"/>
      <c r="E343" s="7"/>
    </row>
    <row r="344">
      <c r="A344" s="2"/>
      <c r="B344" s="21"/>
      <c r="D344" s="23"/>
      <c r="E344" s="7"/>
    </row>
    <row r="345">
      <c r="A345" s="2"/>
      <c r="B345" s="21"/>
      <c r="D345" s="23"/>
      <c r="E345" s="7"/>
    </row>
    <row r="346">
      <c r="A346" s="2"/>
      <c r="B346" s="21"/>
      <c r="D346" s="23"/>
      <c r="E346" s="7"/>
    </row>
    <row r="347">
      <c r="A347" s="2"/>
      <c r="B347" s="21"/>
      <c r="D347" s="23"/>
      <c r="E347" s="7"/>
    </row>
    <row r="348">
      <c r="A348" s="2"/>
      <c r="B348" s="21"/>
      <c r="D348" s="23"/>
      <c r="E348" s="7"/>
    </row>
    <row r="349">
      <c r="A349" s="2"/>
      <c r="B349" s="21"/>
      <c r="D349" s="23"/>
      <c r="E349" s="7"/>
    </row>
    <row r="350">
      <c r="A350" s="2"/>
      <c r="B350" s="21"/>
      <c r="D350" s="23"/>
      <c r="E350" s="7"/>
    </row>
    <row r="351">
      <c r="A351" s="2"/>
      <c r="B351" s="21"/>
      <c r="D351" s="23"/>
      <c r="E351" s="7"/>
    </row>
    <row r="352">
      <c r="A352" s="2"/>
      <c r="B352" s="21"/>
      <c r="D352" s="23"/>
      <c r="E352" s="7"/>
    </row>
    <row r="353">
      <c r="A353" s="2"/>
      <c r="B353" s="21"/>
      <c r="D353" s="23"/>
      <c r="E353" s="7"/>
    </row>
    <row r="354">
      <c r="A354" s="2"/>
      <c r="B354" s="21"/>
      <c r="D354" s="23"/>
      <c r="E354" s="7"/>
    </row>
    <row r="355">
      <c r="A355" s="2"/>
      <c r="B355" s="21"/>
      <c r="D355" s="23"/>
      <c r="E355" s="7"/>
    </row>
    <row r="356">
      <c r="A356" s="2"/>
      <c r="B356" s="21"/>
      <c r="D356" s="23"/>
      <c r="E356" s="7"/>
    </row>
    <row r="357">
      <c r="A357" s="2"/>
      <c r="B357" s="21"/>
      <c r="D357" s="23"/>
      <c r="E357" s="7"/>
    </row>
    <row r="358">
      <c r="A358" s="2"/>
      <c r="B358" s="21"/>
      <c r="D358" s="23"/>
      <c r="E358" s="7"/>
    </row>
    <row r="359">
      <c r="A359" s="2"/>
      <c r="B359" s="21"/>
      <c r="D359" s="23"/>
      <c r="E359" s="7"/>
    </row>
    <row r="360">
      <c r="A360" s="2"/>
      <c r="B360" s="21"/>
      <c r="D360" s="23"/>
      <c r="E360" s="7"/>
    </row>
    <row r="361">
      <c r="A361" s="2"/>
      <c r="B361" s="21"/>
      <c r="D361" s="23"/>
      <c r="E361" s="7"/>
    </row>
    <row r="362">
      <c r="A362" s="2"/>
      <c r="B362" s="21"/>
      <c r="D362" s="23"/>
      <c r="E362" s="7"/>
    </row>
    <row r="363">
      <c r="A363" s="2"/>
      <c r="B363" s="21"/>
      <c r="D363" s="23"/>
      <c r="E363" s="7"/>
    </row>
    <row r="364">
      <c r="A364" s="2"/>
      <c r="B364" s="21"/>
      <c r="D364" s="23"/>
      <c r="E364" s="7"/>
    </row>
    <row r="365">
      <c r="A365" s="2"/>
      <c r="B365" s="21"/>
      <c r="D365" s="23"/>
      <c r="E365" s="7"/>
    </row>
    <row r="366">
      <c r="A366" s="2"/>
      <c r="B366" s="21"/>
      <c r="D366" s="23"/>
      <c r="E366" s="7"/>
    </row>
    <row r="367">
      <c r="A367" s="2"/>
      <c r="B367" s="21"/>
      <c r="D367" s="23"/>
      <c r="E367" s="7"/>
    </row>
    <row r="368">
      <c r="A368" s="2"/>
      <c r="B368" s="21"/>
      <c r="D368" s="23"/>
      <c r="E368" s="7"/>
    </row>
    <row r="369">
      <c r="A369" s="2"/>
      <c r="B369" s="21"/>
      <c r="D369" s="23"/>
      <c r="E369" s="7"/>
    </row>
    <row r="370">
      <c r="A370" s="2"/>
      <c r="B370" s="21"/>
      <c r="D370" s="23"/>
      <c r="E370" s="7"/>
    </row>
    <row r="371">
      <c r="A371" s="2"/>
      <c r="B371" s="21"/>
      <c r="D371" s="23"/>
      <c r="E371" s="7"/>
    </row>
    <row r="372">
      <c r="A372" s="2"/>
      <c r="B372" s="21"/>
      <c r="D372" s="23"/>
      <c r="E372" s="7"/>
    </row>
    <row r="373">
      <c r="A373" s="2"/>
      <c r="B373" s="21"/>
      <c r="D373" s="23"/>
      <c r="E373" s="7"/>
    </row>
    <row r="374">
      <c r="A374" s="2"/>
      <c r="B374" s="21"/>
      <c r="D374" s="23"/>
      <c r="E374" s="7"/>
    </row>
    <row r="375">
      <c r="A375" s="2"/>
      <c r="B375" s="21"/>
      <c r="D375" s="23"/>
      <c r="E375" s="7"/>
    </row>
    <row r="376">
      <c r="A376" s="2"/>
      <c r="B376" s="21"/>
      <c r="D376" s="23"/>
      <c r="E376" s="7"/>
    </row>
    <row r="377">
      <c r="A377" s="2"/>
      <c r="B377" s="21"/>
      <c r="D377" s="23"/>
      <c r="E377" s="7"/>
    </row>
    <row r="378">
      <c r="A378" s="2"/>
      <c r="B378" s="21"/>
      <c r="D378" s="23"/>
      <c r="E378" s="7"/>
    </row>
    <row r="379">
      <c r="A379" s="2"/>
      <c r="B379" s="21"/>
      <c r="D379" s="23"/>
      <c r="E379" s="7"/>
    </row>
    <row r="380">
      <c r="A380" s="2"/>
      <c r="B380" s="21"/>
      <c r="D380" s="23"/>
      <c r="E380" s="7"/>
    </row>
    <row r="381">
      <c r="A381" s="2"/>
      <c r="B381" s="21"/>
      <c r="D381" s="23"/>
      <c r="E381" s="7"/>
    </row>
    <row r="382">
      <c r="A382" s="2"/>
      <c r="B382" s="21"/>
      <c r="D382" s="23"/>
      <c r="E382" s="7"/>
    </row>
    <row r="383">
      <c r="A383" s="2"/>
      <c r="B383" s="21"/>
      <c r="D383" s="23"/>
      <c r="E383" s="7"/>
    </row>
    <row r="384">
      <c r="A384" s="2"/>
      <c r="B384" s="21"/>
      <c r="D384" s="23"/>
      <c r="E384" s="7"/>
    </row>
    <row r="385">
      <c r="A385" s="2"/>
      <c r="B385" s="21"/>
      <c r="D385" s="23"/>
      <c r="E385" s="7"/>
    </row>
    <row r="386">
      <c r="A386" s="2"/>
      <c r="B386" s="21"/>
      <c r="D386" s="23"/>
      <c r="E386" s="7"/>
    </row>
    <row r="387">
      <c r="A387" s="2"/>
      <c r="B387" s="21"/>
      <c r="D387" s="23"/>
      <c r="E387" s="7"/>
    </row>
    <row r="388">
      <c r="A388" s="2"/>
      <c r="B388" s="21"/>
      <c r="D388" s="23"/>
      <c r="E388" s="7"/>
    </row>
    <row r="389">
      <c r="A389" s="2"/>
      <c r="B389" s="21"/>
      <c r="D389" s="23"/>
      <c r="E389" s="7"/>
    </row>
    <row r="390">
      <c r="A390" s="2"/>
      <c r="B390" s="21"/>
      <c r="D390" s="23"/>
      <c r="E390" s="7"/>
    </row>
    <row r="391">
      <c r="A391" s="2"/>
      <c r="B391" s="21"/>
      <c r="D391" s="23"/>
      <c r="E391" s="7"/>
    </row>
    <row r="392">
      <c r="A392" s="2"/>
      <c r="B392" s="21"/>
      <c r="D392" s="23"/>
      <c r="E392" s="7"/>
    </row>
    <row r="393">
      <c r="A393" s="2"/>
      <c r="B393" s="21"/>
      <c r="D393" s="23"/>
      <c r="E393" s="7"/>
    </row>
    <row r="394">
      <c r="A394" s="2"/>
      <c r="B394" s="21"/>
      <c r="D394" s="23"/>
      <c r="E394" s="7"/>
    </row>
    <row r="395">
      <c r="A395" s="2"/>
      <c r="B395" s="21"/>
      <c r="D395" s="23"/>
      <c r="E395" s="7"/>
    </row>
    <row r="396">
      <c r="A396" s="2"/>
      <c r="B396" s="21"/>
      <c r="D396" s="23"/>
      <c r="E396" s="7"/>
    </row>
    <row r="397">
      <c r="A397" s="2"/>
      <c r="B397" s="21"/>
      <c r="D397" s="23"/>
      <c r="E397" s="7"/>
    </row>
    <row r="398">
      <c r="A398" s="2"/>
      <c r="B398" s="21"/>
      <c r="D398" s="23"/>
      <c r="E398" s="7"/>
    </row>
    <row r="399">
      <c r="A399" s="2"/>
      <c r="B399" s="21"/>
      <c r="D399" s="23"/>
      <c r="E399" s="7"/>
    </row>
    <row r="400">
      <c r="A400" s="2"/>
      <c r="B400" s="21"/>
      <c r="D400" s="23"/>
      <c r="E400" s="7"/>
    </row>
    <row r="401">
      <c r="A401" s="2"/>
      <c r="B401" s="21"/>
      <c r="D401" s="23"/>
      <c r="E401" s="7"/>
    </row>
    <row r="402">
      <c r="A402" s="2"/>
      <c r="B402" s="21"/>
      <c r="D402" s="23"/>
      <c r="E402" s="7"/>
    </row>
    <row r="403">
      <c r="A403" s="2"/>
      <c r="B403" s="21"/>
      <c r="D403" s="23"/>
      <c r="E403" s="7"/>
    </row>
    <row r="404">
      <c r="A404" s="2"/>
      <c r="B404" s="21"/>
      <c r="D404" s="23"/>
      <c r="E404" s="7"/>
    </row>
    <row r="405">
      <c r="A405" s="2"/>
      <c r="B405" s="21"/>
      <c r="D405" s="23"/>
      <c r="E405" s="7"/>
    </row>
    <row r="406">
      <c r="A406" s="2"/>
      <c r="B406" s="21"/>
      <c r="D406" s="23"/>
      <c r="E406" s="7"/>
    </row>
    <row r="407">
      <c r="A407" s="2"/>
      <c r="B407" s="21"/>
      <c r="D407" s="23"/>
      <c r="E407" s="7"/>
    </row>
    <row r="408">
      <c r="A408" s="2"/>
      <c r="B408" s="21"/>
      <c r="D408" s="23"/>
      <c r="E408" s="7"/>
    </row>
    <row r="409">
      <c r="A409" s="2"/>
      <c r="B409" s="21"/>
      <c r="D409" s="23"/>
      <c r="E409" s="7"/>
    </row>
    <row r="410">
      <c r="A410" s="2"/>
      <c r="B410" s="21"/>
      <c r="D410" s="23"/>
      <c r="E410" s="7"/>
    </row>
    <row r="411">
      <c r="A411" s="2"/>
      <c r="B411" s="21"/>
      <c r="D411" s="23"/>
      <c r="E411" s="7"/>
    </row>
    <row r="412">
      <c r="A412" s="2"/>
      <c r="B412" s="21"/>
      <c r="D412" s="23"/>
      <c r="E412" s="7"/>
    </row>
    <row r="413">
      <c r="A413" s="2"/>
      <c r="B413" s="21"/>
      <c r="D413" s="23"/>
      <c r="E413" s="7"/>
    </row>
    <row r="414">
      <c r="A414" s="2"/>
      <c r="B414" s="21"/>
      <c r="D414" s="23"/>
      <c r="E414" s="7"/>
    </row>
    <row r="415">
      <c r="A415" s="2"/>
      <c r="B415" s="21"/>
      <c r="D415" s="23"/>
      <c r="E415" s="7"/>
    </row>
    <row r="416">
      <c r="A416" s="2"/>
      <c r="B416" s="21"/>
      <c r="D416" s="23"/>
      <c r="E416" s="7"/>
    </row>
    <row r="417">
      <c r="A417" s="2"/>
      <c r="B417" s="21"/>
      <c r="D417" s="23"/>
      <c r="E417" s="7"/>
    </row>
    <row r="418">
      <c r="A418" s="2"/>
      <c r="B418" s="21"/>
      <c r="D418" s="23"/>
      <c r="E418" s="7"/>
    </row>
    <row r="419">
      <c r="A419" s="2"/>
      <c r="B419" s="21"/>
      <c r="D419" s="23"/>
      <c r="E419" s="7"/>
    </row>
    <row r="420">
      <c r="A420" s="2"/>
      <c r="B420" s="21"/>
      <c r="D420" s="23"/>
      <c r="E420" s="7"/>
    </row>
    <row r="421">
      <c r="A421" s="2"/>
      <c r="B421" s="21"/>
      <c r="D421" s="23"/>
      <c r="E421" s="7"/>
    </row>
    <row r="422">
      <c r="A422" s="2"/>
      <c r="B422" s="21"/>
      <c r="D422" s="23"/>
      <c r="E422" s="7"/>
    </row>
    <row r="423">
      <c r="A423" s="2"/>
      <c r="B423" s="21"/>
      <c r="D423" s="23"/>
      <c r="E423" s="7"/>
    </row>
    <row r="424">
      <c r="A424" s="2"/>
      <c r="B424" s="21"/>
      <c r="D424" s="23"/>
      <c r="E424" s="7"/>
    </row>
    <row r="425">
      <c r="A425" s="2"/>
      <c r="B425" s="21"/>
      <c r="D425" s="23"/>
      <c r="E425" s="7"/>
    </row>
    <row r="426">
      <c r="A426" s="2"/>
      <c r="B426" s="21"/>
      <c r="D426" s="23"/>
      <c r="E426" s="7"/>
    </row>
    <row r="427">
      <c r="A427" s="2"/>
      <c r="B427" s="21"/>
      <c r="D427" s="23"/>
      <c r="E427" s="7"/>
    </row>
    <row r="428">
      <c r="A428" s="2"/>
      <c r="B428" s="21"/>
      <c r="D428" s="23"/>
      <c r="E428" s="7"/>
    </row>
    <row r="429">
      <c r="A429" s="2"/>
      <c r="B429" s="21"/>
      <c r="D429" s="23"/>
      <c r="E429" s="7"/>
    </row>
    <row r="430">
      <c r="A430" s="2"/>
      <c r="B430" s="21"/>
      <c r="D430" s="23"/>
      <c r="E430" s="7"/>
    </row>
    <row r="431">
      <c r="A431" s="2"/>
      <c r="B431" s="21"/>
      <c r="D431" s="23"/>
      <c r="E431" s="7"/>
    </row>
    <row r="432">
      <c r="A432" s="2"/>
      <c r="B432" s="21"/>
      <c r="D432" s="23"/>
      <c r="E432" s="7"/>
    </row>
    <row r="433">
      <c r="A433" s="2"/>
      <c r="B433" s="21"/>
      <c r="D433" s="23"/>
      <c r="E433" s="7"/>
    </row>
    <row r="434">
      <c r="A434" s="2"/>
      <c r="B434" s="21"/>
      <c r="D434" s="23"/>
      <c r="E434" s="7"/>
    </row>
    <row r="435">
      <c r="A435" s="2"/>
      <c r="B435" s="21"/>
      <c r="D435" s="23"/>
      <c r="E435" s="7"/>
    </row>
    <row r="436">
      <c r="A436" s="2"/>
      <c r="B436" s="21"/>
      <c r="D436" s="23"/>
      <c r="E436" s="7"/>
    </row>
    <row r="437">
      <c r="A437" s="2"/>
      <c r="B437" s="21"/>
      <c r="D437" s="23"/>
      <c r="E437" s="7"/>
    </row>
    <row r="438">
      <c r="A438" s="2"/>
      <c r="B438" s="21"/>
      <c r="D438" s="23"/>
      <c r="E438" s="7"/>
    </row>
    <row r="439">
      <c r="A439" s="2"/>
      <c r="B439" s="21"/>
      <c r="D439" s="23"/>
      <c r="E439" s="7"/>
    </row>
    <row r="440">
      <c r="A440" s="2"/>
      <c r="B440" s="21"/>
      <c r="D440" s="23"/>
      <c r="E440" s="7"/>
    </row>
    <row r="441">
      <c r="A441" s="2"/>
      <c r="B441" s="21"/>
      <c r="D441" s="23"/>
      <c r="E441" s="7"/>
    </row>
    <row r="442">
      <c r="A442" s="2"/>
      <c r="B442" s="21"/>
      <c r="D442" s="23"/>
      <c r="E442" s="7"/>
    </row>
    <row r="443">
      <c r="A443" s="2"/>
      <c r="B443" s="21"/>
      <c r="D443" s="23"/>
      <c r="E443" s="7"/>
    </row>
    <row r="444">
      <c r="A444" s="2"/>
      <c r="B444" s="21"/>
      <c r="D444" s="23"/>
      <c r="E444" s="7"/>
    </row>
    <row r="445">
      <c r="A445" s="2"/>
      <c r="B445" s="21"/>
      <c r="D445" s="23"/>
      <c r="E445" s="7"/>
    </row>
    <row r="446">
      <c r="A446" s="2"/>
      <c r="B446" s="21"/>
      <c r="D446" s="23"/>
      <c r="E446" s="7"/>
    </row>
    <row r="447">
      <c r="A447" s="2"/>
      <c r="B447" s="21"/>
      <c r="D447" s="23"/>
      <c r="E447" s="7"/>
    </row>
    <row r="448">
      <c r="A448" s="2"/>
      <c r="B448" s="21"/>
      <c r="D448" s="23"/>
      <c r="E448" s="7"/>
    </row>
    <row r="449">
      <c r="A449" s="2"/>
      <c r="B449" s="21"/>
      <c r="D449" s="23"/>
      <c r="E449" s="7"/>
    </row>
    <row r="450">
      <c r="A450" s="2"/>
      <c r="B450" s="21"/>
      <c r="D450" s="23"/>
      <c r="E450" s="7"/>
    </row>
    <row r="451">
      <c r="A451" s="2"/>
      <c r="B451" s="21"/>
      <c r="D451" s="23"/>
      <c r="E451" s="7"/>
    </row>
    <row r="452">
      <c r="A452" s="2"/>
      <c r="B452" s="21"/>
      <c r="D452" s="23"/>
      <c r="E452" s="7"/>
    </row>
    <row r="453">
      <c r="A453" s="2"/>
      <c r="B453" s="21"/>
      <c r="D453" s="23"/>
      <c r="E453" s="7"/>
    </row>
    <row r="454">
      <c r="A454" s="2"/>
      <c r="B454" s="21"/>
      <c r="D454" s="23"/>
      <c r="E454" s="7"/>
    </row>
    <row r="455">
      <c r="A455" s="2"/>
      <c r="B455" s="21"/>
      <c r="D455" s="23"/>
      <c r="E455" s="7"/>
    </row>
    <row r="456">
      <c r="A456" s="2"/>
      <c r="B456" s="21"/>
      <c r="D456" s="23"/>
      <c r="E456" s="7"/>
    </row>
    <row r="457">
      <c r="A457" s="2"/>
      <c r="B457" s="21"/>
      <c r="D457" s="23"/>
      <c r="E457" s="7"/>
    </row>
    <row r="458">
      <c r="A458" s="2"/>
      <c r="B458" s="21"/>
      <c r="D458" s="23"/>
      <c r="E458" s="7"/>
    </row>
    <row r="459">
      <c r="A459" s="2"/>
      <c r="B459" s="21"/>
      <c r="D459" s="23"/>
      <c r="E459" s="7"/>
    </row>
    <row r="460">
      <c r="A460" s="2"/>
      <c r="B460" s="21"/>
      <c r="D460" s="23"/>
      <c r="E460" s="7"/>
    </row>
    <row r="461">
      <c r="A461" s="2"/>
      <c r="B461" s="21"/>
      <c r="D461" s="23"/>
      <c r="E461" s="7"/>
    </row>
    <row r="462">
      <c r="A462" s="2"/>
      <c r="B462" s="21"/>
      <c r="D462" s="23"/>
      <c r="E462" s="7"/>
    </row>
    <row r="463">
      <c r="A463" s="2"/>
      <c r="B463" s="21"/>
      <c r="D463" s="23"/>
      <c r="E463" s="7"/>
    </row>
    <row r="464">
      <c r="A464" s="2"/>
      <c r="B464" s="21"/>
      <c r="D464" s="23"/>
      <c r="E464" s="7"/>
    </row>
    <row r="465">
      <c r="A465" s="2"/>
      <c r="B465" s="21"/>
      <c r="D465" s="23"/>
      <c r="E465" s="7"/>
    </row>
    <row r="466">
      <c r="A466" s="2"/>
      <c r="B466" s="21"/>
      <c r="D466" s="23"/>
      <c r="E466" s="7"/>
    </row>
    <row r="467">
      <c r="A467" s="2"/>
      <c r="B467" s="21"/>
      <c r="D467" s="23"/>
      <c r="E467" s="7"/>
    </row>
    <row r="468">
      <c r="A468" s="2"/>
      <c r="B468" s="21"/>
      <c r="D468" s="23"/>
      <c r="E468" s="7"/>
    </row>
    <row r="469">
      <c r="A469" s="2"/>
      <c r="B469" s="21"/>
      <c r="D469" s="23"/>
      <c r="E469" s="7"/>
    </row>
    <row r="470">
      <c r="A470" s="2"/>
      <c r="B470" s="21"/>
      <c r="D470" s="23"/>
      <c r="E470" s="7"/>
    </row>
    <row r="471">
      <c r="A471" s="2"/>
      <c r="B471" s="21"/>
      <c r="D471" s="23"/>
      <c r="E471" s="7"/>
    </row>
    <row r="472">
      <c r="A472" s="2"/>
      <c r="B472" s="21"/>
      <c r="D472" s="23"/>
      <c r="E472" s="7"/>
    </row>
    <row r="473">
      <c r="A473" s="2"/>
      <c r="B473" s="21"/>
      <c r="D473" s="23"/>
      <c r="E473" s="7"/>
    </row>
    <row r="474">
      <c r="A474" s="2"/>
      <c r="B474" s="21"/>
      <c r="D474" s="23"/>
      <c r="E474" s="7"/>
    </row>
    <row r="475">
      <c r="A475" s="2"/>
      <c r="B475" s="21"/>
      <c r="D475" s="23"/>
      <c r="E475" s="7"/>
    </row>
    <row r="476">
      <c r="A476" s="2"/>
      <c r="B476" s="21"/>
      <c r="D476" s="23"/>
      <c r="E476" s="7"/>
    </row>
    <row r="477">
      <c r="A477" s="2"/>
      <c r="B477" s="21"/>
      <c r="D477" s="23"/>
      <c r="E477" s="7"/>
    </row>
    <row r="478">
      <c r="A478" s="2"/>
      <c r="B478" s="21"/>
      <c r="D478" s="23"/>
      <c r="E478" s="7"/>
    </row>
    <row r="479">
      <c r="A479" s="2"/>
      <c r="B479" s="21"/>
      <c r="D479" s="23"/>
      <c r="E479" s="7"/>
    </row>
    <row r="480">
      <c r="A480" s="2"/>
      <c r="B480" s="21"/>
      <c r="D480" s="23"/>
      <c r="E480" s="7"/>
    </row>
    <row r="481">
      <c r="A481" s="2"/>
      <c r="B481" s="21"/>
      <c r="D481" s="23"/>
      <c r="E481" s="7"/>
    </row>
    <row r="482">
      <c r="A482" s="2"/>
      <c r="B482" s="21"/>
      <c r="D482" s="23"/>
      <c r="E482" s="7"/>
    </row>
    <row r="483">
      <c r="A483" s="2"/>
      <c r="B483" s="21"/>
      <c r="D483" s="23"/>
      <c r="E483" s="7"/>
    </row>
    <row r="484">
      <c r="A484" s="2"/>
      <c r="B484" s="21"/>
      <c r="D484" s="23"/>
      <c r="E484" s="7"/>
    </row>
    <row r="485">
      <c r="A485" s="2"/>
      <c r="B485" s="21"/>
      <c r="D485" s="23"/>
      <c r="E485" s="7"/>
    </row>
    <row r="486">
      <c r="A486" s="2"/>
      <c r="B486" s="21"/>
      <c r="D486" s="23"/>
      <c r="E486" s="7"/>
    </row>
    <row r="487">
      <c r="A487" s="2"/>
      <c r="B487" s="21"/>
      <c r="D487" s="23"/>
      <c r="E487" s="7"/>
    </row>
    <row r="488">
      <c r="A488" s="2"/>
      <c r="B488" s="21"/>
      <c r="D488" s="23"/>
      <c r="E488" s="7"/>
    </row>
    <row r="489">
      <c r="A489" s="2"/>
      <c r="B489" s="21"/>
      <c r="D489" s="23"/>
      <c r="E489" s="7"/>
    </row>
    <row r="490">
      <c r="A490" s="2"/>
      <c r="B490" s="21"/>
      <c r="D490" s="23"/>
      <c r="E490" s="7"/>
    </row>
    <row r="491">
      <c r="A491" s="2"/>
      <c r="B491" s="21"/>
      <c r="D491" s="23"/>
      <c r="E491" s="7"/>
    </row>
    <row r="492">
      <c r="A492" s="2"/>
      <c r="B492" s="21"/>
      <c r="D492" s="23"/>
      <c r="E492" s="7"/>
    </row>
    <row r="493">
      <c r="A493" s="2"/>
      <c r="B493" s="21"/>
      <c r="D493" s="23"/>
      <c r="E493" s="7"/>
    </row>
    <row r="494">
      <c r="A494" s="2"/>
      <c r="B494" s="21"/>
      <c r="D494" s="23"/>
      <c r="E494" s="7"/>
    </row>
    <row r="495">
      <c r="A495" s="2"/>
      <c r="B495" s="21"/>
      <c r="D495" s="23"/>
      <c r="E495" s="7"/>
    </row>
    <row r="496">
      <c r="A496" s="2"/>
      <c r="B496" s="21"/>
      <c r="D496" s="23"/>
      <c r="E496" s="7"/>
    </row>
    <row r="497">
      <c r="A497" s="2"/>
      <c r="B497" s="21"/>
      <c r="D497" s="23"/>
      <c r="E497" s="7"/>
    </row>
    <row r="498">
      <c r="A498" s="2"/>
      <c r="B498" s="21"/>
      <c r="D498" s="23"/>
      <c r="E498" s="7"/>
    </row>
    <row r="499">
      <c r="A499" s="2"/>
      <c r="B499" s="21"/>
      <c r="D499" s="23"/>
      <c r="E499" s="7"/>
    </row>
    <row r="500">
      <c r="A500" s="2"/>
      <c r="B500" s="21"/>
      <c r="D500" s="23"/>
      <c r="E500" s="7"/>
    </row>
    <row r="501">
      <c r="A501" s="2"/>
      <c r="B501" s="21"/>
      <c r="D501" s="23"/>
      <c r="E501" s="7"/>
    </row>
    <row r="502">
      <c r="A502" s="2"/>
      <c r="B502" s="21"/>
      <c r="D502" s="23"/>
      <c r="E502" s="7"/>
    </row>
    <row r="503">
      <c r="A503" s="2"/>
      <c r="B503" s="21"/>
      <c r="D503" s="23"/>
      <c r="E503" s="7"/>
    </row>
    <row r="504">
      <c r="A504" s="2"/>
      <c r="B504" s="21"/>
      <c r="D504" s="23"/>
      <c r="E504" s="7"/>
    </row>
    <row r="505">
      <c r="A505" s="2"/>
      <c r="B505" s="21"/>
      <c r="D505" s="23"/>
      <c r="E505" s="7"/>
    </row>
    <row r="506">
      <c r="A506" s="2"/>
      <c r="B506" s="21"/>
      <c r="D506" s="23"/>
      <c r="E506" s="7"/>
    </row>
    <row r="507">
      <c r="A507" s="2"/>
      <c r="B507" s="21"/>
      <c r="D507" s="23"/>
      <c r="E507" s="7"/>
    </row>
    <row r="508">
      <c r="A508" s="2"/>
      <c r="B508" s="21"/>
      <c r="D508" s="23"/>
      <c r="E508" s="7"/>
    </row>
    <row r="509">
      <c r="A509" s="2"/>
      <c r="B509" s="21"/>
      <c r="D509" s="23"/>
      <c r="E509" s="7"/>
    </row>
    <row r="510">
      <c r="A510" s="2"/>
      <c r="B510" s="21"/>
      <c r="D510" s="23"/>
      <c r="E510" s="7"/>
    </row>
    <row r="511">
      <c r="A511" s="2"/>
      <c r="B511" s="21"/>
      <c r="D511" s="23"/>
      <c r="E511" s="7"/>
    </row>
    <row r="512">
      <c r="A512" s="2"/>
      <c r="B512" s="21"/>
      <c r="D512" s="23"/>
      <c r="E512" s="7"/>
    </row>
    <row r="513">
      <c r="A513" s="2"/>
      <c r="B513" s="21"/>
      <c r="D513" s="23"/>
      <c r="E513" s="7"/>
    </row>
    <row r="514">
      <c r="A514" s="2"/>
      <c r="B514" s="21"/>
      <c r="D514" s="23"/>
      <c r="E514" s="7"/>
    </row>
    <row r="515">
      <c r="A515" s="2"/>
      <c r="B515" s="21"/>
      <c r="D515" s="23"/>
      <c r="E515" s="7"/>
    </row>
    <row r="516">
      <c r="A516" s="2"/>
      <c r="B516" s="21"/>
      <c r="D516" s="23"/>
      <c r="E516" s="7"/>
    </row>
    <row r="517">
      <c r="A517" s="2"/>
      <c r="B517" s="21"/>
      <c r="D517" s="23"/>
      <c r="E517" s="7"/>
    </row>
    <row r="518">
      <c r="A518" s="2"/>
      <c r="B518" s="21"/>
      <c r="D518" s="23"/>
      <c r="E518" s="7"/>
    </row>
    <row r="519">
      <c r="A519" s="2"/>
      <c r="B519" s="21"/>
      <c r="D519" s="23"/>
      <c r="E519" s="7"/>
    </row>
    <row r="520">
      <c r="A520" s="2"/>
      <c r="B520" s="21"/>
      <c r="D520" s="23"/>
      <c r="E520" s="7"/>
    </row>
    <row r="521">
      <c r="A521" s="2"/>
      <c r="B521" s="21"/>
      <c r="D521" s="23"/>
      <c r="E521" s="7"/>
    </row>
    <row r="522">
      <c r="A522" s="2"/>
      <c r="B522" s="21"/>
      <c r="D522" s="23"/>
      <c r="E522" s="7"/>
    </row>
    <row r="523">
      <c r="A523" s="2"/>
      <c r="B523" s="21"/>
      <c r="D523" s="23"/>
      <c r="E523" s="7"/>
    </row>
    <row r="524">
      <c r="A524" s="2"/>
      <c r="B524" s="21"/>
      <c r="D524" s="23"/>
      <c r="E524" s="7"/>
    </row>
    <row r="525">
      <c r="A525" s="2"/>
      <c r="B525" s="21"/>
      <c r="D525" s="23"/>
      <c r="E525" s="7"/>
    </row>
    <row r="526">
      <c r="A526" s="2"/>
      <c r="B526" s="21"/>
      <c r="D526" s="23"/>
      <c r="E526" s="7"/>
    </row>
    <row r="527">
      <c r="A527" s="2"/>
      <c r="B527" s="21"/>
      <c r="D527" s="23"/>
      <c r="E527" s="7"/>
    </row>
    <row r="528">
      <c r="A528" s="2"/>
      <c r="B528" s="21"/>
      <c r="D528" s="23"/>
      <c r="E528" s="7"/>
    </row>
    <row r="529">
      <c r="A529" s="2"/>
      <c r="B529" s="21"/>
      <c r="D529" s="23"/>
      <c r="E529" s="7"/>
    </row>
    <row r="530">
      <c r="A530" s="2"/>
      <c r="B530" s="21"/>
      <c r="D530" s="23"/>
      <c r="E530" s="7"/>
    </row>
    <row r="531">
      <c r="A531" s="2"/>
      <c r="B531" s="21"/>
      <c r="D531" s="23"/>
      <c r="E531" s="7"/>
    </row>
    <row r="532">
      <c r="A532" s="2"/>
      <c r="B532" s="21"/>
      <c r="D532" s="23"/>
      <c r="E532" s="7"/>
    </row>
    <row r="533">
      <c r="A533" s="2"/>
      <c r="B533" s="21"/>
      <c r="D533" s="23"/>
      <c r="E533" s="7"/>
    </row>
    <row r="534">
      <c r="A534" s="2"/>
      <c r="B534" s="21"/>
      <c r="D534" s="23"/>
      <c r="E534" s="7"/>
    </row>
    <row r="535">
      <c r="A535" s="2"/>
      <c r="B535" s="21"/>
      <c r="D535" s="23"/>
      <c r="E535" s="7"/>
    </row>
    <row r="536">
      <c r="A536" s="2"/>
      <c r="B536" s="21"/>
      <c r="D536" s="23"/>
      <c r="E536" s="7"/>
    </row>
    <row r="537">
      <c r="A537" s="2"/>
      <c r="B537" s="21"/>
      <c r="D537" s="23"/>
      <c r="E537" s="7"/>
    </row>
    <row r="538">
      <c r="A538" s="2"/>
      <c r="B538" s="21"/>
      <c r="D538" s="23"/>
      <c r="E538" s="7"/>
    </row>
    <row r="539">
      <c r="A539" s="2"/>
      <c r="B539" s="21"/>
      <c r="D539" s="23"/>
      <c r="E539" s="7"/>
    </row>
    <row r="540">
      <c r="A540" s="2"/>
      <c r="B540" s="21"/>
      <c r="D540" s="23"/>
      <c r="E540" s="7"/>
    </row>
    <row r="541">
      <c r="A541" s="2"/>
      <c r="B541" s="21"/>
      <c r="D541" s="23"/>
      <c r="E541" s="7"/>
    </row>
    <row r="542">
      <c r="A542" s="2"/>
      <c r="B542" s="21"/>
      <c r="D542" s="23"/>
      <c r="E542" s="7"/>
    </row>
    <row r="543">
      <c r="A543" s="2"/>
      <c r="B543" s="21"/>
      <c r="D543" s="23"/>
      <c r="E543" s="7"/>
    </row>
    <row r="544">
      <c r="A544" s="2"/>
      <c r="B544" s="21"/>
      <c r="D544" s="23"/>
      <c r="E544" s="7"/>
    </row>
    <row r="545">
      <c r="A545" s="2"/>
      <c r="B545" s="21"/>
      <c r="D545" s="23"/>
      <c r="E545" s="7"/>
    </row>
    <row r="546">
      <c r="A546" s="2"/>
      <c r="B546" s="21"/>
      <c r="D546" s="23"/>
      <c r="E546" s="7"/>
    </row>
    <row r="547">
      <c r="A547" s="2"/>
      <c r="B547" s="21"/>
      <c r="D547" s="23"/>
      <c r="E547" s="7"/>
    </row>
    <row r="548">
      <c r="A548" s="2"/>
      <c r="B548" s="21"/>
      <c r="D548" s="23"/>
      <c r="E548" s="7"/>
    </row>
    <row r="549">
      <c r="A549" s="2"/>
      <c r="B549" s="21"/>
      <c r="D549" s="23"/>
      <c r="E549" s="7"/>
    </row>
    <row r="550">
      <c r="A550" s="2"/>
      <c r="B550" s="21"/>
      <c r="D550" s="23"/>
      <c r="E550" s="7"/>
    </row>
    <row r="551">
      <c r="A551" s="2"/>
      <c r="B551" s="21"/>
      <c r="D551" s="23"/>
      <c r="E551" s="7"/>
    </row>
    <row r="552">
      <c r="A552" s="2"/>
      <c r="B552" s="21"/>
      <c r="D552" s="23"/>
      <c r="E552" s="7"/>
    </row>
    <row r="553">
      <c r="A553" s="2"/>
      <c r="B553" s="21"/>
      <c r="D553" s="23"/>
      <c r="E553" s="7"/>
    </row>
    <row r="554">
      <c r="A554" s="2"/>
      <c r="B554" s="21"/>
      <c r="D554" s="23"/>
      <c r="E554" s="7"/>
    </row>
    <row r="555">
      <c r="A555" s="2"/>
      <c r="B555" s="21"/>
      <c r="D555" s="23"/>
      <c r="E555" s="7"/>
    </row>
    <row r="556">
      <c r="A556" s="2"/>
      <c r="B556" s="21"/>
      <c r="D556" s="23"/>
      <c r="E556" s="7"/>
    </row>
    <row r="557">
      <c r="A557" s="2"/>
      <c r="B557" s="21"/>
      <c r="D557" s="23"/>
      <c r="E557" s="7"/>
    </row>
    <row r="558">
      <c r="A558" s="2"/>
      <c r="B558" s="21"/>
      <c r="D558" s="23"/>
      <c r="E558" s="7"/>
    </row>
    <row r="559">
      <c r="A559" s="2"/>
      <c r="B559" s="21"/>
      <c r="D559" s="23"/>
      <c r="E559" s="7"/>
    </row>
    <row r="560">
      <c r="A560" s="2"/>
      <c r="B560" s="21"/>
      <c r="D560" s="23"/>
      <c r="E560" s="7"/>
    </row>
    <row r="561">
      <c r="A561" s="2"/>
      <c r="B561" s="21"/>
      <c r="D561" s="23"/>
      <c r="E561" s="7"/>
    </row>
    <row r="562">
      <c r="A562" s="2"/>
      <c r="B562" s="21"/>
      <c r="D562" s="23"/>
      <c r="E562" s="7"/>
    </row>
    <row r="563">
      <c r="A563" s="2"/>
      <c r="B563" s="21"/>
      <c r="D563" s="23"/>
      <c r="E563" s="7"/>
    </row>
    <row r="564">
      <c r="A564" s="2"/>
      <c r="B564" s="21"/>
      <c r="D564" s="23"/>
      <c r="E564" s="7"/>
    </row>
    <row r="565">
      <c r="A565" s="2"/>
      <c r="B565" s="21"/>
      <c r="D565" s="23"/>
      <c r="E565" s="7"/>
    </row>
    <row r="566">
      <c r="A566" s="2"/>
      <c r="B566" s="21"/>
      <c r="D566" s="23"/>
      <c r="E566" s="7"/>
    </row>
    <row r="567">
      <c r="A567" s="2"/>
      <c r="B567" s="21"/>
      <c r="D567" s="23"/>
      <c r="E567" s="7"/>
    </row>
    <row r="568">
      <c r="A568" s="2"/>
      <c r="B568" s="21"/>
      <c r="D568" s="23"/>
      <c r="E568" s="7"/>
    </row>
    <row r="569">
      <c r="A569" s="2"/>
      <c r="B569" s="21"/>
      <c r="D569" s="23"/>
      <c r="E569" s="7"/>
    </row>
    <row r="570">
      <c r="A570" s="2"/>
      <c r="B570" s="21"/>
      <c r="D570" s="23"/>
      <c r="E570" s="7"/>
    </row>
    <row r="571">
      <c r="A571" s="2"/>
      <c r="B571" s="21"/>
      <c r="D571" s="23"/>
      <c r="E571" s="7"/>
    </row>
    <row r="572">
      <c r="A572" s="2"/>
      <c r="B572" s="21"/>
      <c r="D572" s="23"/>
      <c r="E572" s="7"/>
    </row>
    <row r="573">
      <c r="A573" s="2"/>
      <c r="B573" s="21"/>
      <c r="D573" s="23"/>
      <c r="E573" s="7"/>
    </row>
    <row r="574">
      <c r="A574" s="2"/>
      <c r="B574" s="21"/>
      <c r="D574" s="23"/>
      <c r="E574" s="7"/>
    </row>
    <row r="575">
      <c r="A575" s="2"/>
      <c r="B575" s="21"/>
      <c r="D575" s="23"/>
      <c r="E575" s="7"/>
    </row>
    <row r="576">
      <c r="A576" s="2"/>
      <c r="B576" s="21"/>
      <c r="D576" s="23"/>
      <c r="E576" s="7"/>
    </row>
    <row r="577">
      <c r="A577" s="2"/>
      <c r="B577" s="21"/>
      <c r="D577" s="23"/>
      <c r="E577" s="7"/>
    </row>
    <row r="578">
      <c r="A578" s="2"/>
      <c r="B578" s="21"/>
      <c r="D578" s="23"/>
      <c r="E578" s="7"/>
    </row>
    <row r="579">
      <c r="A579" s="2"/>
      <c r="B579" s="21"/>
      <c r="D579" s="23"/>
      <c r="E579" s="7"/>
    </row>
    <row r="580">
      <c r="A580" s="2"/>
      <c r="B580" s="21"/>
      <c r="D580" s="23"/>
      <c r="E580" s="7"/>
    </row>
    <row r="581">
      <c r="A581" s="2"/>
      <c r="B581" s="21"/>
      <c r="D581" s="23"/>
      <c r="E581" s="7"/>
    </row>
    <row r="582">
      <c r="A582" s="2"/>
      <c r="B582" s="21"/>
      <c r="D582" s="23"/>
      <c r="E582" s="7"/>
    </row>
    <row r="583">
      <c r="A583" s="2"/>
      <c r="B583" s="21"/>
      <c r="D583" s="23"/>
      <c r="E583" s="7"/>
    </row>
    <row r="584">
      <c r="A584" s="2"/>
      <c r="B584" s="21"/>
      <c r="D584" s="23"/>
      <c r="E584" s="7"/>
    </row>
    <row r="585">
      <c r="A585" s="2"/>
      <c r="B585" s="21"/>
      <c r="D585" s="23"/>
      <c r="E585" s="7"/>
    </row>
    <row r="586">
      <c r="A586" s="2"/>
      <c r="B586" s="21"/>
      <c r="D586" s="23"/>
      <c r="E586" s="7"/>
    </row>
    <row r="587">
      <c r="A587" s="2"/>
      <c r="B587" s="21"/>
      <c r="D587" s="23"/>
      <c r="E587" s="7"/>
    </row>
    <row r="588">
      <c r="A588" s="2"/>
      <c r="B588" s="21"/>
      <c r="D588" s="23"/>
      <c r="E588" s="7"/>
    </row>
    <row r="589">
      <c r="A589" s="2"/>
      <c r="B589" s="21"/>
      <c r="D589" s="23"/>
      <c r="E589" s="7"/>
    </row>
    <row r="590">
      <c r="A590" s="2"/>
      <c r="B590" s="21"/>
      <c r="D590" s="23"/>
      <c r="E590" s="7"/>
    </row>
    <row r="591">
      <c r="A591" s="2"/>
      <c r="B591" s="21"/>
      <c r="D591" s="23"/>
      <c r="E591" s="7"/>
    </row>
    <row r="592">
      <c r="A592" s="2"/>
      <c r="B592" s="21"/>
      <c r="D592" s="23"/>
      <c r="E592" s="7"/>
    </row>
    <row r="593">
      <c r="A593" s="2"/>
      <c r="B593" s="21"/>
      <c r="D593" s="23"/>
      <c r="E593" s="7"/>
    </row>
    <row r="594">
      <c r="A594" s="2"/>
      <c r="B594" s="21"/>
      <c r="D594" s="23"/>
      <c r="E594" s="7"/>
    </row>
    <row r="595">
      <c r="A595" s="2"/>
      <c r="B595" s="21"/>
      <c r="D595" s="23"/>
      <c r="E595" s="7"/>
    </row>
    <row r="596">
      <c r="A596" s="2"/>
      <c r="B596" s="21"/>
      <c r="D596" s="23"/>
      <c r="E596" s="7"/>
    </row>
    <row r="597">
      <c r="A597" s="2"/>
      <c r="B597" s="21"/>
      <c r="D597" s="23"/>
      <c r="E597" s="7"/>
    </row>
    <row r="598">
      <c r="A598" s="2"/>
      <c r="B598" s="21"/>
      <c r="D598" s="23"/>
      <c r="E598" s="7"/>
    </row>
    <row r="599">
      <c r="A599" s="2"/>
      <c r="B599" s="21"/>
      <c r="D599" s="23"/>
      <c r="E599" s="7"/>
    </row>
    <row r="600">
      <c r="A600" s="2"/>
      <c r="B600" s="21"/>
      <c r="D600" s="23"/>
      <c r="E600" s="7"/>
    </row>
    <row r="601">
      <c r="A601" s="2"/>
      <c r="B601" s="21"/>
      <c r="D601" s="23"/>
      <c r="E601" s="7"/>
    </row>
    <row r="602">
      <c r="A602" s="2"/>
      <c r="B602" s="21"/>
      <c r="D602" s="23"/>
      <c r="E602" s="7"/>
    </row>
    <row r="603">
      <c r="A603" s="2"/>
      <c r="B603" s="21"/>
      <c r="D603" s="23"/>
      <c r="E603" s="7"/>
    </row>
    <row r="604">
      <c r="A604" s="2"/>
      <c r="B604" s="21"/>
      <c r="D604" s="23"/>
      <c r="E604" s="7"/>
    </row>
    <row r="605">
      <c r="A605" s="2"/>
      <c r="B605" s="21"/>
      <c r="D605" s="23"/>
      <c r="E605" s="7"/>
    </row>
    <row r="606">
      <c r="A606" s="2"/>
      <c r="B606" s="21"/>
      <c r="D606" s="23"/>
      <c r="E606" s="7"/>
    </row>
    <row r="607">
      <c r="A607" s="2"/>
      <c r="B607" s="21"/>
      <c r="D607" s="23"/>
      <c r="E607" s="7"/>
    </row>
    <row r="608">
      <c r="A608" s="2"/>
      <c r="B608" s="21"/>
      <c r="D608" s="23"/>
      <c r="E608" s="7"/>
    </row>
    <row r="609">
      <c r="A609" s="2"/>
      <c r="B609" s="21"/>
      <c r="D609" s="23"/>
      <c r="E609" s="7"/>
    </row>
    <row r="610">
      <c r="A610" s="2"/>
      <c r="B610" s="21"/>
      <c r="D610" s="23"/>
      <c r="E610" s="7"/>
    </row>
    <row r="611">
      <c r="A611" s="2"/>
      <c r="B611" s="21"/>
      <c r="D611" s="23"/>
      <c r="E611" s="7"/>
    </row>
    <row r="612">
      <c r="A612" s="2"/>
      <c r="B612" s="21"/>
      <c r="D612" s="23"/>
      <c r="E612" s="7"/>
    </row>
    <row r="613">
      <c r="A613" s="2"/>
      <c r="B613" s="21"/>
      <c r="D613" s="23"/>
      <c r="E613" s="7"/>
    </row>
    <row r="614">
      <c r="A614" s="2"/>
      <c r="B614" s="21"/>
      <c r="D614" s="23"/>
      <c r="E614" s="7"/>
    </row>
    <row r="615">
      <c r="A615" s="2"/>
      <c r="B615" s="21"/>
      <c r="D615" s="23"/>
      <c r="E615" s="7"/>
    </row>
    <row r="616">
      <c r="A616" s="2"/>
      <c r="B616" s="21"/>
      <c r="D616" s="23"/>
      <c r="E616" s="7"/>
    </row>
    <row r="617">
      <c r="A617" s="2"/>
      <c r="B617" s="21"/>
      <c r="D617" s="23"/>
      <c r="E617" s="7"/>
    </row>
    <row r="618">
      <c r="A618" s="2"/>
      <c r="B618" s="21"/>
      <c r="D618" s="23"/>
      <c r="E618" s="7"/>
    </row>
    <row r="619">
      <c r="A619" s="2"/>
      <c r="B619" s="21"/>
      <c r="D619" s="23"/>
      <c r="E619" s="7"/>
    </row>
    <row r="620">
      <c r="A620" s="2"/>
      <c r="B620" s="21"/>
      <c r="D620" s="23"/>
      <c r="E620" s="7"/>
    </row>
    <row r="621">
      <c r="A621" s="2"/>
      <c r="B621" s="21"/>
      <c r="D621" s="23"/>
      <c r="E621" s="7"/>
    </row>
    <row r="622">
      <c r="A622" s="2"/>
      <c r="B622" s="21"/>
      <c r="D622" s="23"/>
      <c r="E622" s="7"/>
    </row>
    <row r="623">
      <c r="A623" s="2"/>
      <c r="B623" s="21"/>
      <c r="D623" s="23"/>
      <c r="E623" s="7"/>
    </row>
    <row r="624">
      <c r="A624" s="2"/>
      <c r="B624" s="21"/>
      <c r="D624" s="23"/>
      <c r="E624" s="7"/>
    </row>
    <row r="625">
      <c r="A625" s="2"/>
      <c r="B625" s="21"/>
      <c r="D625" s="23"/>
      <c r="E625" s="7"/>
    </row>
    <row r="626">
      <c r="A626" s="2"/>
      <c r="B626" s="21"/>
      <c r="D626" s="23"/>
      <c r="E626" s="7"/>
    </row>
    <row r="627">
      <c r="A627" s="2"/>
      <c r="B627" s="21"/>
      <c r="D627" s="23"/>
      <c r="E627" s="7"/>
    </row>
    <row r="628">
      <c r="A628" s="2"/>
      <c r="B628" s="21"/>
      <c r="D628" s="23"/>
      <c r="E628" s="7"/>
    </row>
    <row r="629">
      <c r="A629" s="2"/>
      <c r="B629" s="21"/>
      <c r="D629" s="23"/>
      <c r="E629" s="7"/>
    </row>
    <row r="630">
      <c r="A630" s="2"/>
      <c r="B630" s="21"/>
      <c r="D630" s="23"/>
      <c r="E630" s="7"/>
    </row>
    <row r="631">
      <c r="A631" s="2"/>
      <c r="B631" s="21"/>
      <c r="D631" s="23"/>
      <c r="E631" s="7"/>
    </row>
    <row r="632">
      <c r="A632" s="2"/>
      <c r="B632" s="21"/>
      <c r="D632" s="23"/>
      <c r="E632" s="7"/>
    </row>
    <row r="633">
      <c r="A633" s="2"/>
      <c r="B633" s="21"/>
      <c r="D633" s="23"/>
      <c r="E633" s="7"/>
    </row>
    <row r="634">
      <c r="A634" s="2"/>
      <c r="B634" s="21"/>
      <c r="D634" s="23"/>
      <c r="E634" s="7"/>
    </row>
    <row r="635">
      <c r="A635" s="2"/>
      <c r="B635" s="21"/>
      <c r="D635" s="23"/>
      <c r="E635" s="7"/>
    </row>
    <row r="636">
      <c r="A636" s="2"/>
      <c r="B636" s="21"/>
      <c r="D636" s="23"/>
      <c r="E636" s="7"/>
    </row>
    <row r="637">
      <c r="A637" s="2"/>
      <c r="B637" s="21"/>
      <c r="D637" s="23"/>
      <c r="E637" s="7"/>
    </row>
    <row r="638">
      <c r="A638" s="2"/>
      <c r="B638" s="21"/>
      <c r="D638" s="23"/>
      <c r="E638" s="7"/>
    </row>
    <row r="639">
      <c r="A639" s="2"/>
      <c r="B639" s="21"/>
      <c r="D639" s="23"/>
      <c r="E639" s="7"/>
    </row>
    <row r="640">
      <c r="A640" s="2"/>
      <c r="B640" s="21"/>
      <c r="D640" s="23"/>
      <c r="E640" s="7"/>
    </row>
    <row r="641">
      <c r="A641" s="2"/>
      <c r="B641" s="21"/>
      <c r="D641" s="23"/>
      <c r="E641" s="7"/>
    </row>
    <row r="642">
      <c r="A642" s="2"/>
      <c r="B642" s="21"/>
      <c r="D642" s="23"/>
      <c r="E642" s="7"/>
    </row>
    <row r="643">
      <c r="A643" s="2"/>
      <c r="B643" s="21"/>
      <c r="D643" s="23"/>
      <c r="E643" s="7"/>
    </row>
    <row r="644">
      <c r="A644" s="2"/>
      <c r="B644" s="21"/>
      <c r="D644" s="23"/>
      <c r="E644" s="7"/>
    </row>
    <row r="645">
      <c r="A645" s="2"/>
      <c r="B645" s="21"/>
      <c r="D645" s="23"/>
      <c r="E645" s="7"/>
    </row>
    <row r="646">
      <c r="A646" s="2"/>
      <c r="B646" s="21"/>
      <c r="D646" s="23"/>
      <c r="E646" s="7"/>
    </row>
    <row r="647">
      <c r="A647" s="2"/>
      <c r="B647" s="21"/>
      <c r="D647" s="23"/>
      <c r="E647" s="7"/>
    </row>
    <row r="648">
      <c r="A648" s="2"/>
      <c r="B648" s="21"/>
      <c r="D648" s="23"/>
      <c r="E648" s="7"/>
    </row>
    <row r="649">
      <c r="A649" s="2"/>
      <c r="B649" s="21"/>
      <c r="D649" s="23"/>
      <c r="E649" s="7"/>
    </row>
    <row r="650">
      <c r="A650" s="2"/>
      <c r="B650" s="21"/>
      <c r="D650" s="23"/>
      <c r="E650" s="7"/>
    </row>
    <row r="651">
      <c r="A651" s="2"/>
      <c r="B651" s="21"/>
      <c r="D651" s="23"/>
      <c r="E651" s="7"/>
    </row>
    <row r="652">
      <c r="A652" s="2"/>
      <c r="B652" s="21"/>
      <c r="D652" s="23"/>
      <c r="E652" s="7"/>
    </row>
    <row r="653">
      <c r="A653" s="2"/>
      <c r="B653" s="21"/>
      <c r="D653" s="23"/>
      <c r="E653" s="7"/>
    </row>
    <row r="654">
      <c r="A654" s="2"/>
      <c r="B654" s="21"/>
      <c r="D654" s="23"/>
      <c r="E654" s="7"/>
    </row>
    <row r="655">
      <c r="A655" s="2"/>
      <c r="B655" s="21"/>
      <c r="D655" s="23"/>
      <c r="E655" s="7"/>
    </row>
    <row r="656">
      <c r="A656" s="2"/>
      <c r="B656" s="21"/>
      <c r="D656" s="23"/>
      <c r="E656" s="7"/>
    </row>
    <row r="657">
      <c r="A657" s="2"/>
      <c r="B657" s="21"/>
      <c r="D657" s="23"/>
      <c r="E657" s="7"/>
    </row>
    <row r="658">
      <c r="A658" s="2"/>
      <c r="B658" s="21"/>
      <c r="D658" s="23"/>
      <c r="E658" s="7"/>
    </row>
    <row r="659">
      <c r="A659" s="2"/>
      <c r="B659" s="21"/>
      <c r="D659" s="23"/>
      <c r="E659" s="7"/>
    </row>
    <row r="660">
      <c r="A660" s="2"/>
      <c r="B660" s="21"/>
      <c r="D660" s="23"/>
      <c r="E660" s="7"/>
    </row>
    <row r="661">
      <c r="A661" s="2"/>
      <c r="B661" s="21"/>
      <c r="D661" s="23"/>
      <c r="E661" s="7"/>
    </row>
    <row r="662">
      <c r="A662" s="2"/>
      <c r="B662" s="21"/>
      <c r="D662" s="23"/>
      <c r="E662" s="7"/>
    </row>
    <row r="663">
      <c r="A663" s="2"/>
      <c r="B663" s="21"/>
      <c r="D663" s="23"/>
      <c r="E663" s="7"/>
    </row>
    <row r="664">
      <c r="A664" s="2"/>
      <c r="B664" s="21"/>
      <c r="D664" s="23"/>
      <c r="E664" s="7"/>
    </row>
    <row r="665">
      <c r="A665" s="2"/>
      <c r="B665" s="21"/>
      <c r="D665" s="23"/>
      <c r="E665" s="7"/>
    </row>
    <row r="666">
      <c r="A666" s="2"/>
      <c r="B666" s="21"/>
      <c r="D666" s="23"/>
      <c r="E666" s="7"/>
    </row>
    <row r="667">
      <c r="A667" s="2"/>
      <c r="B667" s="21"/>
      <c r="D667" s="23"/>
      <c r="E667" s="7"/>
    </row>
    <row r="668">
      <c r="A668" s="2"/>
      <c r="B668" s="21"/>
      <c r="D668" s="23"/>
      <c r="E668" s="7"/>
    </row>
    <row r="669">
      <c r="A669" s="2"/>
      <c r="B669" s="21"/>
      <c r="D669" s="23"/>
      <c r="E669" s="7"/>
    </row>
    <row r="670">
      <c r="A670" s="2"/>
      <c r="B670" s="21"/>
      <c r="D670" s="23"/>
      <c r="E670" s="7"/>
    </row>
    <row r="671">
      <c r="A671" s="2"/>
      <c r="B671" s="21"/>
      <c r="D671" s="23"/>
      <c r="E671" s="7"/>
    </row>
    <row r="672">
      <c r="A672" s="2"/>
      <c r="B672" s="21"/>
      <c r="D672" s="23"/>
      <c r="E672" s="7"/>
    </row>
    <row r="673">
      <c r="A673" s="2"/>
      <c r="B673" s="21"/>
      <c r="D673" s="23"/>
      <c r="E673" s="7"/>
    </row>
    <row r="674">
      <c r="A674" s="2"/>
      <c r="B674" s="21"/>
      <c r="D674" s="23"/>
      <c r="E674" s="7"/>
    </row>
    <row r="675">
      <c r="A675" s="2"/>
      <c r="B675" s="21"/>
      <c r="D675" s="23"/>
      <c r="E675" s="7"/>
    </row>
    <row r="676">
      <c r="A676" s="2"/>
      <c r="B676" s="21"/>
      <c r="D676" s="23"/>
      <c r="E676" s="7"/>
    </row>
    <row r="677">
      <c r="A677" s="2"/>
      <c r="B677" s="21"/>
      <c r="D677" s="23"/>
      <c r="E677" s="7"/>
    </row>
    <row r="678">
      <c r="A678" s="2"/>
      <c r="B678" s="21"/>
      <c r="D678" s="23"/>
      <c r="E678" s="7"/>
    </row>
    <row r="679">
      <c r="A679" s="2"/>
      <c r="B679" s="21"/>
      <c r="D679" s="23"/>
      <c r="E679" s="7"/>
    </row>
    <row r="680">
      <c r="A680" s="2"/>
      <c r="B680" s="21"/>
      <c r="D680" s="23"/>
      <c r="E680" s="7"/>
    </row>
    <row r="681">
      <c r="A681" s="2"/>
      <c r="B681" s="21"/>
      <c r="D681" s="23"/>
      <c r="E681" s="7"/>
    </row>
    <row r="682">
      <c r="A682" s="2"/>
      <c r="B682" s="21"/>
      <c r="D682" s="23"/>
      <c r="E682" s="7"/>
    </row>
    <row r="683">
      <c r="A683" s="2"/>
      <c r="B683" s="21"/>
      <c r="D683" s="23"/>
      <c r="E683" s="7"/>
    </row>
    <row r="684">
      <c r="A684" s="2"/>
      <c r="B684" s="21"/>
      <c r="D684" s="23"/>
      <c r="E684" s="7"/>
    </row>
    <row r="685">
      <c r="A685" s="2"/>
      <c r="B685" s="21"/>
      <c r="D685" s="23"/>
      <c r="E685" s="7"/>
    </row>
    <row r="686">
      <c r="A686" s="2"/>
      <c r="B686" s="21"/>
      <c r="D686" s="23"/>
      <c r="E686" s="7"/>
    </row>
    <row r="687">
      <c r="A687" s="2"/>
      <c r="B687" s="21"/>
      <c r="D687" s="23"/>
      <c r="E687" s="7"/>
    </row>
    <row r="688">
      <c r="A688" s="2"/>
      <c r="B688" s="21"/>
      <c r="D688" s="23"/>
      <c r="E688" s="7"/>
    </row>
    <row r="689">
      <c r="A689" s="2"/>
      <c r="B689" s="21"/>
      <c r="D689" s="23"/>
      <c r="E689" s="7"/>
    </row>
    <row r="690">
      <c r="A690" s="2"/>
      <c r="B690" s="21"/>
      <c r="D690" s="23"/>
      <c r="E690" s="7"/>
    </row>
    <row r="691">
      <c r="A691" s="2"/>
      <c r="B691" s="21"/>
      <c r="D691" s="23"/>
      <c r="E691" s="7"/>
    </row>
    <row r="692">
      <c r="A692" s="2"/>
      <c r="B692" s="21"/>
      <c r="D692" s="23"/>
      <c r="E692" s="7"/>
    </row>
    <row r="693">
      <c r="A693" s="2"/>
      <c r="B693" s="21"/>
      <c r="D693" s="23"/>
      <c r="E693" s="7"/>
    </row>
    <row r="694">
      <c r="A694" s="2"/>
      <c r="B694" s="21"/>
      <c r="D694" s="23"/>
      <c r="E694" s="7"/>
    </row>
    <row r="695">
      <c r="A695" s="2"/>
      <c r="B695" s="21"/>
      <c r="D695" s="23"/>
      <c r="E695" s="7"/>
    </row>
    <row r="696">
      <c r="A696" s="2"/>
      <c r="B696" s="21"/>
      <c r="D696" s="23"/>
      <c r="E696" s="7"/>
    </row>
    <row r="697">
      <c r="A697" s="2"/>
      <c r="B697" s="21"/>
      <c r="D697" s="23"/>
      <c r="E697" s="7"/>
    </row>
    <row r="698">
      <c r="A698" s="2"/>
      <c r="B698" s="21"/>
      <c r="D698" s="23"/>
      <c r="E698" s="7"/>
    </row>
    <row r="699">
      <c r="A699" s="2"/>
      <c r="B699" s="21"/>
      <c r="D699" s="23"/>
      <c r="E699" s="7"/>
    </row>
    <row r="700">
      <c r="A700" s="2"/>
      <c r="B700" s="21"/>
      <c r="D700" s="23"/>
      <c r="E700" s="7"/>
    </row>
    <row r="701">
      <c r="A701" s="2"/>
      <c r="B701" s="21"/>
      <c r="D701" s="23"/>
      <c r="E701" s="7"/>
    </row>
    <row r="702">
      <c r="A702" s="2"/>
      <c r="B702" s="21"/>
      <c r="D702" s="23"/>
      <c r="E702" s="7"/>
    </row>
    <row r="703">
      <c r="A703" s="2"/>
      <c r="B703" s="21"/>
      <c r="D703" s="23"/>
      <c r="E703" s="7"/>
    </row>
    <row r="704">
      <c r="A704" s="2"/>
      <c r="B704" s="21"/>
      <c r="D704" s="23"/>
      <c r="E704" s="7"/>
    </row>
    <row r="705">
      <c r="A705" s="2"/>
      <c r="B705" s="21"/>
      <c r="D705" s="23"/>
      <c r="E705" s="7"/>
    </row>
    <row r="706">
      <c r="A706" s="2"/>
      <c r="B706" s="21"/>
      <c r="D706" s="23"/>
      <c r="E706" s="7"/>
    </row>
    <row r="707">
      <c r="A707" s="2"/>
      <c r="B707" s="21"/>
      <c r="D707" s="23"/>
      <c r="E707" s="7"/>
    </row>
    <row r="708">
      <c r="A708" s="2"/>
      <c r="B708" s="21"/>
      <c r="D708" s="23"/>
      <c r="E708" s="7"/>
    </row>
    <row r="709">
      <c r="A709" s="2"/>
      <c r="B709" s="21"/>
      <c r="D709" s="23"/>
      <c r="E709" s="7"/>
    </row>
    <row r="710">
      <c r="A710" s="2"/>
      <c r="B710" s="21"/>
      <c r="D710" s="23"/>
      <c r="E710" s="7"/>
    </row>
    <row r="711">
      <c r="A711" s="2"/>
      <c r="B711" s="21"/>
      <c r="D711" s="23"/>
      <c r="E711" s="7"/>
    </row>
    <row r="712">
      <c r="A712" s="2"/>
      <c r="B712" s="21"/>
      <c r="D712" s="23"/>
      <c r="E712" s="7"/>
    </row>
    <row r="713">
      <c r="A713" s="2"/>
      <c r="B713" s="21"/>
      <c r="D713" s="23"/>
      <c r="E713" s="7"/>
    </row>
    <row r="714">
      <c r="A714" s="2"/>
      <c r="B714" s="21"/>
      <c r="D714" s="23"/>
      <c r="E714" s="7"/>
    </row>
    <row r="715">
      <c r="A715" s="2"/>
      <c r="B715" s="21"/>
      <c r="D715" s="23"/>
      <c r="E715" s="7"/>
    </row>
    <row r="716">
      <c r="A716" s="2"/>
      <c r="B716" s="21"/>
      <c r="D716" s="23"/>
      <c r="E716" s="7"/>
    </row>
    <row r="717">
      <c r="A717" s="2"/>
      <c r="B717" s="21"/>
      <c r="D717" s="23"/>
      <c r="E717" s="7"/>
    </row>
    <row r="718">
      <c r="A718" s="2"/>
      <c r="B718" s="21"/>
      <c r="D718" s="23"/>
      <c r="E718" s="7"/>
    </row>
    <row r="719">
      <c r="A719" s="2"/>
      <c r="B719" s="21"/>
      <c r="D719" s="23"/>
      <c r="E719" s="7"/>
    </row>
    <row r="720">
      <c r="A720" s="2"/>
      <c r="B720" s="21"/>
      <c r="D720" s="23"/>
      <c r="E720" s="7"/>
    </row>
    <row r="721">
      <c r="A721" s="2"/>
      <c r="B721" s="21"/>
      <c r="D721" s="23"/>
      <c r="E721" s="7"/>
    </row>
    <row r="722">
      <c r="A722" s="2"/>
      <c r="B722" s="21"/>
      <c r="D722" s="23"/>
      <c r="E722" s="7"/>
    </row>
    <row r="723">
      <c r="A723" s="2"/>
      <c r="B723" s="21"/>
      <c r="D723" s="23"/>
      <c r="E723" s="7"/>
    </row>
    <row r="724">
      <c r="A724" s="2"/>
      <c r="B724" s="21"/>
      <c r="D724" s="23"/>
      <c r="E724" s="7"/>
    </row>
    <row r="725">
      <c r="A725" s="2"/>
      <c r="B725" s="21"/>
      <c r="D725" s="23"/>
      <c r="E725" s="7"/>
    </row>
    <row r="726">
      <c r="A726" s="2"/>
      <c r="B726" s="21"/>
      <c r="D726" s="23"/>
      <c r="E726" s="7"/>
    </row>
    <row r="727">
      <c r="A727" s="2"/>
      <c r="B727" s="21"/>
      <c r="D727" s="23"/>
      <c r="E727" s="7"/>
    </row>
    <row r="728">
      <c r="A728" s="2"/>
      <c r="B728" s="21"/>
      <c r="D728" s="23"/>
      <c r="E728" s="7"/>
    </row>
    <row r="729">
      <c r="A729" s="2"/>
      <c r="B729" s="21"/>
      <c r="D729" s="23"/>
      <c r="E729" s="7"/>
    </row>
    <row r="730">
      <c r="A730" s="2"/>
      <c r="B730" s="21"/>
      <c r="D730" s="23"/>
      <c r="E730" s="7"/>
    </row>
    <row r="731">
      <c r="A731" s="2"/>
      <c r="B731" s="21"/>
      <c r="D731" s="23"/>
      <c r="E731" s="7"/>
    </row>
    <row r="732">
      <c r="A732" s="2"/>
      <c r="B732" s="21"/>
      <c r="D732" s="23"/>
      <c r="E732" s="7"/>
    </row>
    <row r="733">
      <c r="A733" s="2"/>
      <c r="B733" s="21"/>
      <c r="D733" s="23"/>
      <c r="E733" s="7"/>
    </row>
    <row r="734">
      <c r="A734" s="2"/>
      <c r="B734" s="21"/>
      <c r="D734" s="23"/>
      <c r="E734" s="7"/>
    </row>
    <row r="735">
      <c r="A735" s="2"/>
      <c r="B735" s="21"/>
      <c r="D735" s="23"/>
      <c r="E735" s="7"/>
    </row>
    <row r="736">
      <c r="A736" s="2"/>
      <c r="B736" s="21"/>
      <c r="D736" s="23"/>
      <c r="E736" s="7"/>
    </row>
    <row r="737">
      <c r="A737" s="2"/>
      <c r="B737" s="21"/>
      <c r="D737" s="23"/>
      <c r="E737" s="7"/>
    </row>
    <row r="738">
      <c r="A738" s="2"/>
      <c r="B738" s="21"/>
      <c r="D738" s="23"/>
      <c r="E738" s="7"/>
    </row>
    <row r="739">
      <c r="A739" s="2"/>
      <c r="B739" s="21"/>
      <c r="D739" s="23"/>
      <c r="E739" s="7"/>
    </row>
    <row r="740">
      <c r="A740" s="2"/>
      <c r="B740" s="21"/>
      <c r="D740" s="23"/>
      <c r="E740" s="7"/>
    </row>
    <row r="741">
      <c r="A741" s="2"/>
      <c r="B741" s="21"/>
      <c r="D741" s="23"/>
      <c r="E741" s="7"/>
    </row>
    <row r="742">
      <c r="A742" s="2"/>
      <c r="B742" s="21"/>
      <c r="D742" s="23"/>
      <c r="E742" s="7"/>
    </row>
    <row r="743">
      <c r="A743" s="2"/>
      <c r="B743" s="21"/>
      <c r="D743" s="23"/>
      <c r="E743" s="7"/>
    </row>
    <row r="744">
      <c r="A744" s="2"/>
      <c r="B744" s="21"/>
      <c r="D744" s="23"/>
      <c r="E744" s="7"/>
    </row>
    <row r="745">
      <c r="A745" s="2"/>
      <c r="B745" s="21"/>
      <c r="D745" s="23"/>
      <c r="E745" s="7"/>
    </row>
    <row r="746">
      <c r="A746" s="2"/>
      <c r="B746" s="21"/>
      <c r="D746" s="23"/>
      <c r="E746" s="7"/>
    </row>
    <row r="747">
      <c r="A747" s="2"/>
      <c r="B747" s="21"/>
      <c r="D747" s="23"/>
      <c r="E747" s="7"/>
    </row>
    <row r="748">
      <c r="A748" s="2"/>
      <c r="B748" s="21"/>
      <c r="D748" s="23"/>
      <c r="E748" s="7"/>
    </row>
    <row r="749">
      <c r="A749" s="2"/>
      <c r="B749" s="21"/>
      <c r="D749" s="23"/>
      <c r="E749" s="7"/>
    </row>
    <row r="750">
      <c r="A750" s="2"/>
      <c r="B750" s="21"/>
      <c r="D750" s="23"/>
      <c r="E750" s="7"/>
    </row>
    <row r="751">
      <c r="A751" s="2"/>
      <c r="B751" s="21"/>
      <c r="D751" s="23"/>
      <c r="E751" s="7"/>
    </row>
    <row r="752">
      <c r="A752" s="2"/>
      <c r="B752" s="21"/>
      <c r="D752" s="23"/>
      <c r="E752" s="7"/>
    </row>
    <row r="753">
      <c r="A753" s="2"/>
      <c r="B753" s="21"/>
      <c r="D753" s="23"/>
      <c r="E753" s="7"/>
    </row>
    <row r="754">
      <c r="A754" s="2"/>
      <c r="B754" s="21"/>
      <c r="D754" s="23"/>
      <c r="E754" s="7"/>
    </row>
    <row r="755">
      <c r="A755" s="2"/>
      <c r="B755" s="21"/>
      <c r="D755" s="23"/>
      <c r="E755" s="7"/>
    </row>
    <row r="756">
      <c r="A756" s="2"/>
      <c r="B756" s="21"/>
      <c r="D756" s="23"/>
      <c r="E756" s="7"/>
    </row>
    <row r="757">
      <c r="A757" s="2"/>
      <c r="B757" s="21"/>
      <c r="D757" s="23"/>
      <c r="E757" s="7"/>
    </row>
    <row r="758">
      <c r="A758" s="2"/>
      <c r="B758" s="21"/>
      <c r="D758" s="23"/>
      <c r="E758" s="7"/>
    </row>
    <row r="759">
      <c r="A759" s="2"/>
      <c r="B759" s="21"/>
      <c r="D759" s="23"/>
      <c r="E759" s="7"/>
    </row>
    <row r="760">
      <c r="A760" s="2"/>
      <c r="B760" s="21"/>
      <c r="D760" s="23"/>
      <c r="E760" s="7"/>
    </row>
    <row r="761">
      <c r="A761" s="2"/>
      <c r="B761" s="21"/>
      <c r="D761" s="23"/>
      <c r="E761" s="7"/>
    </row>
    <row r="762">
      <c r="A762" s="2"/>
      <c r="B762" s="21"/>
      <c r="D762" s="23"/>
      <c r="E762" s="7"/>
    </row>
    <row r="763">
      <c r="A763" s="2"/>
      <c r="B763" s="21"/>
      <c r="D763" s="23"/>
      <c r="E763" s="7"/>
    </row>
    <row r="764">
      <c r="A764" s="2"/>
      <c r="B764" s="21"/>
      <c r="D764" s="23"/>
      <c r="E764" s="7"/>
    </row>
    <row r="765">
      <c r="A765" s="2"/>
      <c r="B765" s="21"/>
      <c r="D765" s="23"/>
      <c r="E765" s="7"/>
    </row>
    <row r="766">
      <c r="A766" s="2"/>
      <c r="B766" s="21"/>
      <c r="D766" s="23"/>
      <c r="E766" s="7"/>
    </row>
    <row r="767">
      <c r="A767" s="2"/>
      <c r="B767" s="21"/>
      <c r="D767" s="23"/>
      <c r="E767" s="7"/>
    </row>
    <row r="768">
      <c r="A768" s="2"/>
      <c r="B768" s="21"/>
      <c r="D768" s="23"/>
      <c r="E768" s="7"/>
    </row>
    <row r="769">
      <c r="A769" s="2"/>
      <c r="B769" s="21"/>
      <c r="D769" s="23"/>
      <c r="E769" s="7"/>
    </row>
    <row r="770">
      <c r="A770" s="2"/>
      <c r="B770" s="21"/>
      <c r="D770" s="23"/>
      <c r="E770" s="7"/>
    </row>
    <row r="771">
      <c r="A771" s="2"/>
      <c r="B771" s="21"/>
      <c r="D771" s="23"/>
      <c r="E771" s="7"/>
    </row>
    <row r="772">
      <c r="A772" s="2"/>
      <c r="B772" s="21"/>
      <c r="D772" s="23"/>
      <c r="E772" s="7"/>
    </row>
    <row r="773">
      <c r="A773" s="2"/>
      <c r="B773" s="21"/>
      <c r="D773" s="23"/>
      <c r="E773" s="7"/>
    </row>
    <row r="774">
      <c r="A774" s="2"/>
      <c r="B774" s="21"/>
      <c r="D774" s="23"/>
      <c r="E774" s="7"/>
    </row>
    <row r="775">
      <c r="A775" s="2"/>
      <c r="B775" s="21"/>
      <c r="D775" s="23"/>
      <c r="E775" s="7"/>
    </row>
    <row r="776">
      <c r="A776" s="2"/>
      <c r="B776" s="21"/>
      <c r="D776" s="23"/>
      <c r="E776" s="7"/>
    </row>
    <row r="777">
      <c r="A777" s="2"/>
      <c r="B777" s="21"/>
      <c r="D777" s="23"/>
      <c r="E777" s="7"/>
    </row>
    <row r="778">
      <c r="A778" s="2"/>
      <c r="B778" s="21"/>
      <c r="D778" s="23"/>
      <c r="E778" s="7"/>
    </row>
    <row r="779">
      <c r="A779" s="2"/>
      <c r="B779" s="21"/>
      <c r="D779" s="23"/>
      <c r="E779" s="7"/>
    </row>
    <row r="780">
      <c r="A780" s="2"/>
      <c r="B780" s="21"/>
      <c r="D780" s="23"/>
      <c r="E780" s="7"/>
    </row>
    <row r="781">
      <c r="A781" s="2"/>
      <c r="B781" s="21"/>
      <c r="D781" s="23"/>
      <c r="E781" s="7"/>
    </row>
    <row r="782">
      <c r="A782" s="2"/>
      <c r="B782" s="21"/>
      <c r="D782" s="23"/>
      <c r="E782" s="7"/>
    </row>
    <row r="783">
      <c r="A783" s="2"/>
      <c r="B783" s="21"/>
      <c r="D783" s="23"/>
      <c r="E783" s="7"/>
    </row>
    <row r="784">
      <c r="A784" s="2"/>
      <c r="B784" s="21"/>
      <c r="D784" s="23"/>
      <c r="E784" s="7"/>
    </row>
    <row r="785">
      <c r="A785" s="2"/>
      <c r="B785" s="21"/>
      <c r="D785" s="23"/>
      <c r="E785" s="7"/>
    </row>
    <row r="786">
      <c r="A786" s="2"/>
      <c r="B786" s="21"/>
      <c r="D786" s="23"/>
      <c r="E786" s="7"/>
    </row>
    <row r="787">
      <c r="A787" s="2"/>
      <c r="B787" s="21"/>
      <c r="D787" s="23"/>
      <c r="E787" s="7"/>
    </row>
    <row r="788">
      <c r="A788" s="2"/>
      <c r="B788" s="21"/>
      <c r="D788" s="23"/>
      <c r="E788" s="7"/>
    </row>
    <row r="789">
      <c r="A789" s="2"/>
      <c r="B789" s="21"/>
      <c r="D789" s="23"/>
      <c r="E789" s="7"/>
    </row>
    <row r="790">
      <c r="A790" s="2"/>
      <c r="B790" s="21"/>
      <c r="D790" s="23"/>
      <c r="E790" s="7"/>
    </row>
    <row r="791">
      <c r="A791" s="2"/>
      <c r="B791" s="21"/>
      <c r="D791" s="23"/>
      <c r="E791" s="7"/>
    </row>
    <row r="792">
      <c r="A792" s="2"/>
      <c r="B792" s="21"/>
      <c r="D792" s="23"/>
      <c r="E792" s="7"/>
    </row>
    <row r="793">
      <c r="A793" s="2"/>
      <c r="B793" s="21"/>
      <c r="D793" s="23"/>
      <c r="E793" s="7"/>
    </row>
    <row r="794">
      <c r="A794" s="2"/>
      <c r="B794" s="21"/>
      <c r="D794" s="23"/>
      <c r="E794" s="7"/>
    </row>
    <row r="795">
      <c r="A795" s="2"/>
      <c r="B795" s="21"/>
      <c r="D795" s="23"/>
      <c r="E795" s="7"/>
    </row>
    <row r="796">
      <c r="A796" s="2"/>
      <c r="B796" s="21"/>
      <c r="D796" s="23"/>
      <c r="E796" s="7"/>
    </row>
    <row r="797">
      <c r="A797" s="2"/>
      <c r="B797" s="21"/>
      <c r="D797" s="23"/>
      <c r="E797" s="7"/>
    </row>
    <row r="798">
      <c r="A798" s="2"/>
      <c r="B798" s="21"/>
      <c r="D798" s="23"/>
      <c r="E798" s="7"/>
    </row>
    <row r="799">
      <c r="A799" s="2"/>
      <c r="B799" s="21"/>
      <c r="D799" s="23"/>
      <c r="E799" s="7"/>
    </row>
    <row r="800">
      <c r="A800" s="2"/>
      <c r="B800" s="21"/>
      <c r="D800" s="23"/>
      <c r="E800" s="7"/>
    </row>
    <row r="801">
      <c r="A801" s="2"/>
      <c r="B801" s="21"/>
      <c r="D801" s="23"/>
      <c r="E801" s="7"/>
    </row>
    <row r="802">
      <c r="A802" s="2"/>
      <c r="B802" s="21"/>
      <c r="D802" s="23"/>
      <c r="E802" s="7"/>
    </row>
    <row r="803">
      <c r="A803" s="2"/>
      <c r="B803" s="21"/>
      <c r="D803" s="23"/>
      <c r="E803" s="7"/>
    </row>
    <row r="804">
      <c r="A804" s="2"/>
      <c r="B804" s="21"/>
      <c r="D804" s="23"/>
      <c r="E804" s="7"/>
    </row>
    <row r="805">
      <c r="A805" s="2"/>
      <c r="B805" s="21"/>
      <c r="D805" s="23"/>
      <c r="E805" s="7"/>
    </row>
    <row r="806">
      <c r="A806" s="2"/>
      <c r="B806" s="21"/>
      <c r="D806" s="23"/>
      <c r="E806" s="7"/>
    </row>
    <row r="807">
      <c r="A807" s="2"/>
      <c r="B807" s="21"/>
      <c r="D807" s="23"/>
      <c r="E807" s="7"/>
    </row>
    <row r="808">
      <c r="A808" s="2"/>
      <c r="B808" s="21"/>
      <c r="D808" s="23"/>
      <c r="E808" s="7"/>
    </row>
    <row r="809">
      <c r="A809" s="2"/>
      <c r="B809" s="21"/>
      <c r="D809" s="23"/>
      <c r="E809" s="7"/>
    </row>
    <row r="810">
      <c r="A810" s="2"/>
      <c r="B810" s="21"/>
      <c r="D810" s="23"/>
      <c r="E810" s="7"/>
    </row>
    <row r="811">
      <c r="A811" s="2"/>
      <c r="B811" s="21"/>
      <c r="D811" s="23"/>
      <c r="E811" s="7"/>
    </row>
    <row r="812">
      <c r="A812" s="2"/>
      <c r="B812" s="21"/>
      <c r="D812" s="23"/>
      <c r="E812" s="7"/>
    </row>
    <row r="813">
      <c r="A813" s="2"/>
      <c r="B813" s="21"/>
      <c r="D813" s="23"/>
      <c r="E813" s="7"/>
    </row>
    <row r="814">
      <c r="A814" s="2"/>
      <c r="B814" s="21"/>
      <c r="D814" s="23"/>
      <c r="E814" s="7"/>
    </row>
    <row r="815">
      <c r="A815" s="2"/>
      <c r="B815" s="21"/>
      <c r="D815" s="23"/>
      <c r="E815" s="7"/>
    </row>
    <row r="816">
      <c r="A816" s="2"/>
      <c r="B816" s="21"/>
      <c r="D816" s="23"/>
      <c r="E816" s="7"/>
    </row>
    <row r="817">
      <c r="A817" s="2"/>
      <c r="B817" s="21"/>
      <c r="D817" s="23"/>
      <c r="E817" s="7"/>
    </row>
    <row r="818">
      <c r="A818" s="2"/>
      <c r="B818" s="21"/>
      <c r="D818" s="23"/>
      <c r="E818" s="7"/>
    </row>
    <row r="819">
      <c r="A819" s="2"/>
      <c r="B819" s="21"/>
      <c r="D819" s="23"/>
      <c r="E819" s="7"/>
    </row>
    <row r="820">
      <c r="A820" s="2"/>
      <c r="B820" s="21"/>
      <c r="D820" s="23"/>
      <c r="E820" s="7"/>
    </row>
    <row r="821">
      <c r="A821" s="2"/>
      <c r="B821" s="21"/>
      <c r="D821" s="23"/>
      <c r="E821" s="7"/>
    </row>
    <row r="822">
      <c r="A822" s="2"/>
      <c r="B822" s="21"/>
      <c r="D822" s="23"/>
      <c r="E822" s="7"/>
    </row>
    <row r="823">
      <c r="A823" s="2"/>
      <c r="B823" s="21"/>
      <c r="D823" s="23"/>
      <c r="E823" s="7"/>
    </row>
    <row r="824">
      <c r="A824" s="2"/>
      <c r="B824" s="21"/>
      <c r="D824" s="23"/>
      <c r="E824" s="7"/>
    </row>
    <row r="825">
      <c r="A825" s="2"/>
      <c r="B825" s="21"/>
      <c r="D825" s="23"/>
      <c r="E825" s="7"/>
    </row>
    <row r="826">
      <c r="A826" s="2"/>
      <c r="B826" s="21"/>
      <c r="D826" s="23"/>
      <c r="E826" s="7"/>
    </row>
    <row r="827">
      <c r="A827" s="2"/>
      <c r="B827" s="21"/>
      <c r="D827" s="23"/>
      <c r="E827" s="7"/>
    </row>
    <row r="828">
      <c r="A828" s="2"/>
      <c r="B828" s="21"/>
      <c r="D828" s="23"/>
      <c r="E828" s="7"/>
    </row>
    <row r="829">
      <c r="A829" s="2"/>
      <c r="B829" s="21"/>
      <c r="D829" s="23"/>
      <c r="E829" s="7"/>
    </row>
    <row r="830">
      <c r="A830" s="2"/>
      <c r="B830" s="21"/>
      <c r="D830" s="23"/>
      <c r="E830" s="7"/>
    </row>
    <row r="831">
      <c r="A831" s="2"/>
      <c r="B831" s="21"/>
      <c r="D831" s="23"/>
      <c r="E831" s="7"/>
    </row>
    <row r="832">
      <c r="A832" s="2"/>
      <c r="B832" s="21"/>
      <c r="D832" s="23"/>
      <c r="E832" s="7"/>
    </row>
    <row r="833">
      <c r="A833" s="2"/>
      <c r="B833" s="21"/>
      <c r="D833" s="23"/>
      <c r="E833" s="7"/>
    </row>
    <row r="834">
      <c r="A834" s="2"/>
      <c r="B834" s="21"/>
      <c r="D834" s="23"/>
      <c r="E834" s="7"/>
    </row>
    <row r="835">
      <c r="A835" s="2"/>
      <c r="B835" s="21"/>
      <c r="D835" s="23"/>
      <c r="E835" s="7"/>
    </row>
    <row r="836">
      <c r="A836" s="2"/>
      <c r="B836" s="21"/>
      <c r="D836" s="23"/>
      <c r="E836" s="7"/>
    </row>
    <row r="837">
      <c r="A837" s="2"/>
      <c r="B837" s="21"/>
      <c r="D837" s="23"/>
      <c r="E837" s="7"/>
    </row>
    <row r="838">
      <c r="A838" s="2"/>
      <c r="B838" s="21"/>
      <c r="D838" s="23"/>
      <c r="E838" s="7"/>
    </row>
    <row r="839">
      <c r="A839" s="2"/>
      <c r="B839" s="21"/>
      <c r="D839" s="23"/>
      <c r="E839" s="7"/>
    </row>
    <row r="840">
      <c r="A840" s="2"/>
      <c r="B840" s="21"/>
      <c r="D840" s="23"/>
      <c r="E840" s="7"/>
    </row>
    <row r="841">
      <c r="A841" s="2"/>
      <c r="B841" s="21"/>
      <c r="D841" s="23"/>
      <c r="E841" s="7"/>
    </row>
    <row r="842">
      <c r="A842" s="2"/>
      <c r="B842" s="21"/>
      <c r="D842" s="23"/>
      <c r="E842" s="7"/>
    </row>
    <row r="843">
      <c r="A843" s="2"/>
      <c r="B843" s="21"/>
      <c r="D843" s="23"/>
      <c r="E843" s="7"/>
    </row>
    <row r="844">
      <c r="A844" s="2"/>
      <c r="B844" s="21"/>
      <c r="D844" s="23"/>
      <c r="E844" s="7"/>
    </row>
    <row r="845">
      <c r="A845" s="2"/>
      <c r="B845" s="21"/>
      <c r="D845" s="23"/>
      <c r="E845" s="7"/>
    </row>
    <row r="846">
      <c r="A846" s="2"/>
      <c r="B846" s="21"/>
      <c r="D846" s="23"/>
      <c r="E846" s="7"/>
    </row>
    <row r="847">
      <c r="A847" s="2"/>
      <c r="B847" s="21"/>
      <c r="D847" s="23"/>
      <c r="E847" s="7"/>
    </row>
    <row r="848">
      <c r="A848" s="2"/>
      <c r="B848" s="21"/>
      <c r="D848" s="23"/>
      <c r="E848" s="7"/>
    </row>
    <row r="849">
      <c r="A849" s="2"/>
      <c r="B849" s="21"/>
      <c r="D849" s="23"/>
      <c r="E849" s="7"/>
    </row>
    <row r="850">
      <c r="A850" s="2"/>
      <c r="B850" s="21"/>
      <c r="D850" s="23"/>
      <c r="E850" s="7"/>
    </row>
    <row r="851">
      <c r="A851" s="2"/>
      <c r="B851" s="21"/>
      <c r="D851" s="23"/>
      <c r="E851" s="7"/>
    </row>
    <row r="852">
      <c r="A852" s="2"/>
      <c r="B852" s="21"/>
      <c r="D852" s="23"/>
      <c r="E852" s="7"/>
    </row>
    <row r="853">
      <c r="A853" s="2"/>
      <c r="B853" s="21"/>
      <c r="D853" s="23"/>
      <c r="E853" s="7"/>
    </row>
    <row r="854">
      <c r="A854" s="2"/>
      <c r="B854" s="21"/>
      <c r="D854" s="23"/>
      <c r="E854" s="7"/>
    </row>
    <row r="855">
      <c r="A855" s="2"/>
      <c r="B855" s="21"/>
      <c r="D855" s="23"/>
      <c r="E855" s="7"/>
    </row>
    <row r="856">
      <c r="A856" s="2"/>
      <c r="B856" s="21"/>
      <c r="D856" s="23"/>
      <c r="E856" s="7"/>
    </row>
    <row r="857">
      <c r="A857" s="2"/>
      <c r="B857" s="21"/>
      <c r="D857" s="23"/>
      <c r="E857" s="7"/>
    </row>
    <row r="858">
      <c r="A858" s="2"/>
      <c r="B858" s="21"/>
      <c r="D858" s="23"/>
      <c r="E858" s="7"/>
    </row>
    <row r="859">
      <c r="A859" s="2"/>
      <c r="B859" s="21"/>
      <c r="D859" s="23"/>
      <c r="E859" s="7"/>
    </row>
    <row r="860">
      <c r="A860" s="2"/>
      <c r="B860" s="21"/>
      <c r="D860" s="23"/>
      <c r="E860" s="7"/>
    </row>
    <row r="861">
      <c r="A861" s="2"/>
      <c r="B861" s="21"/>
      <c r="D861" s="23"/>
      <c r="E861" s="7"/>
    </row>
    <row r="862">
      <c r="A862" s="2"/>
      <c r="B862" s="21"/>
      <c r="D862" s="23"/>
      <c r="E862" s="7"/>
    </row>
    <row r="863">
      <c r="A863" s="2"/>
      <c r="B863" s="21"/>
      <c r="D863" s="23"/>
      <c r="E863" s="7"/>
    </row>
    <row r="864">
      <c r="A864" s="2"/>
      <c r="B864" s="21"/>
      <c r="D864" s="23"/>
      <c r="E864" s="7"/>
    </row>
    <row r="865">
      <c r="A865" s="2"/>
      <c r="B865" s="21"/>
      <c r="D865" s="23"/>
      <c r="E865" s="7"/>
    </row>
    <row r="866">
      <c r="A866" s="2"/>
      <c r="B866" s="21"/>
      <c r="D866" s="23"/>
      <c r="E866" s="7"/>
    </row>
    <row r="867">
      <c r="A867" s="2"/>
      <c r="B867" s="21"/>
      <c r="D867" s="23"/>
      <c r="E867" s="7"/>
    </row>
    <row r="868">
      <c r="A868" s="2"/>
      <c r="B868" s="21"/>
      <c r="D868" s="23"/>
      <c r="E868" s="7"/>
    </row>
    <row r="869">
      <c r="A869" s="2"/>
      <c r="B869" s="21"/>
      <c r="D869" s="23"/>
      <c r="E869" s="7"/>
    </row>
    <row r="870">
      <c r="A870" s="2"/>
      <c r="B870" s="21"/>
      <c r="D870" s="23"/>
      <c r="E870" s="7"/>
    </row>
    <row r="871">
      <c r="A871" s="2"/>
      <c r="B871" s="21"/>
      <c r="D871" s="23"/>
      <c r="E871" s="7"/>
    </row>
    <row r="872">
      <c r="A872" s="2"/>
      <c r="B872" s="21"/>
      <c r="D872" s="23"/>
      <c r="E872" s="7"/>
    </row>
    <row r="873">
      <c r="A873" s="2"/>
      <c r="B873" s="21"/>
      <c r="D873" s="23"/>
      <c r="E873" s="7"/>
    </row>
    <row r="874">
      <c r="A874" s="2"/>
      <c r="B874" s="21"/>
      <c r="D874" s="23"/>
      <c r="E874" s="7"/>
    </row>
    <row r="875">
      <c r="A875" s="2"/>
      <c r="B875" s="21"/>
      <c r="D875" s="23"/>
      <c r="E875" s="7"/>
    </row>
    <row r="876">
      <c r="A876" s="2"/>
      <c r="B876" s="21"/>
      <c r="D876" s="23"/>
      <c r="E876" s="7"/>
    </row>
    <row r="877">
      <c r="A877" s="2"/>
      <c r="B877" s="21"/>
      <c r="D877" s="23"/>
      <c r="E877" s="7"/>
    </row>
    <row r="878">
      <c r="A878" s="2"/>
      <c r="B878" s="21"/>
      <c r="D878" s="23"/>
      <c r="E878" s="7"/>
    </row>
    <row r="879">
      <c r="A879" s="2"/>
      <c r="B879" s="21"/>
      <c r="D879" s="23"/>
      <c r="E879" s="7"/>
    </row>
    <row r="880">
      <c r="A880" s="2"/>
      <c r="B880" s="21"/>
      <c r="D880" s="23"/>
      <c r="E880" s="7"/>
    </row>
    <row r="881">
      <c r="A881" s="2"/>
      <c r="B881" s="21"/>
      <c r="D881" s="23"/>
      <c r="E881" s="7"/>
    </row>
    <row r="882">
      <c r="A882" s="2"/>
      <c r="B882" s="21"/>
      <c r="D882" s="23"/>
      <c r="E882" s="7"/>
    </row>
    <row r="883">
      <c r="A883" s="2"/>
      <c r="B883" s="21"/>
      <c r="D883" s="23"/>
      <c r="E883" s="7"/>
    </row>
    <row r="884">
      <c r="A884" s="2"/>
      <c r="B884" s="21"/>
      <c r="D884" s="23"/>
      <c r="E884" s="7"/>
    </row>
    <row r="885">
      <c r="A885" s="2"/>
      <c r="B885" s="21"/>
      <c r="D885" s="23"/>
      <c r="E885" s="7"/>
    </row>
    <row r="886">
      <c r="A886" s="2"/>
      <c r="B886" s="21"/>
      <c r="D886" s="23"/>
      <c r="E886" s="7"/>
    </row>
    <row r="887">
      <c r="A887" s="2"/>
      <c r="B887" s="21"/>
      <c r="D887" s="23"/>
      <c r="E887" s="7"/>
    </row>
    <row r="888">
      <c r="A888" s="2"/>
      <c r="B888" s="21"/>
      <c r="D888" s="23"/>
      <c r="E888" s="7"/>
    </row>
    <row r="889">
      <c r="A889" s="2"/>
      <c r="B889" s="21"/>
      <c r="D889" s="23"/>
      <c r="E889" s="7"/>
    </row>
    <row r="890">
      <c r="A890" s="2"/>
      <c r="B890" s="21"/>
      <c r="D890" s="23"/>
      <c r="E890" s="7"/>
    </row>
    <row r="891">
      <c r="A891" s="2"/>
      <c r="B891" s="21"/>
      <c r="D891" s="23"/>
      <c r="E891" s="7"/>
    </row>
    <row r="892">
      <c r="A892" s="2"/>
      <c r="B892" s="21"/>
      <c r="D892" s="23"/>
      <c r="E892" s="7"/>
    </row>
    <row r="893">
      <c r="A893" s="2"/>
      <c r="B893" s="21"/>
      <c r="D893" s="23"/>
      <c r="E893" s="7"/>
    </row>
    <row r="894">
      <c r="A894" s="2"/>
      <c r="B894" s="21"/>
      <c r="D894" s="23"/>
      <c r="E894" s="7"/>
    </row>
    <row r="895">
      <c r="A895" s="2"/>
      <c r="B895" s="21"/>
      <c r="D895" s="23"/>
      <c r="E895" s="7"/>
    </row>
    <row r="896">
      <c r="A896" s="2"/>
      <c r="B896" s="21"/>
      <c r="D896" s="23"/>
      <c r="E896" s="7"/>
    </row>
    <row r="897">
      <c r="A897" s="2"/>
      <c r="B897" s="21"/>
      <c r="D897" s="23"/>
      <c r="E897" s="7"/>
    </row>
    <row r="898">
      <c r="A898" s="2"/>
      <c r="B898" s="21"/>
      <c r="D898" s="23"/>
      <c r="E898" s="7"/>
    </row>
    <row r="899">
      <c r="A899" s="2"/>
      <c r="B899" s="21"/>
      <c r="D899" s="23"/>
      <c r="E899" s="7"/>
    </row>
    <row r="900">
      <c r="A900" s="2"/>
      <c r="B900" s="21"/>
      <c r="D900" s="23"/>
      <c r="E900" s="7"/>
    </row>
    <row r="901">
      <c r="A901" s="2"/>
      <c r="B901" s="21"/>
      <c r="D901" s="23"/>
      <c r="E901" s="7"/>
    </row>
    <row r="902">
      <c r="A902" s="2"/>
      <c r="B902" s="21"/>
      <c r="D902" s="23"/>
      <c r="E902" s="7"/>
    </row>
    <row r="903">
      <c r="A903" s="2"/>
      <c r="B903" s="21"/>
      <c r="D903" s="23"/>
      <c r="E903" s="7"/>
    </row>
    <row r="904">
      <c r="A904" s="2"/>
      <c r="B904" s="21"/>
      <c r="D904" s="23"/>
      <c r="E904" s="7"/>
    </row>
    <row r="905">
      <c r="A905" s="2"/>
      <c r="B905" s="21"/>
      <c r="D905" s="23"/>
      <c r="E905" s="7"/>
    </row>
    <row r="906">
      <c r="A906" s="2"/>
      <c r="B906" s="21"/>
      <c r="D906" s="23"/>
      <c r="E906" s="7"/>
    </row>
    <row r="907">
      <c r="A907" s="2"/>
      <c r="B907" s="21"/>
      <c r="D907" s="23"/>
      <c r="E907" s="7"/>
    </row>
    <row r="908">
      <c r="A908" s="2"/>
      <c r="B908" s="21"/>
      <c r="D908" s="23"/>
      <c r="E908" s="7"/>
    </row>
    <row r="909">
      <c r="A909" s="2"/>
      <c r="B909" s="21"/>
      <c r="D909" s="23"/>
      <c r="E909" s="7"/>
    </row>
    <row r="910">
      <c r="A910" s="2"/>
      <c r="B910" s="21"/>
      <c r="D910" s="23"/>
      <c r="E910" s="7"/>
    </row>
    <row r="911">
      <c r="A911" s="2"/>
      <c r="B911" s="21"/>
      <c r="D911" s="23"/>
      <c r="E911" s="7"/>
    </row>
    <row r="912">
      <c r="A912" s="2"/>
      <c r="B912" s="21"/>
      <c r="D912" s="23"/>
      <c r="E912" s="7"/>
    </row>
    <row r="913">
      <c r="A913" s="2"/>
      <c r="B913" s="21"/>
      <c r="D913" s="23"/>
      <c r="E913" s="7"/>
    </row>
    <row r="914">
      <c r="A914" s="2"/>
      <c r="B914" s="21"/>
      <c r="D914" s="23"/>
      <c r="E914" s="7"/>
    </row>
    <row r="915">
      <c r="A915" s="2"/>
      <c r="B915" s="21"/>
      <c r="D915" s="23"/>
      <c r="E915" s="7"/>
    </row>
    <row r="916">
      <c r="A916" s="2"/>
      <c r="B916" s="21"/>
      <c r="D916" s="23"/>
      <c r="E916" s="7"/>
    </row>
    <row r="917">
      <c r="A917" s="2"/>
      <c r="B917" s="21"/>
      <c r="D917" s="23"/>
      <c r="E917" s="7"/>
    </row>
    <row r="918">
      <c r="A918" s="2"/>
      <c r="B918" s="21"/>
      <c r="D918" s="23"/>
      <c r="E918" s="7"/>
    </row>
    <row r="919">
      <c r="A919" s="2"/>
      <c r="B919" s="21"/>
      <c r="D919" s="23"/>
      <c r="E919" s="7"/>
    </row>
    <row r="920">
      <c r="A920" s="2"/>
      <c r="B920" s="21"/>
      <c r="D920" s="23"/>
      <c r="E920" s="7"/>
    </row>
    <row r="921">
      <c r="A921" s="2"/>
      <c r="B921" s="21"/>
      <c r="D921" s="23"/>
      <c r="E921" s="7"/>
    </row>
    <row r="922">
      <c r="A922" s="2"/>
      <c r="B922" s="21"/>
      <c r="D922" s="23"/>
      <c r="E922" s="7"/>
    </row>
    <row r="923">
      <c r="A923" s="2"/>
      <c r="B923" s="21"/>
      <c r="D923" s="23"/>
      <c r="E923" s="7"/>
    </row>
    <row r="924">
      <c r="A924" s="2"/>
      <c r="B924" s="21"/>
      <c r="D924" s="23"/>
      <c r="E924" s="7"/>
    </row>
    <row r="925">
      <c r="A925" s="2"/>
      <c r="B925" s="21"/>
      <c r="D925" s="23"/>
      <c r="E925" s="7"/>
    </row>
    <row r="926">
      <c r="A926" s="2"/>
      <c r="B926" s="21"/>
      <c r="D926" s="23"/>
      <c r="E926" s="7"/>
    </row>
    <row r="927">
      <c r="A927" s="2"/>
      <c r="B927" s="21"/>
      <c r="D927" s="23"/>
      <c r="E927" s="7"/>
    </row>
    <row r="928">
      <c r="A928" s="2"/>
      <c r="B928" s="21"/>
      <c r="D928" s="23"/>
      <c r="E928" s="7"/>
    </row>
    <row r="929">
      <c r="A929" s="2"/>
      <c r="B929" s="21"/>
      <c r="D929" s="23"/>
      <c r="E929" s="7"/>
    </row>
    <row r="930">
      <c r="A930" s="2"/>
      <c r="B930" s="21"/>
      <c r="D930" s="23"/>
      <c r="E930" s="7"/>
    </row>
    <row r="931">
      <c r="A931" s="2"/>
      <c r="B931" s="21"/>
      <c r="D931" s="23"/>
      <c r="E931" s="7"/>
    </row>
    <row r="932">
      <c r="A932" s="2"/>
      <c r="B932" s="21"/>
      <c r="D932" s="23"/>
      <c r="E932" s="7"/>
    </row>
    <row r="933">
      <c r="A933" s="2"/>
      <c r="B933" s="21"/>
      <c r="D933" s="23"/>
      <c r="E933" s="7"/>
    </row>
    <row r="934">
      <c r="A934" s="2"/>
      <c r="B934" s="21"/>
      <c r="D934" s="23"/>
      <c r="E934" s="7"/>
    </row>
    <row r="935">
      <c r="A935" s="2"/>
      <c r="B935" s="21"/>
      <c r="D935" s="23"/>
      <c r="E935" s="7"/>
    </row>
    <row r="936">
      <c r="A936" s="2"/>
      <c r="B936" s="21"/>
      <c r="D936" s="23"/>
      <c r="E936" s="7"/>
    </row>
    <row r="937">
      <c r="A937" s="2"/>
      <c r="B937" s="21"/>
      <c r="D937" s="23"/>
      <c r="E937" s="7"/>
    </row>
    <row r="938">
      <c r="A938" s="2"/>
      <c r="B938" s="21"/>
      <c r="D938" s="23"/>
      <c r="E938" s="7"/>
    </row>
    <row r="939">
      <c r="A939" s="2"/>
      <c r="B939" s="21"/>
      <c r="D939" s="23"/>
      <c r="E939" s="7"/>
    </row>
    <row r="940">
      <c r="A940" s="2"/>
      <c r="B940" s="21"/>
      <c r="D940" s="23"/>
      <c r="E940" s="7"/>
    </row>
    <row r="941">
      <c r="A941" s="2"/>
      <c r="B941" s="21"/>
      <c r="D941" s="23"/>
      <c r="E941" s="7"/>
    </row>
    <row r="942">
      <c r="A942" s="2"/>
      <c r="B942" s="21"/>
      <c r="D942" s="23"/>
      <c r="E942" s="7"/>
    </row>
    <row r="943">
      <c r="A943" s="2"/>
      <c r="B943" s="21"/>
      <c r="D943" s="23"/>
      <c r="E943" s="7"/>
    </row>
    <row r="944">
      <c r="A944" s="2"/>
      <c r="B944" s="21"/>
      <c r="D944" s="23"/>
      <c r="E944" s="7"/>
    </row>
    <row r="945">
      <c r="A945" s="2"/>
      <c r="B945" s="21"/>
      <c r="D945" s="23"/>
      <c r="E945" s="7"/>
    </row>
    <row r="946">
      <c r="A946" s="2"/>
      <c r="B946" s="21"/>
      <c r="D946" s="23"/>
      <c r="E946" s="7"/>
    </row>
    <row r="947">
      <c r="A947" s="2"/>
      <c r="B947" s="21"/>
      <c r="D947" s="23"/>
      <c r="E947" s="7"/>
    </row>
    <row r="948">
      <c r="A948" s="2"/>
      <c r="B948" s="21"/>
      <c r="D948" s="23"/>
      <c r="E948" s="7"/>
    </row>
    <row r="949">
      <c r="A949" s="2"/>
      <c r="B949" s="21"/>
      <c r="D949" s="23"/>
      <c r="E949" s="7"/>
    </row>
    <row r="950">
      <c r="A950" s="2"/>
      <c r="B950" s="21"/>
      <c r="D950" s="23"/>
      <c r="E950" s="7"/>
    </row>
    <row r="951">
      <c r="A951" s="2"/>
      <c r="B951" s="21"/>
      <c r="D951" s="23"/>
      <c r="E951" s="7"/>
    </row>
    <row r="952">
      <c r="A952" s="2"/>
      <c r="B952" s="21"/>
      <c r="D952" s="23"/>
      <c r="E952" s="7"/>
    </row>
    <row r="953">
      <c r="A953" s="2"/>
      <c r="B953" s="21"/>
      <c r="D953" s="23"/>
      <c r="E953" s="7"/>
    </row>
    <row r="954">
      <c r="A954" s="2"/>
      <c r="B954" s="21"/>
      <c r="D954" s="23"/>
      <c r="E954" s="7"/>
    </row>
    <row r="955">
      <c r="A955" s="2"/>
      <c r="B955" s="21"/>
      <c r="D955" s="23"/>
      <c r="E955" s="7"/>
    </row>
    <row r="956">
      <c r="A956" s="2"/>
      <c r="B956" s="21"/>
      <c r="D956" s="23"/>
      <c r="E956" s="7"/>
    </row>
    <row r="957">
      <c r="A957" s="2"/>
      <c r="B957" s="21"/>
      <c r="D957" s="23"/>
      <c r="E957" s="7"/>
    </row>
    <row r="958">
      <c r="A958" s="2"/>
      <c r="B958" s="21"/>
      <c r="D958" s="23"/>
      <c r="E958" s="7"/>
    </row>
    <row r="959">
      <c r="A959" s="2"/>
      <c r="B959" s="21"/>
      <c r="D959" s="23"/>
      <c r="E959" s="7"/>
    </row>
    <row r="960">
      <c r="A960" s="2"/>
      <c r="B960" s="21"/>
      <c r="D960" s="23"/>
      <c r="E960" s="7"/>
    </row>
    <row r="961">
      <c r="A961" s="2"/>
      <c r="B961" s="21"/>
      <c r="D961" s="23"/>
      <c r="E961" s="7"/>
    </row>
    <row r="962">
      <c r="A962" s="2"/>
      <c r="B962" s="21"/>
      <c r="D962" s="23"/>
      <c r="E962" s="7"/>
    </row>
    <row r="963">
      <c r="A963" s="2"/>
      <c r="B963" s="21"/>
      <c r="D963" s="23"/>
      <c r="E963" s="7"/>
    </row>
    <row r="964">
      <c r="A964" s="2"/>
      <c r="B964" s="21"/>
      <c r="D964" s="23"/>
      <c r="E964" s="7"/>
    </row>
    <row r="965">
      <c r="A965" s="2"/>
      <c r="B965" s="21"/>
      <c r="D965" s="23"/>
      <c r="E965" s="7"/>
    </row>
    <row r="966">
      <c r="A966" s="2"/>
      <c r="B966" s="21"/>
      <c r="D966" s="23"/>
      <c r="E966" s="7"/>
    </row>
    <row r="967">
      <c r="A967" s="2"/>
      <c r="B967" s="21"/>
      <c r="D967" s="23"/>
      <c r="E967" s="7"/>
    </row>
    <row r="968">
      <c r="A968" s="2"/>
      <c r="B968" s="21"/>
      <c r="D968" s="23"/>
      <c r="E968" s="7"/>
    </row>
    <row r="969">
      <c r="A969" s="2"/>
      <c r="B969" s="21"/>
      <c r="D969" s="23"/>
      <c r="E969" s="7"/>
    </row>
    <row r="970">
      <c r="A970" s="2"/>
      <c r="B970" s="21"/>
      <c r="D970" s="23"/>
      <c r="E970" s="7"/>
    </row>
    <row r="971">
      <c r="A971" s="2"/>
      <c r="B971" s="21"/>
      <c r="D971" s="23"/>
      <c r="E971" s="7"/>
    </row>
    <row r="972">
      <c r="A972" s="2"/>
      <c r="B972" s="21"/>
      <c r="D972" s="23"/>
      <c r="E972" s="7"/>
    </row>
    <row r="973">
      <c r="A973" s="2"/>
      <c r="B973" s="21"/>
      <c r="D973" s="23"/>
      <c r="E973" s="7"/>
    </row>
    <row r="974">
      <c r="A974" s="2"/>
      <c r="B974" s="21"/>
      <c r="D974" s="23"/>
      <c r="E974" s="7"/>
    </row>
    <row r="975">
      <c r="A975" s="2"/>
      <c r="B975" s="21"/>
      <c r="D975" s="23"/>
      <c r="E975" s="7"/>
    </row>
    <row r="976">
      <c r="A976" s="2"/>
      <c r="B976" s="21"/>
      <c r="D976" s="23"/>
      <c r="E976" s="7"/>
    </row>
    <row r="977">
      <c r="A977" s="2"/>
      <c r="B977" s="21"/>
      <c r="D977" s="23"/>
      <c r="E977" s="7"/>
    </row>
    <row r="978">
      <c r="A978" s="2"/>
      <c r="B978" s="21"/>
      <c r="D978" s="23"/>
      <c r="E978" s="7"/>
    </row>
    <row r="979">
      <c r="A979" s="2"/>
      <c r="B979" s="21"/>
      <c r="D979" s="23"/>
      <c r="E979" s="7"/>
    </row>
    <row r="980">
      <c r="A980" s="2"/>
      <c r="B980" s="21"/>
      <c r="D980" s="23"/>
      <c r="E980" s="7"/>
    </row>
    <row r="981">
      <c r="A981" s="2"/>
      <c r="B981" s="21"/>
      <c r="D981" s="23"/>
      <c r="E981" s="7"/>
    </row>
    <row r="982">
      <c r="A982" s="2"/>
      <c r="B982" s="21"/>
      <c r="D982" s="23"/>
      <c r="E982" s="7"/>
    </row>
    <row r="983">
      <c r="A983" s="2"/>
      <c r="B983" s="21"/>
      <c r="D983" s="23"/>
      <c r="E983" s="7"/>
    </row>
    <row r="984">
      <c r="A984" s="2"/>
      <c r="B984" s="21"/>
      <c r="D984" s="23"/>
      <c r="E984" s="7"/>
    </row>
    <row r="985">
      <c r="A985" s="2"/>
      <c r="B985" s="21"/>
      <c r="D985" s="23"/>
      <c r="E985" s="7"/>
    </row>
    <row r="986">
      <c r="A986" s="2"/>
      <c r="B986" s="21"/>
      <c r="D986" s="23"/>
      <c r="E986" s="7"/>
    </row>
    <row r="987">
      <c r="A987" s="2"/>
      <c r="B987" s="21"/>
      <c r="D987" s="23"/>
      <c r="E987" s="7"/>
    </row>
    <row r="988">
      <c r="A988" s="2"/>
      <c r="B988" s="21"/>
      <c r="D988" s="23"/>
      <c r="E988" s="7"/>
    </row>
    <row r="989">
      <c r="A989" s="2"/>
      <c r="B989" s="21"/>
      <c r="D989" s="23"/>
      <c r="E989" s="7"/>
    </row>
    <row r="990">
      <c r="A990" s="2"/>
      <c r="B990" s="21"/>
      <c r="D990" s="23"/>
      <c r="E990" s="7"/>
    </row>
    <row r="991">
      <c r="A991" s="2"/>
      <c r="B991" s="21"/>
      <c r="D991" s="23"/>
      <c r="E991" s="7"/>
    </row>
    <row r="992">
      <c r="A992" s="2"/>
      <c r="B992" s="21"/>
      <c r="D992" s="23"/>
      <c r="E992" s="7"/>
    </row>
    <row r="993">
      <c r="A993" s="2"/>
      <c r="B993" s="21"/>
      <c r="D993" s="23"/>
      <c r="E993" s="7"/>
    </row>
    <row r="994">
      <c r="A994" s="2"/>
      <c r="B994" s="21"/>
      <c r="D994" s="23"/>
      <c r="E994" s="7"/>
    </row>
    <row r="995">
      <c r="A995" s="2"/>
      <c r="B995" s="21"/>
      <c r="D995" s="23"/>
      <c r="E995" s="7"/>
    </row>
    <row r="996">
      <c r="A996" s="2"/>
      <c r="B996" s="21"/>
      <c r="D996" s="23"/>
      <c r="E996" s="7"/>
    </row>
    <row r="997">
      <c r="A997" s="2"/>
      <c r="B997" s="21"/>
      <c r="D997" s="23"/>
      <c r="E997" s="7"/>
    </row>
    <row r="998">
      <c r="A998" s="2"/>
      <c r="B998" s="21"/>
      <c r="D998" s="23"/>
      <c r="E998" s="7"/>
    </row>
    <row r="999">
      <c r="A999" s="2"/>
      <c r="B999" s="21"/>
      <c r="D999" s="23"/>
      <c r="E999" s="7"/>
    </row>
    <row r="1000">
      <c r="A1000" s="2"/>
      <c r="B1000" s="21"/>
      <c r="D1000" s="23"/>
      <c r="E1000" s="7"/>
    </row>
    <row r="1001">
      <c r="A1001" s="2"/>
      <c r="B1001" s="21"/>
      <c r="D1001" s="23"/>
      <c r="E1001" s="7"/>
    </row>
    <row r="1002">
      <c r="A1002" s="2"/>
      <c r="B1002" s="21"/>
      <c r="D1002" s="23"/>
      <c r="E1002" s="7"/>
    </row>
    <row r="1003">
      <c r="A1003" s="2"/>
      <c r="B1003" s="21"/>
      <c r="D1003" s="23"/>
      <c r="E1003" s="7"/>
    </row>
    <row r="1004">
      <c r="A1004" s="2"/>
      <c r="B1004" s="21"/>
      <c r="D1004" s="23"/>
      <c r="E1004" s="7"/>
    </row>
    <row r="1005">
      <c r="A1005" s="2"/>
      <c r="B1005" s="21"/>
      <c r="D1005" s="23"/>
      <c r="E1005" s="7"/>
    </row>
    <row r="1006">
      <c r="A1006" s="2"/>
      <c r="B1006" s="21"/>
      <c r="D1006" s="23"/>
      <c r="E1006" s="7"/>
    </row>
    <row r="1007">
      <c r="A1007" s="2"/>
      <c r="B1007" s="21"/>
      <c r="D1007" s="23"/>
      <c r="E1007" s="7"/>
    </row>
    <row r="1008">
      <c r="A1008" s="2"/>
      <c r="B1008" s="21"/>
      <c r="D1008" s="23"/>
      <c r="E1008" s="7"/>
    </row>
    <row r="1009">
      <c r="A1009" s="2"/>
      <c r="B1009" s="21"/>
      <c r="D1009" s="23"/>
      <c r="E1009" s="7"/>
    </row>
    <row r="1010">
      <c r="A1010" s="2"/>
      <c r="B1010" s="21"/>
      <c r="D1010" s="23"/>
      <c r="E1010" s="7"/>
    </row>
    <row r="1011">
      <c r="A1011" s="2"/>
      <c r="B1011" s="21"/>
      <c r="D1011" s="23"/>
      <c r="E1011" s="7"/>
    </row>
    <row r="1012">
      <c r="A1012" s="2"/>
      <c r="B1012" s="21"/>
      <c r="D1012" s="23"/>
      <c r="E1012" s="7"/>
    </row>
    <row r="1013">
      <c r="A1013" s="2"/>
      <c r="B1013" s="21"/>
      <c r="D1013" s="23"/>
      <c r="E1013" s="7"/>
    </row>
    <row r="1014">
      <c r="A1014" s="2"/>
      <c r="B1014" s="21"/>
      <c r="D1014" s="23"/>
      <c r="E1014" s="7"/>
    </row>
    <row r="1015">
      <c r="A1015" s="2"/>
      <c r="B1015" s="21"/>
      <c r="D1015" s="23"/>
      <c r="E1015" s="7"/>
    </row>
    <row r="1016">
      <c r="A1016" s="2"/>
      <c r="B1016" s="21"/>
      <c r="D1016" s="23"/>
      <c r="E1016" s="7"/>
    </row>
    <row r="1017">
      <c r="A1017" s="2"/>
      <c r="B1017" s="21"/>
      <c r="D1017" s="23"/>
      <c r="E1017" s="7"/>
    </row>
    <row r="1018">
      <c r="A1018" s="2"/>
      <c r="B1018" s="21"/>
      <c r="D1018" s="23"/>
      <c r="E1018" s="7"/>
    </row>
    <row r="1019">
      <c r="A1019" s="2"/>
      <c r="B1019" s="21"/>
      <c r="D1019" s="23"/>
      <c r="E1019" s="7"/>
    </row>
    <row r="1020">
      <c r="A1020" s="2"/>
      <c r="B1020" s="21"/>
      <c r="D1020" s="23"/>
      <c r="E1020" s="7"/>
    </row>
    <row r="1021">
      <c r="A1021" s="2"/>
      <c r="B1021" s="21"/>
      <c r="D1021" s="23"/>
      <c r="E1021" s="7"/>
    </row>
    <row r="1022">
      <c r="A1022" s="2"/>
      <c r="B1022" s="21"/>
      <c r="D1022" s="23"/>
      <c r="E1022" s="7"/>
    </row>
    <row r="1023">
      <c r="A1023" s="2"/>
      <c r="B1023" s="21"/>
      <c r="D1023" s="23"/>
      <c r="E1023" s="7"/>
    </row>
    <row r="1024">
      <c r="A1024" s="2"/>
      <c r="B1024" s="21"/>
      <c r="D1024" s="23"/>
      <c r="E1024" s="7"/>
    </row>
    <row r="1025">
      <c r="A1025" s="2"/>
      <c r="B1025" s="21"/>
      <c r="D1025" s="23"/>
      <c r="E1025" s="7"/>
    </row>
    <row r="1026">
      <c r="A1026" s="2"/>
      <c r="B1026" s="21"/>
      <c r="D1026" s="23"/>
      <c r="E1026" s="7"/>
    </row>
    <row r="1027">
      <c r="A1027" s="2"/>
      <c r="B1027" s="21"/>
      <c r="D1027" s="23"/>
      <c r="E1027" s="7"/>
    </row>
    <row r="1028">
      <c r="A1028" s="2"/>
      <c r="B1028" s="21"/>
      <c r="D1028" s="23"/>
      <c r="E1028" s="7"/>
    </row>
    <row r="1029">
      <c r="A1029" s="2"/>
      <c r="B1029" s="21"/>
      <c r="D1029" s="23"/>
      <c r="E1029" s="7"/>
    </row>
    <row r="1030">
      <c r="A1030" s="2"/>
      <c r="B1030" s="21"/>
      <c r="D1030" s="23"/>
      <c r="E1030" s="7"/>
    </row>
    <row r="1031">
      <c r="A1031" s="2"/>
      <c r="B1031" s="21"/>
      <c r="D1031" s="23"/>
      <c r="E1031" s="7"/>
    </row>
    <row r="1032">
      <c r="A1032" s="2"/>
      <c r="B1032" s="21"/>
      <c r="D1032" s="23"/>
      <c r="E1032" s="7"/>
    </row>
    <row r="1033">
      <c r="A1033" s="2"/>
      <c r="B1033" s="21"/>
      <c r="D1033" s="23"/>
      <c r="E1033" s="7"/>
    </row>
    <row r="1034">
      <c r="A1034" s="2"/>
      <c r="B1034" s="21"/>
      <c r="D1034" s="23"/>
      <c r="E1034" s="7"/>
    </row>
    <row r="1035">
      <c r="A1035" s="2"/>
      <c r="B1035" s="21"/>
      <c r="D1035" s="23"/>
      <c r="E1035" s="7"/>
    </row>
    <row r="1036">
      <c r="A1036" s="2"/>
      <c r="B1036" s="21"/>
      <c r="D1036" s="23"/>
      <c r="E1036" s="7"/>
    </row>
    <row r="1037">
      <c r="A1037" s="2"/>
      <c r="B1037" s="21"/>
      <c r="D1037" s="23"/>
      <c r="E1037" s="7"/>
    </row>
    <row r="1038">
      <c r="A1038" s="2"/>
      <c r="B1038" s="21"/>
      <c r="D1038" s="23"/>
      <c r="E1038" s="7"/>
    </row>
    <row r="1039">
      <c r="A1039" s="2"/>
      <c r="B1039" s="21"/>
      <c r="D1039" s="23"/>
      <c r="E1039" s="7"/>
    </row>
    <row r="1040">
      <c r="A1040" s="2"/>
      <c r="B1040" s="21"/>
      <c r="D1040" s="23"/>
      <c r="E1040" s="7"/>
    </row>
    <row r="1041">
      <c r="A1041" s="2"/>
      <c r="B1041" s="21"/>
      <c r="D1041" s="23"/>
      <c r="E1041" s="7"/>
    </row>
    <row r="1042">
      <c r="A1042" s="2"/>
      <c r="B1042" s="21"/>
      <c r="D1042" s="23"/>
      <c r="E1042" s="7"/>
    </row>
    <row r="1043">
      <c r="A1043" s="2"/>
      <c r="B1043" s="21"/>
      <c r="D1043" s="23"/>
      <c r="E1043" s="7"/>
    </row>
    <row r="1044">
      <c r="A1044" s="2"/>
      <c r="B1044" s="21"/>
      <c r="D1044" s="23"/>
      <c r="E1044" s="7"/>
    </row>
    <row r="1045">
      <c r="A1045" s="2"/>
      <c r="B1045" s="21"/>
      <c r="D1045" s="23"/>
      <c r="E1045" s="7"/>
    </row>
    <row r="1046">
      <c r="A1046" s="2"/>
      <c r="B1046" s="21"/>
      <c r="D1046" s="23"/>
      <c r="E1046" s="7"/>
    </row>
    <row r="1047">
      <c r="A1047" s="2"/>
      <c r="B1047" s="21"/>
      <c r="D1047" s="23"/>
      <c r="E1047" s="7"/>
    </row>
    <row r="1048">
      <c r="A1048" s="2"/>
      <c r="B1048" s="21"/>
      <c r="D1048" s="23"/>
      <c r="E1048" s="7"/>
    </row>
    <row r="1049">
      <c r="A1049" s="2"/>
      <c r="B1049" s="21"/>
      <c r="D1049" s="23"/>
      <c r="E1049" s="7"/>
    </row>
    <row r="1050">
      <c r="A1050" s="2"/>
      <c r="B1050" s="21"/>
      <c r="D1050" s="23"/>
      <c r="E1050" s="7"/>
    </row>
    <row r="1051">
      <c r="A1051" s="2"/>
      <c r="B1051" s="21"/>
      <c r="D1051" s="23"/>
      <c r="E1051" s="7"/>
    </row>
    <row r="1052">
      <c r="A1052" s="2"/>
      <c r="B1052" s="21"/>
      <c r="D1052" s="23"/>
      <c r="E1052" s="7"/>
    </row>
    <row r="1053">
      <c r="A1053" s="2"/>
      <c r="B1053" s="21"/>
      <c r="D1053" s="23"/>
      <c r="E1053" s="7"/>
    </row>
    <row r="1054">
      <c r="A1054" s="2"/>
      <c r="B1054" s="21"/>
      <c r="D1054" s="23"/>
      <c r="E1054" s="7"/>
    </row>
    <row r="1055">
      <c r="A1055" s="2"/>
      <c r="B1055" s="21"/>
      <c r="D1055" s="23"/>
      <c r="E1055" s="7"/>
    </row>
    <row r="1056">
      <c r="A1056" s="2"/>
      <c r="B1056" s="21"/>
      <c r="D1056" s="23"/>
      <c r="E1056" s="7"/>
    </row>
    <row r="1057">
      <c r="A1057" s="2"/>
      <c r="B1057" s="21"/>
      <c r="D1057" s="23"/>
      <c r="E1057" s="7"/>
    </row>
    <row r="1058">
      <c r="A1058" s="2"/>
      <c r="B1058" s="21"/>
      <c r="D1058" s="23"/>
      <c r="E1058" s="7"/>
    </row>
    <row r="1059">
      <c r="A1059" s="2"/>
      <c r="B1059" s="21"/>
      <c r="D1059" s="23"/>
      <c r="E1059" s="7"/>
    </row>
    <row r="1060">
      <c r="A1060" s="2"/>
      <c r="B1060" s="21"/>
      <c r="D1060" s="23"/>
      <c r="E1060" s="7"/>
    </row>
    <row r="1061">
      <c r="A1061" s="2"/>
      <c r="B1061" s="21"/>
      <c r="D1061" s="23"/>
      <c r="E1061" s="7"/>
    </row>
    <row r="1062">
      <c r="A1062" s="2"/>
      <c r="B1062" s="21"/>
      <c r="D1062" s="23"/>
      <c r="E1062" s="7"/>
    </row>
    <row r="1063">
      <c r="A1063" s="2"/>
      <c r="B1063" s="21"/>
      <c r="D1063" s="23"/>
      <c r="E1063" s="7"/>
    </row>
    <row r="1064">
      <c r="A1064" s="2"/>
      <c r="B1064" s="21"/>
      <c r="D1064" s="23"/>
      <c r="E1064" s="7"/>
    </row>
    <row r="1065">
      <c r="A1065" s="2"/>
      <c r="B1065" s="21"/>
      <c r="D1065" s="23"/>
      <c r="E1065" s="7"/>
    </row>
    <row r="1066">
      <c r="A1066" s="2"/>
      <c r="B1066" s="21"/>
      <c r="D1066" s="23"/>
      <c r="E1066" s="7"/>
    </row>
    <row r="1067">
      <c r="A1067" s="2"/>
      <c r="B1067" s="21"/>
      <c r="D1067" s="23"/>
      <c r="E1067" s="7"/>
    </row>
    <row r="1068">
      <c r="A1068" s="2"/>
      <c r="B1068" s="21"/>
      <c r="D1068" s="23"/>
      <c r="E1068" s="7"/>
    </row>
    <row r="1069">
      <c r="A1069" s="2"/>
      <c r="B1069" s="21"/>
      <c r="D1069" s="23"/>
      <c r="E1069" s="7"/>
    </row>
    <row r="1070">
      <c r="A1070" s="2"/>
      <c r="B1070" s="21"/>
      <c r="D1070" s="23"/>
      <c r="E1070" s="7"/>
    </row>
    <row r="1071">
      <c r="A1071" s="2"/>
      <c r="B1071" s="21"/>
      <c r="D1071" s="23"/>
      <c r="E1071" s="7"/>
    </row>
    <row r="1072">
      <c r="A1072" s="2"/>
      <c r="B1072" s="21"/>
      <c r="D1072" s="23"/>
      <c r="E1072" s="7"/>
    </row>
    <row r="1073">
      <c r="A1073" s="2"/>
      <c r="B1073" s="21"/>
      <c r="D1073" s="23"/>
      <c r="E1073" s="7"/>
    </row>
    <row r="1074">
      <c r="A1074" s="2"/>
      <c r="B1074" s="21"/>
      <c r="D1074" s="23"/>
      <c r="E1074" s="7"/>
    </row>
    <row r="1075">
      <c r="A1075" s="2"/>
      <c r="B1075" s="21"/>
      <c r="D1075" s="23"/>
      <c r="E1075" s="7"/>
    </row>
    <row r="1076">
      <c r="A1076" s="2"/>
      <c r="B1076" s="21"/>
      <c r="D1076" s="23"/>
      <c r="E1076" s="7"/>
    </row>
    <row r="1077">
      <c r="A1077" s="2"/>
      <c r="B1077" s="21"/>
      <c r="D1077" s="23"/>
      <c r="E1077" s="7"/>
    </row>
    <row r="1078">
      <c r="A1078" s="2"/>
      <c r="B1078" s="21"/>
      <c r="D1078" s="23"/>
      <c r="E1078" s="7"/>
    </row>
    <row r="1079">
      <c r="A1079" s="2"/>
      <c r="B1079" s="21"/>
      <c r="D1079" s="23"/>
      <c r="E1079" s="7"/>
    </row>
    <row r="1080">
      <c r="A1080" s="2"/>
      <c r="B1080" s="21"/>
      <c r="D1080" s="23"/>
      <c r="E1080" s="7"/>
    </row>
    <row r="1081">
      <c r="A1081" s="2"/>
      <c r="B1081" s="21"/>
      <c r="D1081" s="23"/>
      <c r="E1081" s="7"/>
    </row>
    <row r="1082">
      <c r="A1082" s="2"/>
      <c r="B1082" s="21"/>
      <c r="D1082" s="23"/>
      <c r="E1082" s="7"/>
    </row>
    <row r="1083">
      <c r="A1083" s="2"/>
      <c r="B1083" s="21"/>
      <c r="D1083" s="23"/>
      <c r="E1083" s="7"/>
    </row>
    <row r="1084">
      <c r="A1084" s="2"/>
      <c r="B1084" s="21"/>
      <c r="D1084" s="23"/>
      <c r="E1084" s="7"/>
    </row>
    <row r="1085">
      <c r="A1085" s="2"/>
      <c r="B1085" s="21"/>
      <c r="D1085" s="23"/>
      <c r="E1085" s="7"/>
    </row>
    <row r="1086">
      <c r="A1086" s="2"/>
      <c r="B1086" s="21"/>
      <c r="D1086" s="23"/>
      <c r="E1086" s="7"/>
    </row>
    <row r="1087">
      <c r="A1087" s="2"/>
      <c r="B1087" s="21"/>
      <c r="D1087" s="23"/>
      <c r="E1087" s="7"/>
    </row>
    <row r="1088">
      <c r="A1088" s="2"/>
      <c r="B1088" s="21"/>
      <c r="D1088" s="23"/>
      <c r="E1088" s="7"/>
    </row>
    <row r="1089">
      <c r="A1089" s="2"/>
      <c r="B1089" s="21"/>
      <c r="D1089" s="23"/>
      <c r="E1089" s="7"/>
    </row>
    <row r="1090">
      <c r="A1090" s="2"/>
      <c r="B1090" s="21"/>
      <c r="D1090" s="23"/>
      <c r="E1090" s="7"/>
    </row>
    <row r="1091">
      <c r="A1091" s="2"/>
      <c r="B1091" s="21"/>
      <c r="D1091" s="23"/>
      <c r="E1091" s="7"/>
    </row>
    <row r="1092">
      <c r="A1092" s="2"/>
      <c r="B1092" s="21"/>
      <c r="D1092" s="23"/>
      <c r="E1092" s="7"/>
    </row>
    <row r="1093">
      <c r="A1093" s="2"/>
      <c r="B1093" s="21"/>
      <c r="D1093" s="23"/>
      <c r="E1093" s="7"/>
    </row>
    <row r="1094">
      <c r="A1094" s="2"/>
      <c r="B1094" s="21"/>
      <c r="D1094" s="23"/>
      <c r="E1094" s="7"/>
    </row>
    <row r="1095">
      <c r="A1095" s="2"/>
      <c r="B1095" s="21"/>
      <c r="D1095" s="23"/>
      <c r="E1095" s="7"/>
    </row>
    <row r="1096">
      <c r="A1096" s="2"/>
      <c r="B1096" s="21"/>
      <c r="D1096" s="23"/>
      <c r="E1096" s="7"/>
    </row>
    <row r="1097">
      <c r="A1097" s="2"/>
      <c r="B1097" s="21"/>
      <c r="D1097" s="23"/>
      <c r="E1097" s="7"/>
    </row>
    <row r="1098">
      <c r="A1098" s="2"/>
      <c r="B1098" s="21"/>
      <c r="D1098" s="23"/>
      <c r="E1098" s="7"/>
    </row>
    <row r="1099">
      <c r="A1099" s="2"/>
      <c r="B1099" s="21"/>
      <c r="D1099" s="23"/>
      <c r="E1099" s="7"/>
    </row>
    <row r="1100">
      <c r="A1100" s="2"/>
      <c r="B1100" s="21"/>
      <c r="D1100" s="23"/>
      <c r="E1100" s="7"/>
    </row>
    <row r="1101">
      <c r="A1101" s="2"/>
      <c r="B1101" s="21"/>
      <c r="D1101" s="23"/>
      <c r="E1101" s="7"/>
    </row>
    <row r="1102">
      <c r="A1102" s="2"/>
      <c r="B1102" s="21"/>
      <c r="D1102" s="23"/>
      <c r="E1102" s="7"/>
    </row>
    <row r="1103">
      <c r="A1103" s="2"/>
      <c r="B1103" s="21"/>
      <c r="D1103" s="23"/>
      <c r="E1103" s="7"/>
    </row>
    <row r="1104">
      <c r="A1104" s="2"/>
      <c r="B1104" s="21"/>
      <c r="D1104" s="23"/>
      <c r="E1104" s="7"/>
    </row>
    <row r="1105">
      <c r="A1105" s="2"/>
      <c r="B1105" s="21"/>
      <c r="D1105" s="23"/>
      <c r="E1105" s="7"/>
    </row>
    <row r="1106">
      <c r="A1106" s="2"/>
      <c r="B1106" s="21"/>
      <c r="D1106" s="23"/>
      <c r="E1106" s="7"/>
    </row>
    <row r="1107">
      <c r="A1107" s="2"/>
      <c r="B1107" s="21"/>
      <c r="D1107" s="23"/>
      <c r="E1107" s="7"/>
    </row>
    <row r="1108">
      <c r="A1108" s="2"/>
      <c r="B1108" s="21"/>
      <c r="D1108" s="23"/>
      <c r="E1108" s="7"/>
    </row>
    <row r="1109">
      <c r="A1109" s="2"/>
      <c r="B1109" s="21"/>
      <c r="D1109" s="23"/>
      <c r="E1109" s="7"/>
    </row>
    <row r="1110">
      <c r="A1110" s="2"/>
      <c r="B1110" s="21"/>
      <c r="D1110" s="23"/>
      <c r="E1110" s="7"/>
    </row>
    <row r="1111">
      <c r="A1111" s="2"/>
      <c r="B1111" s="21"/>
      <c r="D1111" s="23"/>
      <c r="E1111" s="7"/>
    </row>
    <row r="1112">
      <c r="A1112" s="2"/>
      <c r="B1112" s="21"/>
      <c r="D1112" s="23"/>
      <c r="E1112" s="7"/>
    </row>
    <row r="1113">
      <c r="A1113" s="2"/>
      <c r="B1113" s="21"/>
      <c r="D1113" s="23"/>
      <c r="E1113" s="7"/>
    </row>
    <row r="1114">
      <c r="A1114" s="2"/>
      <c r="B1114" s="21"/>
      <c r="D1114" s="23"/>
      <c r="E1114" s="7"/>
    </row>
    <row r="1115">
      <c r="A1115" s="2"/>
      <c r="B1115" s="21"/>
      <c r="D1115" s="23"/>
      <c r="E1115" s="7"/>
    </row>
    <row r="1116">
      <c r="A1116" s="2"/>
      <c r="B1116" s="21"/>
      <c r="D1116" s="23"/>
      <c r="E1116" s="7"/>
    </row>
    <row r="1117">
      <c r="A1117" s="2"/>
      <c r="B1117" s="21"/>
      <c r="D1117" s="23"/>
      <c r="E1117" s="7"/>
    </row>
    <row r="1118">
      <c r="A1118" s="2"/>
      <c r="B1118" s="21"/>
      <c r="D1118" s="23"/>
      <c r="E1118" s="7"/>
    </row>
    <row r="1119">
      <c r="A1119" s="2"/>
      <c r="B1119" s="21"/>
      <c r="D1119" s="23"/>
      <c r="E1119" s="7"/>
    </row>
    <row r="1120">
      <c r="A1120" s="2"/>
      <c r="B1120" s="21"/>
      <c r="D1120" s="23"/>
      <c r="E1120" s="7"/>
    </row>
    <row r="1121">
      <c r="A1121" s="2"/>
      <c r="B1121" s="21"/>
      <c r="D1121" s="23"/>
      <c r="E1121" s="7"/>
    </row>
    <row r="1122">
      <c r="A1122" s="2"/>
      <c r="B1122" s="21"/>
      <c r="D1122" s="23"/>
      <c r="E1122" s="7"/>
    </row>
    <row r="1123">
      <c r="A1123" s="2"/>
      <c r="B1123" s="21"/>
      <c r="D1123" s="23"/>
      <c r="E1123" s="7"/>
    </row>
    <row r="1124">
      <c r="A1124" s="2"/>
      <c r="B1124" s="21"/>
      <c r="D1124" s="23"/>
      <c r="E1124" s="7"/>
    </row>
    <row r="1125">
      <c r="A1125" s="2"/>
      <c r="B1125" s="21"/>
      <c r="D1125" s="23"/>
      <c r="E1125" s="7"/>
    </row>
    <row r="1126">
      <c r="A1126" s="2"/>
      <c r="B1126" s="21"/>
      <c r="D1126" s="23"/>
      <c r="E1126" s="7"/>
    </row>
    <row r="1127">
      <c r="A1127" s="2"/>
      <c r="B1127" s="21"/>
      <c r="D1127" s="23"/>
      <c r="E1127" s="7"/>
    </row>
    <row r="1128">
      <c r="A1128" s="2"/>
      <c r="B1128" s="21"/>
      <c r="D1128" s="23"/>
      <c r="E1128" s="7"/>
    </row>
    <row r="1129">
      <c r="A1129" s="2"/>
      <c r="B1129" s="21"/>
      <c r="D1129" s="23"/>
      <c r="E1129" s="7"/>
    </row>
    <row r="1130">
      <c r="A1130" s="2"/>
      <c r="B1130" s="21"/>
      <c r="D1130" s="23"/>
      <c r="E1130" s="7"/>
    </row>
    <row r="1131">
      <c r="A1131" s="2"/>
      <c r="B1131" s="21"/>
      <c r="D1131" s="23"/>
      <c r="E1131" s="7"/>
    </row>
    <row r="1132">
      <c r="A1132" s="2"/>
      <c r="B1132" s="21"/>
      <c r="D1132" s="23"/>
      <c r="E1132" s="7"/>
    </row>
    <row r="1133">
      <c r="A1133" s="2"/>
      <c r="B1133" s="21"/>
      <c r="D1133" s="23"/>
      <c r="E1133" s="7"/>
    </row>
    <row r="1134">
      <c r="A1134" s="2"/>
      <c r="B1134" s="21"/>
      <c r="D1134" s="23"/>
      <c r="E1134" s="7"/>
    </row>
    <row r="1135">
      <c r="A1135" s="2"/>
      <c r="B1135" s="21"/>
      <c r="D1135" s="23"/>
      <c r="E1135" s="7"/>
    </row>
    <row r="1136">
      <c r="A1136" s="2"/>
      <c r="B1136" s="21"/>
      <c r="D1136" s="23"/>
      <c r="E1136" s="7"/>
    </row>
    <row r="1137">
      <c r="A1137" s="2"/>
      <c r="B1137" s="21"/>
      <c r="D1137" s="23"/>
      <c r="E1137" s="7"/>
    </row>
    <row r="1138">
      <c r="A1138" s="2"/>
      <c r="B1138" s="21"/>
      <c r="D1138" s="23"/>
      <c r="E1138" s="7"/>
    </row>
    <row r="1139">
      <c r="A1139" s="2"/>
      <c r="B1139" s="21"/>
      <c r="D1139" s="23"/>
      <c r="E1139" s="7"/>
    </row>
    <row r="1140">
      <c r="A1140" s="2"/>
      <c r="B1140" s="21"/>
      <c r="D1140" s="23"/>
      <c r="E1140" s="7"/>
    </row>
    <row r="1141">
      <c r="A1141" s="2"/>
      <c r="B1141" s="21"/>
      <c r="D1141" s="23"/>
      <c r="E1141" s="7"/>
    </row>
    <row r="1142">
      <c r="A1142" s="2"/>
      <c r="B1142" s="21"/>
      <c r="D1142" s="23"/>
      <c r="E1142" s="7"/>
    </row>
    <row r="1143">
      <c r="A1143" s="2"/>
      <c r="B1143" s="21"/>
      <c r="D1143" s="23"/>
      <c r="E1143" s="7"/>
    </row>
    <row r="1144">
      <c r="A1144" s="2"/>
      <c r="B1144" s="21"/>
      <c r="D1144" s="23"/>
      <c r="E1144" s="7"/>
    </row>
    <row r="1145">
      <c r="A1145" s="2"/>
      <c r="B1145" s="21"/>
      <c r="D1145" s="23"/>
      <c r="E1145" s="7"/>
    </row>
    <row r="1146">
      <c r="A1146" s="2"/>
      <c r="B1146" s="21"/>
      <c r="D1146" s="23"/>
      <c r="E1146" s="7"/>
    </row>
    <row r="1147">
      <c r="A1147" s="2"/>
      <c r="B1147" s="21"/>
      <c r="D1147" s="23"/>
      <c r="E1147" s="7"/>
    </row>
    <row r="1148">
      <c r="A1148" s="2"/>
      <c r="B1148" s="21"/>
      <c r="D1148" s="23"/>
      <c r="E1148" s="7"/>
    </row>
    <row r="1149">
      <c r="A1149" s="2"/>
      <c r="B1149" s="21"/>
      <c r="D1149" s="23"/>
      <c r="E1149" s="7"/>
    </row>
    <row r="1150">
      <c r="A1150" s="2"/>
      <c r="B1150" s="21"/>
      <c r="D1150" s="23"/>
      <c r="E1150" s="7"/>
    </row>
    <row r="1151">
      <c r="A1151" s="2"/>
      <c r="B1151" s="21"/>
      <c r="D1151" s="23"/>
      <c r="E1151" s="7"/>
    </row>
    <row r="1152">
      <c r="A1152" s="2"/>
      <c r="B1152" s="21"/>
      <c r="D1152" s="23"/>
      <c r="E1152" s="7"/>
    </row>
    <row r="1153">
      <c r="A1153" s="2"/>
      <c r="B1153" s="21"/>
      <c r="D1153" s="23"/>
      <c r="E1153" s="7"/>
    </row>
    <row r="1154">
      <c r="A1154" s="2"/>
      <c r="B1154" s="21"/>
      <c r="D1154" s="23"/>
      <c r="E1154" s="7"/>
    </row>
    <row r="1155">
      <c r="A1155" s="2"/>
      <c r="B1155" s="21"/>
      <c r="D1155" s="23"/>
      <c r="E1155" s="7"/>
    </row>
    <row r="1156">
      <c r="A1156" s="2"/>
      <c r="B1156" s="21"/>
      <c r="D1156" s="23"/>
      <c r="E1156" s="7"/>
    </row>
    <row r="1157">
      <c r="A1157" s="2"/>
      <c r="B1157" s="21"/>
      <c r="D1157" s="23"/>
      <c r="E1157" s="7"/>
    </row>
    <row r="1158">
      <c r="A1158" s="2"/>
      <c r="B1158" s="21"/>
      <c r="D1158" s="23"/>
      <c r="E1158" s="7"/>
    </row>
    <row r="1159">
      <c r="A1159" s="2"/>
      <c r="B1159" s="21"/>
      <c r="D1159" s="23"/>
      <c r="E1159" s="7"/>
    </row>
    <row r="1160">
      <c r="A1160" s="2"/>
      <c r="B1160" s="21"/>
      <c r="D1160" s="23"/>
      <c r="E1160" s="7"/>
    </row>
    <row r="1161">
      <c r="A1161" s="2"/>
      <c r="B1161" s="21"/>
      <c r="D1161" s="23"/>
      <c r="E1161" s="7"/>
    </row>
    <row r="1162">
      <c r="A1162" s="2"/>
      <c r="B1162" s="21"/>
      <c r="D1162" s="23"/>
      <c r="E1162" s="7"/>
    </row>
    <row r="1163">
      <c r="A1163" s="2"/>
      <c r="B1163" s="21"/>
      <c r="D1163" s="23"/>
      <c r="E1163" s="7"/>
    </row>
    <row r="1164">
      <c r="A1164" s="2"/>
      <c r="B1164" s="21"/>
      <c r="D1164" s="23"/>
      <c r="E1164" s="7"/>
    </row>
    <row r="1165">
      <c r="A1165" s="2"/>
      <c r="B1165" s="21"/>
      <c r="D1165" s="23"/>
      <c r="E1165" s="7"/>
    </row>
    <row r="1166">
      <c r="A1166" s="2"/>
      <c r="B1166" s="21"/>
      <c r="D1166" s="23"/>
      <c r="E1166" s="7"/>
    </row>
    <row r="1167">
      <c r="A1167" s="2"/>
      <c r="B1167" s="21"/>
      <c r="D1167" s="23"/>
      <c r="E1167" s="7"/>
    </row>
    <row r="1168">
      <c r="A1168" s="2"/>
      <c r="B1168" s="21"/>
      <c r="D1168" s="23"/>
      <c r="E1168" s="7"/>
    </row>
    <row r="1169">
      <c r="A1169" s="2"/>
      <c r="B1169" s="21"/>
      <c r="D1169" s="23"/>
      <c r="E1169" s="7"/>
    </row>
    <row r="1170">
      <c r="A1170" s="2"/>
      <c r="B1170" s="21"/>
      <c r="D1170" s="23"/>
      <c r="E1170" s="7"/>
    </row>
    <row r="1171">
      <c r="A1171" s="2"/>
      <c r="B1171" s="21"/>
      <c r="D1171" s="23"/>
      <c r="E1171" s="7"/>
    </row>
    <row r="1172">
      <c r="A1172" s="2"/>
      <c r="B1172" s="21"/>
      <c r="D1172" s="23"/>
      <c r="E1172" s="7"/>
    </row>
    <row r="1173">
      <c r="A1173" s="2"/>
      <c r="B1173" s="21"/>
      <c r="D1173" s="23"/>
      <c r="E1173" s="7"/>
    </row>
    <row r="1174">
      <c r="A1174" s="2"/>
      <c r="B1174" s="21"/>
      <c r="D1174" s="23"/>
      <c r="E1174" s="7"/>
    </row>
    <row r="1175">
      <c r="A1175" s="2"/>
      <c r="B1175" s="21"/>
      <c r="D1175" s="23"/>
      <c r="E1175" s="7"/>
    </row>
    <row r="1176">
      <c r="A1176" s="2"/>
      <c r="B1176" s="21"/>
      <c r="D1176" s="23"/>
      <c r="E1176" s="7"/>
    </row>
    <row r="1177">
      <c r="A1177" s="2"/>
      <c r="B1177" s="21"/>
      <c r="D1177" s="23"/>
      <c r="E1177" s="7"/>
    </row>
    <row r="1178">
      <c r="A1178" s="2"/>
      <c r="B1178" s="21"/>
      <c r="D1178" s="23"/>
      <c r="E1178" s="7"/>
    </row>
    <row r="1179">
      <c r="A1179" s="2"/>
      <c r="B1179" s="21"/>
      <c r="D1179" s="23"/>
      <c r="E1179" s="7"/>
    </row>
    <row r="1180">
      <c r="A1180" s="2"/>
      <c r="B1180" s="21"/>
      <c r="D1180" s="23"/>
      <c r="E1180" s="7"/>
    </row>
    <row r="1181">
      <c r="A1181" s="2"/>
      <c r="B1181" s="21"/>
      <c r="D1181" s="23"/>
      <c r="E1181" s="7"/>
    </row>
    <row r="1182">
      <c r="A1182" s="2"/>
      <c r="B1182" s="21"/>
      <c r="D1182" s="23"/>
      <c r="E1182" s="7"/>
    </row>
    <row r="1183">
      <c r="A1183" s="2"/>
      <c r="B1183" s="21"/>
      <c r="D1183" s="23"/>
      <c r="E1183" s="7"/>
    </row>
    <row r="1184">
      <c r="A1184" s="2"/>
      <c r="B1184" s="21"/>
      <c r="D1184" s="23"/>
      <c r="E1184" s="7"/>
    </row>
    <row r="1185">
      <c r="A1185" s="2"/>
      <c r="B1185" s="21"/>
      <c r="D1185" s="23"/>
      <c r="E1185" s="7"/>
    </row>
    <row r="1186">
      <c r="A1186" s="2"/>
      <c r="B1186" s="21"/>
      <c r="D1186" s="23"/>
      <c r="E1186" s="7"/>
    </row>
    <row r="1187">
      <c r="A1187" s="2"/>
      <c r="B1187" s="21"/>
      <c r="D1187" s="23"/>
      <c r="E1187" s="7"/>
    </row>
    <row r="1188">
      <c r="A1188" s="2"/>
      <c r="B1188" s="21"/>
      <c r="D1188" s="23"/>
      <c r="E1188" s="7"/>
    </row>
    <row r="1189">
      <c r="A1189" s="2"/>
      <c r="B1189" s="21"/>
      <c r="D1189" s="23"/>
      <c r="E1189" s="7"/>
    </row>
    <row r="1190">
      <c r="A1190" s="2"/>
      <c r="B1190" s="21"/>
      <c r="D1190" s="23"/>
      <c r="E1190" s="7"/>
    </row>
    <row r="1191">
      <c r="A1191" s="2"/>
      <c r="B1191" s="21"/>
      <c r="D1191" s="23"/>
      <c r="E1191" s="7"/>
    </row>
    <row r="1192">
      <c r="A1192" s="2"/>
      <c r="B1192" s="21"/>
      <c r="D1192" s="23"/>
      <c r="E1192" s="7"/>
    </row>
    <row r="1193">
      <c r="A1193" s="2"/>
      <c r="B1193" s="21"/>
      <c r="D1193" s="23"/>
      <c r="E1193" s="7"/>
    </row>
    <row r="1194">
      <c r="A1194" s="2"/>
      <c r="B1194" s="21"/>
      <c r="D1194" s="23"/>
      <c r="E1194" s="7"/>
    </row>
    <row r="1195">
      <c r="A1195" s="2"/>
      <c r="B1195" s="21"/>
      <c r="D1195" s="23"/>
      <c r="E1195" s="7"/>
    </row>
    <row r="1196">
      <c r="A1196" s="2"/>
      <c r="B1196" s="21"/>
      <c r="D1196" s="23"/>
      <c r="E1196" s="7"/>
    </row>
    <row r="1197">
      <c r="A1197" s="2"/>
      <c r="B1197" s="21"/>
      <c r="D1197" s="23"/>
      <c r="E1197" s="7"/>
    </row>
    <row r="1198">
      <c r="A1198" s="2"/>
      <c r="B1198" s="21"/>
      <c r="D1198" s="23"/>
      <c r="E1198" s="7"/>
    </row>
    <row r="1199">
      <c r="A1199" s="2"/>
      <c r="B1199" s="21"/>
      <c r="D1199" s="23"/>
      <c r="E1199" s="7"/>
    </row>
    <row r="1200">
      <c r="A1200" s="2"/>
      <c r="B1200" s="21"/>
      <c r="D1200" s="23"/>
      <c r="E1200" s="7"/>
    </row>
    <row r="1201">
      <c r="A1201" s="2"/>
      <c r="B1201" s="21"/>
      <c r="D1201" s="23"/>
      <c r="E1201" s="7"/>
    </row>
    <row r="1202">
      <c r="A1202" s="2"/>
      <c r="B1202" s="21"/>
      <c r="D1202" s="23"/>
      <c r="E1202" s="7"/>
    </row>
    <row r="1203">
      <c r="A1203" s="2"/>
      <c r="B1203" s="21"/>
      <c r="D1203" s="23"/>
      <c r="E1203" s="7"/>
    </row>
    <row r="1204">
      <c r="A1204" s="2"/>
      <c r="B1204" s="21"/>
      <c r="D1204" s="23"/>
      <c r="E1204" s="7"/>
    </row>
    <row r="1205">
      <c r="A1205" s="2"/>
      <c r="B1205" s="21"/>
      <c r="D1205" s="23"/>
      <c r="E1205" s="7"/>
    </row>
    <row r="1206">
      <c r="A1206" s="2"/>
      <c r="B1206" s="21"/>
      <c r="D1206" s="23"/>
      <c r="E1206" s="7"/>
    </row>
    <row r="1207">
      <c r="A1207" s="2"/>
      <c r="B1207" s="21"/>
      <c r="D1207" s="23"/>
      <c r="E1207" s="7"/>
    </row>
    <row r="1208">
      <c r="A1208" s="2"/>
      <c r="B1208" s="21"/>
      <c r="D1208" s="23"/>
      <c r="E1208" s="7"/>
    </row>
    <row r="1209">
      <c r="A1209" s="2"/>
      <c r="B1209" s="21"/>
      <c r="D1209" s="23"/>
      <c r="E1209" s="7"/>
    </row>
    <row r="1210">
      <c r="A1210" s="2"/>
      <c r="B1210" s="21"/>
      <c r="D1210" s="23"/>
      <c r="E1210" s="7"/>
    </row>
    <row r="1211">
      <c r="A1211" s="2"/>
      <c r="B1211" s="21"/>
      <c r="D1211" s="23"/>
      <c r="E1211" s="7"/>
    </row>
    <row r="1212">
      <c r="A1212" s="2"/>
      <c r="B1212" s="21"/>
      <c r="D1212" s="23"/>
      <c r="E1212" s="7"/>
    </row>
    <row r="1213">
      <c r="A1213" s="2"/>
      <c r="B1213" s="21"/>
      <c r="D1213" s="23"/>
      <c r="E1213" s="7"/>
    </row>
    <row r="1214">
      <c r="A1214" s="2"/>
      <c r="B1214" s="21"/>
      <c r="D1214" s="23"/>
      <c r="E1214" s="7"/>
    </row>
    <row r="1215">
      <c r="A1215" s="2"/>
      <c r="B1215" s="21"/>
      <c r="D1215" s="23"/>
      <c r="E1215" s="7"/>
    </row>
    <row r="1216">
      <c r="A1216" s="2"/>
      <c r="B1216" s="21"/>
      <c r="D1216" s="23"/>
      <c r="E1216" s="7"/>
    </row>
    <row r="1217">
      <c r="A1217" s="2"/>
      <c r="B1217" s="21"/>
      <c r="D1217" s="23"/>
      <c r="E1217" s="7"/>
    </row>
    <row r="1218">
      <c r="A1218" s="2"/>
      <c r="B1218" s="21"/>
      <c r="D1218" s="23"/>
      <c r="E1218" s="7"/>
    </row>
    <row r="1219">
      <c r="A1219" s="2"/>
      <c r="B1219" s="21"/>
      <c r="D1219" s="23"/>
      <c r="E1219" s="7"/>
    </row>
    <row r="1220">
      <c r="A1220" s="2"/>
      <c r="B1220" s="21"/>
      <c r="D1220" s="23"/>
      <c r="E1220" s="7"/>
    </row>
    <row r="1221">
      <c r="A1221" s="2"/>
      <c r="B1221" s="21"/>
      <c r="D1221" s="23"/>
      <c r="E1221" s="7"/>
    </row>
    <row r="1222">
      <c r="A1222" s="2"/>
      <c r="B1222" s="21"/>
      <c r="D1222" s="23"/>
      <c r="E1222" s="7"/>
    </row>
    <row r="1223">
      <c r="A1223" s="2"/>
      <c r="B1223" s="21"/>
      <c r="D1223" s="23"/>
      <c r="E1223" s="7"/>
    </row>
    <row r="1224">
      <c r="A1224" s="2"/>
      <c r="B1224" s="21"/>
      <c r="D1224" s="23"/>
      <c r="E1224" s="7"/>
    </row>
    <row r="1225">
      <c r="A1225" s="2"/>
      <c r="B1225" s="21"/>
      <c r="D1225" s="23"/>
      <c r="E1225" s="7"/>
    </row>
    <row r="1226">
      <c r="A1226" s="2"/>
      <c r="B1226" s="21"/>
      <c r="D1226" s="23"/>
      <c r="E1226" s="7"/>
    </row>
    <row r="1227">
      <c r="A1227" s="2"/>
      <c r="B1227" s="21"/>
      <c r="D1227" s="23"/>
      <c r="E1227" s="7"/>
    </row>
    <row r="1228">
      <c r="A1228" s="2"/>
      <c r="B1228" s="21"/>
      <c r="D1228" s="23"/>
      <c r="E1228" s="7"/>
    </row>
    <row r="1229">
      <c r="A1229" s="2"/>
      <c r="B1229" s="21"/>
      <c r="D1229" s="23"/>
      <c r="E1229" s="7"/>
    </row>
    <row r="1230">
      <c r="A1230" s="2"/>
      <c r="B1230" s="21"/>
      <c r="D1230" s="23"/>
      <c r="E1230" s="7"/>
    </row>
    <row r="1231">
      <c r="A1231" s="2"/>
      <c r="B1231" s="21"/>
      <c r="D1231" s="23"/>
      <c r="E1231" s="7"/>
    </row>
    <row r="1232">
      <c r="A1232" s="2"/>
      <c r="B1232" s="21"/>
      <c r="D1232" s="23"/>
      <c r="E1232" s="7"/>
    </row>
    <row r="1233">
      <c r="A1233" s="2"/>
      <c r="B1233" s="21"/>
      <c r="D1233" s="23"/>
      <c r="E1233" s="7"/>
    </row>
    <row r="1234">
      <c r="A1234" s="2"/>
      <c r="B1234" s="21"/>
      <c r="D1234" s="23"/>
      <c r="E1234" s="7"/>
    </row>
    <row r="1235">
      <c r="A1235" s="2"/>
      <c r="B1235" s="21"/>
      <c r="D1235" s="23"/>
      <c r="E1235" s="7"/>
    </row>
    <row r="1236">
      <c r="A1236" s="2"/>
      <c r="B1236" s="21"/>
      <c r="D1236" s="23"/>
      <c r="E1236" s="7"/>
    </row>
    <row r="1237">
      <c r="A1237" s="2"/>
      <c r="B1237" s="21"/>
      <c r="D1237" s="23"/>
      <c r="E1237" s="7"/>
    </row>
    <row r="1238">
      <c r="A1238" s="2"/>
      <c r="B1238" s="21"/>
      <c r="D1238" s="23"/>
      <c r="E1238" s="7"/>
    </row>
    <row r="1239">
      <c r="A1239" s="2"/>
      <c r="B1239" s="21"/>
      <c r="D1239" s="23"/>
      <c r="E1239" s="7"/>
    </row>
    <row r="1240">
      <c r="A1240" s="2"/>
      <c r="B1240" s="21"/>
      <c r="D1240" s="23"/>
      <c r="E1240" s="7"/>
    </row>
    <row r="1241">
      <c r="A1241" s="2"/>
      <c r="B1241" s="21"/>
      <c r="D1241" s="23"/>
      <c r="E1241" s="7"/>
    </row>
    <row r="1242">
      <c r="A1242" s="2"/>
      <c r="B1242" s="21"/>
      <c r="D1242" s="23"/>
      <c r="E1242" s="7"/>
    </row>
    <row r="1243">
      <c r="A1243" s="2"/>
      <c r="B1243" s="21"/>
      <c r="D1243" s="23"/>
      <c r="E1243" s="7"/>
    </row>
    <row r="1244">
      <c r="A1244" s="2"/>
      <c r="B1244" s="21"/>
      <c r="D1244" s="23"/>
      <c r="E1244" s="7"/>
    </row>
    <row r="1245">
      <c r="A1245" s="2"/>
      <c r="B1245" s="21"/>
      <c r="D1245" s="23"/>
      <c r="E1245" s="7"/>
    </row>
    <row r="1246">
      <c r="A1246" s="2"/>
      <c r="B1246" s="21"/>
      <c r="D1246" s="23"/>
      <c r="E1246" s="7"/>
    </row>
    <row r="1247">
      <c r="A1247" s="2"/>
      <c r="B1247" s="21"/>
      <c r="D1247" s="23"/>
      <c r="E1247" s="7"/>
    </row>
    <row r="1248">
      <c r="A1248" s="2"/>
      <c r="B1248" s="21"/>
      <c r="D1248" s="23"/>
      <c r="E1248" s="7"/>
    </row>
    <row r="1249">
      <c r="A1249" s="2"/>
      <c r="B1249" s="21"/>
      <c r="D1249" s="23"/>
      <c r="E1249" s="7"/>
    </row>
    <row r="1250">
      <c r="A1250" s="2"/>
      <c r="B1250" s="21"/>
      <c r="D1250" s="23"/>
      <c r="E1250" s="7"/>
    </row>
    <row r="1251">
      <c r="A1251" s="2"/>
      <c r="B1251" s="21"/>
      <c r="D1251" s="23"/>
      <c r="E1251" s="7"/>
    </row>
    <row r="1252">
      <c r="A1252" s="2"/>
      <c r="B1252" s="21"/>
      <c r="D1252" s="23"/>
      <c r="E1252" s="7"/>
    </row>
    <row r="1253">
      <c r="A1253" s="2"/>
      <c r="B1253" s="21"/>
      <c r="D1253" s="23"/>
      <c r="E1253" s="7"/>
    </row>
    <row r="1254">
      <c r="A1254" s="2"/>
      <c r="B1254" s="21"/>
      <c r="D1254" s="23"/>
      <c r="E1254" s="7"/>
    </row>
    <row r="1255">
      <c r="A1255" s="2"/>
      <c r="B1255" s="21"/>
      <c r="D1255" s="23"/>
      <c r="E1255" s="7"/>
    </row>
    <row r="1256">
      <c r="A1256" s="2"/>
      <c r="B1256" s="21"/>
      <c r="D1256" s="23"/>
      <c r="E1256" s="7"/>
    </row>
    <row r="1257">
      <c r="A1257" s="2"/>
      <c r="B1257" s="21"/>
      <c r="D1257" s="23"/>
      <c r="E1257" s="7"/>
    </row>
    <row r="1258">
      <c r="A1258" s="2"/>
      <c r="B1258" s="21"/>
      <c r="D1258" s="23"/>
      <c r="E1258" s="7"/>
    </row>
    <row r="1259">
      <c r="A1259" s="2"/>
      <c r="B1259" s="21"/>
      <c r="D1259" s="23"/>
      <c r="E1259" s="7"/>
    </row>
    <row r="1260">
      <c r="A1260" s="2"/>
      <c r="B1260" s="21"/>
      <c r="D1260" s="23"/>
      <c r="E1260" s="7"/>
    </row>
    <row r="1261">
      <c r="A1261" s="2"/>
      <c r="B1261" s="21"/>
      <c r="D1261" s="23"/>
      <c r="E1261" s="7"/>
    </row>
    <row r="1262">
      <c r="A1262" s="2"/>
      <c r="B1262" s="21"/>
      <c r="D1262" s="23"/>
      <c r="E1262" s="7"/>
    </row>
    <row r="1263">
      <c r="A1263" s="2"/>
      <c r="B1263" s="21"/>
      <c r="D1263" s="23"/>
      <c r="E1263" s="7"/>
    </row>
    <row r="1264">
      <c r="A1264" s="2"/>
      <c r="B1264" s="21"/>
      <c r="D1264" s="23"/>
      <c r="E1264" s="7"/>
    </row>
    <row r="1265">
      <c r="A1265" s="2"/>
      <c r="B1265" s="21"/>
      <c r="D1265" s="23"/>
      <c r="E1265" s="7"/>
    </row>
    <row r="1266">
      <c r="A1266" s="2"/>
      <c r="B1266" s="21"/>
      <c r="D1266" s="23"/>
      <c r="E1266" s="7"/>
    </row>
    <row r="1267">
      <c r="A1267" s="2"/>
      <c r="B1267" s="21"/>
      <c r="D1267" s="23"/>
      <c r="E1267" s="7"/>
    </row>
    <row r="1268">
      <c r="A1268" s="2"/>
      <c r="B1268" s="21"/>
      <c r="D1268" s="23"/>
      <c r="E1268" s="7"/>
    </row>
    <row r="1269">
      <c r="A1269" s="2"/>
      <c r="B1269" s="21"/>
      <c r="D1269" s="23"/>
      <c r="E1269" s="7"/>
    </row>
    <row r="1270">
      <c r="A1270" s="2"/>
      <c r="B1270" s="21"/>
      <c r="D1270" s="23"/>
      <c r="E1270" s="7"/>
    </row>
    <row r="1271">
      <c r="A1271" s="2"/>
      <c r="B1271" s="21"/>
      <c r="D1271" s="23"/>
      <c r="E1271" s="7"/>
    </row>
    <row r="1272">
      <c r="A1272" s="2"/>
      <c r="B1272" s="21"/>
      <c r="D1272" s="23"/>
      <c r="E1272" s="7"/>
    </row>
    <row r="1273">
      <c r="A1273" s="2"/>
      <c r="B1273" s="21"/>
      <c r="D1273" s="23"/>
      <c r="E1273" s="7"/>
    </row>
    <row r="1274">
      <c r="A1274" s="2"/>
      <c r="B1274" s="21"/>
      <c r="D1274" s="23"/>
      <c r="E1274" s="7"/>
    </row>
    <row r="1275">
      <c r="A1275" s="2"/>
      <c r="B1275" s="21"/>
      <c r="D1275" s="23"/>
      <c r="E1275" s="7"/>
    </row>
    <row r="1276">
      <c r="A1276" s="2"/>
      <c r="B1276" s="21"/>
      <c r="D1276" s="23"/>
      <c r="E1276" s="7"/>
    </row>
    <row r="1277">
      <c r="A1277" s="2"/>
      <c r="B1277" s="21"/>
      <c r="D1277" s="23"/>
      <c r="E1277" s="7"/>
    </row>
    <row r="1278">
      <c r="A1278" s="2"/>
      <c r="B1278" s="21"/>
      <c r="D1278" s="23"/>
      <c r="E1278" s="7"/>
    </row>
    <row r="1279">
      <c r="A1279" s="2"/>
      <c r="B1279" s="21"/>
      <c r="D1279" s="23"/>
      <c r="E1279" s="7"/>
    </row>
    <row r="1280">
      <c r="A1280" s="2"/>
      <c r="B1280" s="21"/>
      <c r="D1280" s="23"/>
      <c r="E1280" s="7"/>
    </row>
    <row r="1281">
      <c r="A1281" s="2"/>
      <c r="B1281" s="21"/>
      <c r="D1281" s="23"/>
      <c r="E1281" s="7"/>
    </row>
    <row r="1282">
      <c r="A1282" s="2"/>
      <c r="B1282" s="21"/>
      <c r="D1282" s="23"/>
      <c r="E1282" s="7"/>
    </row>
    <row r="1283">
      <c r="A1283" s="2"/>
      <c r="B1283" s="21"/>
      <c r="D1283" s="23"/>
      <c r="E1283" s="7"/>
    </row>
    <row r="1284">
      <c r="A1284" s="2"/>
      <c r="B1284" s="21"/>
      <c r="D1284" s="23"/>
      <c r="E1284" s="7"/>
    </row>
    <row r="1285">
      <c r="A1285" s="2"/>
      <c r="B1285" s="21"/>
      <c r="D1285" s="23"/>
      <c r="E1285" s="7"/>
    </row>
    <row r="1286">
      <c r="A1286" s="2"/>
      <c r="B1286" s="21"/>
      <c r="D1286" s="23"/>
      <c r="E1286" s="7"/>
    </row>
    <row r="1287">
      <c r="A1287" s="2"/>
      <c r="B1287" s="21"/>
      <c r="D1287" s="23"/>
      <c r="E1287" s="7"/>
    </row>
    <row r="1288">
      <c r="A1288" s="2"/>
      <c r="B1288" s="21"/>
      <c r="D1288" s="23"/>
      <c r="E1288" s="7"/>
    </row>
    <row r="1289">
      <c r="A1289" s="2"/>
      <c r="B1289" s="21"/>
      <c r="D1289" s="23"/>
      <c r="E1289" s="7"/>
    </row>
    <row r="1290">
      <c r="A1290" s="2"/>
      <c r="B1290" s="21"/>
      <c r="D1290" s="23"/>
      <c r="E1290" s="7"/>
    </row>
    <row r="1291">
      <c r="A1291" s="2"/>
      <c r="B1291" s="21"/>
      <c r="D1291" s="23"/>
      <c r="E1291" s="7"/>
    </row>
    <row r="1292">
      <c r="A1292" s="2"/>
      <c r="B1292" s="21"/>
      <c r="D1292" s="23"/>
      <c r="E1292" s="7"/>
    </row>
    <row r="1293">
      <c r="A1293" s="2"/>
      <c r="B1293" s="21"/>
      <c r="D1293" s="23"/>
      <c r="E1293" s="7"/>
    </row>
    <row r="1294">
      <c r="A1294" s="2"/>
      <c r="B1294" s="21"/>
      <c r="D1294" s="23"/>
      <c r="E1294" s="7"/>
    </row>
    <row r="1295">
      <c r="A1295" s="2"/>
      <c r="B1295" s="21"/>
      <c r="D1295" s="23"/>
      <c r="E1295" s="7"/>
    </row>
    <row r="1296">
      <c r="A1296" s="2"/>
      <c r="B1296" s="21"/>
      <c r="D1296" s="23"/>
      <c r="E1296" s="7"/>
    </row>
    <row r="1297">
      <c r="A1297" s="2"/>
      <c r="B1297" s="21"/>
      <c r="D1297" s="23"/>
      <c r="E1297" s="7"/>
    </row>
    <row r="1298">
      <c r="A1298" s="2"/>
      <c r="B1298" s="21"/>
      <c r="D1298" s="23"/>
      <c r="E1298" s="7"/>
    </row>
    <row r="1299">
      <c r="A1299" s="2"/>
      <c r="B1299" s="21"/>
      <c r="D1299" s="23"/>
      <c r="E1299" s="7"/>
    </row>
    <row r="1300">
      <c r="A1300" s="2"/>
      <c r="B1300" s="21"/>
      <c r="D1300" s="23"/>
      <c r="E1300" s="7"/>
    </row>
    <row r="1301">
      <c r="A1301" s="2"/>
      <c r="B1301" s="21"/>
      <c r="D1301" s="23"/>
      <c r="E1301" s="7"/>
    </row>
    <row r="1302">
      <c r="A1302" s="2"/>
      <c r="B1302" s="21"/>
      <c r="D1302" s="23"/>
      <c r="E1302" s="7"/>
    </row>
    <row r="1303">
      <c r="A1303" s="2"/>
      <c r="B1303" s="21"/>
      <c r="D1303" s="23"/>
      <c r="E1303" s="7"/>
    </row>
    <row r="1304">
      <c r="A1304" s="2"/>
      <c r="B1304" s="21"/>
      <c r="D1304" s="23"/>
      <c r="E1304" s="7"/>
    </row>
    <row r="1305">
      <c r="A1305" s="2"/>
      <c r="B1305" s="21"/>
      <c r="D1305" s="23"/>
      <c r="E1305" s="7"/>
    </row>
    <row r="1306">
      <c r="A1306" s="2"/>
      <c r="B1306" s="21"/>
      <c r="D1306" s="23"/>
      <c r="E1306" s="7"/>
    </row>
    <row r="1307">
      <c r="A1307" s="2"/>
      <c r="B1307" s="21"/>
      <c r="D1307" s="23"/>
      <c r="E1307" s="7"/>
    </row>
    <row r="1308">
      <c r="A1308" s="2"/>
      <c r="B1308" s="21"/>
      <c r="D1308" s="23"/>
      <c r="E1308" s="7"/>
    </row>
    <row r="1309">
      <c r="A1309" s="2"/>
      <c r="B1309" s="21"/>
      <c r="D1309" s="23"/>
      <c r="E1309" s="7"/>
    </row>
    <row r="1310">
      <c r="A1310" s="2"/>
      <c r="B1310" s="21"/>
      <c r="D1310" s="23"/>
      <c r="E1310" s="7"/>
    </row>
    <row r="1311">
      <c r="A1311" s="2"/>
      <c r="B1311" s="21"/>
      <c r="D1311" s="23"/>
      <c r="E1311" s="7"/>
    </row>
    <row r="1312">
      <c r="A1312" s="2"/>
      <c r="B1312" s="21"/>
      <c r="D1312" s="23"/>
      <c r="E1312" s="7"/>
    </row>
    <row r="1313">
      <c r="A1313" s="2"/>
      <c r="B1313" s="21"/>
      <c r="D1313" s="23"/>
      <c r="E1313" s="7"/>
    </row>
    <row r="1314">
      <c r="A1314" s="2"/>
      <c r="B1314" s="21"/>
      <c r="D1314" s="23"/>
      <c r="E1314" s="7"/>
    </row>
    <row r="1315">
      <c r="A1315" s="2"/>
      <c r="B1315" s="21"/>
      <c r="D1315" s="23"/>
      <c r="E1315" s="7"/>
    </row>
    <row r="1316">
      <c r="A1316" s="2"/>
      <c r="B1316" s="21"/>
      <c r="D1316" s="23"/>
      <c r="E1316" s="7"/>
    </row>
    <row r="1317">
      <c r="A1317" s="2"/>
      <c r="B1317" s="21"/>
      <c r="D1317" s="23"/>
      <c r="E1317" s="7"/>
    </row>
    <row r="1318">
      <c r="A1318" s="2"/>
      <c r="B1318" s="21"/>
      <c r="D1318" s="23"/>
      <c r="E1318" s="7"/>
    </row>
    <row r="1319">
      <c r="A1319" s="2"/>
      <c r="B1319" s="21"/>
      <c r="D1319" s="23"/>
      <c r="E1319" s="7"/>
    </row>
    <row r="1320">
      <c r="A1320" s="2"/>
      <c r="B1320" s="21"/>
      <c r="D1320" s="23"/>
      <c r="E1320" s="7"/>
    </row>
    <row r="1321">
      <c r="A1321" s="2"/>
      <c r="B1321" s="21"/>
      <c r="D1321" s="23"/>
      <c r="E1321" s="7"/>
    </row>
    <row r="1322">
      <c r="A1322" s="2"/>
      <c r="B1322" s="21"/>
      <c r="D1322" s="23"/>
      <c r="E1322" s="7"/>
    </row>
    <row r="1323">
      <c r="A1323" s="2"/>
      <c r="B1323" s="21"/>
      <c r="D1323" s="23"/>
      <c r="E1323" s="7"/>
    </row>
    <row r="1324">
      <c r="A1324" s="2"/>
      <c r="B1324" s="21"/>
      <c r="D1324" s="23"/>
      <c r="E1324" s="7"/>
    </row>
    <row r="1325">
      <c r="A1325" s="2"/>
      <c r="B1325" s="21"/>
      <c r="D1325" s="23"/>
      <c r="E1325" s="7"/>
    </row>
    <row r="1326">
      <c r="A1326" s="2"/>
      <c r="B1326" s="21"/>
      <c r="D1326" s="23"/>
      <c r="E1326" s="7"/>
    </row>
    <row r="1327">
      <c r="A1327" s="2"/>
      <c r="B1327" s="21"/>
      <c r="D1327" s="23"/>
      <c r="E1327" s="7"/>
    </row>
    <row r="1328">
      <c r="A1328" s="2"/>
      <c r="B1328" s="21"/>
      <c r="D1328" s="23"/>
      <c r="E1328" s="7"/>
    </row>
    <row r="1329">
      <c r="A1329" s="2"/>
      <c r="B1329" s="21"/>
      <c r="D1329" s="23"/>
      <c r="E1329" s="7"/>
    </row>
    <row r="1330">
      <c r="A1330" s="2"/>
      <c r="B1330" s="21"/>
      <c r="D1330" s="23"/>
      <c r="E1330" s="7"/>
    </row>
    <row r="1331">
      <c r="A1331" s="2"/>
      <c r="B1331" s="21"/>
      <c r="D1331" s="23"/>
      <c r="E1331" s="7"/>
    </row>
    <row r="1332">
      <c r="A1332" s="2"/>
      <c r="B1332" s="21"/>
      <c r="D1332" s="23"/>
      <c r="E1332" s="7"/>
    </row>
    <row r="1333">
      <c r="A1333" s="2"/>
      <c r="B1333" s="21"/>
      <c r="D1333" s="23"/>
      <c r="E1333" s="7"/>
    </row>
    <row r="1334">
      <c r="A1334" s="2"/>
      <c r="B1334" s="21"/>
      <c r="D1334" s="23"/>
      <c r="E1334" s="7"/>
    </row>
    <row r="1335">
      <c r="A1335" s="2"/>
      <c r="B1335" s="21"/>
      <c r="D1335" s="23"/>
      <c r="E1335" s="7"/>
    </row>
    <row r="1336">
      <c r="A1336" s="2"/>
      <c r="B1336" s="21"/>
      <c r="D1336" s="23"/>
      <c r="E1336" s="7"/>
    </row>
    <row r="1337">
      <c r="A1337" s="2"/>
      <c r="B1337" s="21"/>
      <c r="D1337" s="23"/>
      <c r="E1337" s="7"/>
    </row>
    <row r="1338">
      <c r="A1338" s="2"/>
      <c r="B1338" s="21"/>
      <c r="D1338" s="23"/>
      <c r="E1338" s="7"/>
    </row>
    <row r="1339">
      <c r="A1339" s="2"/>
      <c r="B1339" s="21"/>
      <c r="D1339" s="23"/>
      <c r="E1339" s="7"/>
    </row>
    <row r="1340">
      <c r="A1340" s="2"/>
      <c r="B1340" s="21"/>
      <c r="D1340" s="23"/>
      <c r="E1340" s="7"/>
    </row>
    <row r="1341">
      <c r="A1341" s="2"/>
      <c r="B1341" s="21"/>
      <c r="D1341" s="23"/>
      <c r="E1341" s="7"/>
    </row>
    <row r="1342">
      <c r="A1342" s="2"/>
      <c r="B1342" s="21"/>
      <c r="D1342" s="23"/>
      <c r="E1342" s="7"/>
    </row>
    <row r="1343">
      <c r="A1343" s="2"/>
      <c r="B1343" s="21"/>
      <c r="D1343" s="23"/>
      <c r="E1343" s="7"/>
    </row>
    <row r="1344">
      <c r="A1344" s="2"/>
      <c r="B1344" s="21"/>
      <c r="D1344" s="23"/>
      <c r="E1344" s="7"/>
    </row>
  </sheetData>
  <mergeCells count="8">
    <mergeCell ref="D1:H2"/>
    <mergeCell ref="F4:H4"/>
    <mergeCell ref="B15:C15"/>
    <mergeCell ref="B31:C31"/>
    <mergeCell ref="B47:C47"/>
    <mergeCell ref="B63:C63"/>
    <mergeCell ref="B79:C79"/>
    <mergeCell ref="B95:C95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2.75"/>
  <cols>
    <col customWidth="1" min="1" max="1" width="4.75"/>
    <col customWidth="1" min="2" max="2" width="10.63"/>
    <col customWidth="1" min="3" max="3" width="14.13"/>
    <col customWidth="1" min="4" max="4" width="10.75"/>
    <col customWidth="1" min="5" max="5" width="5.25"/>
    <col customWidth="1" min="6" max="6" width="14.38"/>
    <col customWidth="1" min="7" max="7" width="14.5"/>
    <col customWidth="1" min="8" max="8" width="19.5"/>
    <col customWidth="1" min="9" max="9" width="18.13"/>
  </cols>
  <sheetData>
    <row r="1">
      <c r="A1" s="29"/>
      <c r="B1" s="29" t="s">
        <v>0</v>
      </c>
      <c r="C1" s="2" t="s">
        <v>16</v>
      </c>
      <c r="D1" s="3" t="s">
        <v>17</v>
      </c>
      <c r="I1" s="30">
        <f>NOW()</f>
        <v>45398.65754</v>
      </c>
    </row>
    <row r="2">
      <c r="A2" s="21"/>
      <c r="B2" s="21"/>
      <c r="C2" s="21"/>
      <c r="I2" s="30">
        <f>IFERROR(__xludf.DUMMYFUNCTION("importrange(""1PsxqU4Dt0yd8ou1ujXzjhB6CAtN4ePmqkw8c-ZztolY=en&amp;"",""Schedule!L2"")"),45398.657541782406)</f>
        <v>45398.65754</v>
      </c>
    </row>
    <row r="3">
      <c r="A3" s="29"/>
      <c r="B3" s="29" t="s">
        <v>3</v>
      </c>
      <c r="C3" s="5" t="s">
        <v>4</v>
      </c>
      <c r="D3" s="23"/>
      <c r="E3" s="7"/>
    </row>
    <row r="4">
      <c r="A4" s="21"/>
      <c r="B4" s="21"/>
      <c r="C4" s="9" t="s">
        <v>5</v>
      </c>
      <c r="D4" s="23"/>
      <c r="E4" s="7"/>
      <c r="F4" s="33"/>
    </row>
    <row r="5">
      <c r="A5" s="21"/>
      <c r="B5" s="21"/>
      <c r="C5" s="47" t="s">
        <v>6</v>
      </c>
      <c r="D5" s="23"/>
      <c r="E5" s="7"/>
    </row>
    <row r="6">
      <c r="A6" s="21"/>
      <c r="B6" s="21"/>
      <c r="C6" s="47" t="s">
        <v>12</v>
      </c>
      <c r="D6" s="23"/>
      <c r="E6" s="7"/>
    </row>
    <row r="7">
      <c r="A7" s="21"/>
      <c r="B7" s="21"/>
      <c r="C7" s="47" t="s">
        <v>13</v>
      </c>
      <c r="D7" s="23"/>
      <c r="E7" s="7"/>
    </row>
    <row r="8">
      <c r="A8" s="21"/>
      <c r="B8" s="21"/>
      <c r="C8" s="48" t="s">
        <v>18</v>
      </c>
      <c r="D8" s="23"/>
      <c r="E8" s="7"/>
    </row>
    <row r="9">
      <c r="A9" s="21"/>
      <c r="B9" s="21"/>
      <c r="C9" s="49" t="s">
        <v>19</v>
      </c>
      <c r="D9" s="23"/>
      <c r="E9" s="7"/>
      <c r="F9" s="8"/>
    </row>
    <row r="10">
      <c r="A10" s="21"/>
      <c r="B10" s="21"/>
      <c r="C10" s="50" t="s">
        <v>8</v>
      </c>
      <c r="D10" s="23"/>
      <c r="E10" s="7"/>
    </row>
    <row r="11">
      <c r="A11" s="51"/>
      <c r="B11" s="51"/>
      <c r="C11" s="36" t="s">
        <v>9</v>
      </c>
      <c r="D11" s="23"/>
      <c r="E11" s="7"/>
    </row>
    <row r="12">
      <c r="A12" s="21"/>
      <c r="B12" s="21"/>
      <c r="C12" s="52"/>
      <c r="D12" s="23"/>
      <c r="E12" s="7"/>
    </row>
    <row r="13">
      <c r="A13" s="37"/>
      <c r="B13" s="17"/>
      <c r="C13" s="17"/>
      <c r="D13" s="23"/>
      <c r="E13" s="7"/>
    </row>
    <row r="14">
      <c r="A14" s="37"/>
      <c r="B14" s="17"/>
      <c r="C14" s="17"/>
      <c r="D14" s="23"/>
      <c r="E14" s="7"/>
    </row>
    <row r="15">
      <c r="A15" s="37"/>
      <c r="B15" s="17" t="s">
        <v>4</v>
      </c>
      <c r="D15" s="23"/>
      <c r="E15" s="7"/>
    </row>
    <row r="16">
      <c r="A16" s="26"/>
      <c r="B16" s="26" t="str">
        <f>IFERROR(__xludf.DUMMYFUNCTION("QUERY(importrange(""1Qz4yMpZvwfLaEQiNxBW3MaTjpIQq3Tgq07HLsb-H40E"", ""Schedule!A1:J1000""), ""select Col1, Col2, Col3, Col4, Col5, Col6, Col7, Col10 where (Col5 like'%"" &amp; TRIM(C3) &amp; ""%' or Col6 like '%"" &amp; TRIM(C3) &amp; ""%') and Col4 like '%"" &amp; TRIM(C1) "&amp;"&amp; ""%'"", 1)"),"")</f>
        <v/>
      </c>
      <c r="C16" s="26" t="str">
        <f>IFERROR(__xludf.DUMMYFUNCTION("""COMPUTED_VALUE"""),"Day")</f>
        <v>Day</v>
      </c>
      <c r="D16" s="19" t="str">
        <f>IFERROR(__xludf.DUMMYFUNCTION("""COMPUTED_VALUE"""),"Time")</f>
        <v>Time</v>
      </c>
      <c r="E16" s="20" t="str">
        <f>IFERROR(__xludf.DUMMYFUNCTION("""COMPUTED_VALUE"""),"Div.")</f>
        <v>Div.</v>
      </c>
      <c r="F16" s="18" t="str">
        <f>IFERROR(__xludf.DUMMYFUNCTION("""COMPUTED_VALUE"""),"Team A")</f>
        <v>Team A</v>
      </c>
      <c r="G16" s="18" t="str">
        <f>IFERROR(__xludf.DUMMYFUNCTION("""COMPUTED_VALUE"""),"Team B")</f>
        <v>Team B</v>
      </c>
      <c r="H16" s="18" t="str">
        <f>IFERROR(__xludf.DUMMYFUNCTION("""COMPUTED_VALUE"""),"Location")</f>
        <v>Location</v>
      </c>
      <c r="I16" s="18" t="str">
        <f>IFERROR(__xludf.DUMMYFUNCTION("""COMPUTED_VALUE"""),"")</f>
        <v/>
      </c>
    </row>
    <row r="17">
      <c r="A17" s="2">
        <v>1.0</v>
      </c>
      <c r="B17" s="21">
        <f>IFERROR(__xludf.DUMMYFUNCTION("""COMPUTED_VALUE"""),45301.0)</f>
        <v>45301</v>
      </c>
      <c r="C17" s="21" t="str">
        <f>IFERROR(__xludf.DUMMYFUNCTION("""COMPUTED_VALUE"""),"Wednesday")</f>
        <v>Wednesday</v>
      </c>
      <c r="D17" s="23">
        <f>IFERROR(__xludf.DUMMYFUNCTION("""COMPUTED_VALUE"""),0.7916666666678793)</f>
        <v>0.7916666667</v>
      </c>
      <c r="E17" s="24" t="str">
        <f>IFERROR(__xludf.DUMMYFUNCTION("""COMPUTED_VALUE"""),"5/6B")</f>
        <v>5/6B</v>
      </c>
      <c r="F17" s="22" t="str">
        <f>IFERROR(__xludf.DUMMYFUNCTION("""COMPUTED_VALUE"""),"St. John Vianney")</f>
        <v>St. John Vianney</v>
      </c>
      <c r="G17" s="22" t="str">
        <f>IFERROR(__xludf.DUMMYFUNCTION("""COMPUTED_VALUE"""),"St. Isidore")</f>
        <v>St. Isidore</v>
      </c>
      <c r="H17" s="22" t="str">
        <f>IFERROR(__xludf.DUMMYFUNCTION("""COMPUTED_VALUE"""),"St. John Vianney")</f>
        <v>St. John Vianney</v>
      </c>
      <c r="I17" s="22"/>
    </row>
    <row r="18">
      <c r="A18" s="2">
        <v>2.0</v>
      </c>
      <c r="B18" s="21">
        <f>IFERROR(__xludf.DUMMYFUNCTION("""COMPUTED_VALUE"""),45302.0)</f>
        <v>45302</v>
      </c>
      <c r="C18" s="21" t="str">
        <f>IFERROR(__xludf.DUMMYFUNCTION("""COMPUTED_VALUE"""),"Thursday")</f>
        <v>Thursday</v>
      </c>
      <c r="D18" s="23">
        <f>IFERROR(__xludf.DUMMYFUNCTION("""COMPUTED_VALUE"""),0.7916666666678793)</f>
        <v>0.7916666667</v>
      </c>
      <c r="E18" s="24" t="str">
        <f>IFERROR(__xludf.DUMMYFUNCTION("""COMPUTED_VALUE"""),"5/6B")</f>
        <v>5/6B</v>
      </c>
      <c r="F18" s="22" t="str">
        <f>IFERROR(__xludf.DUMMYFUNCTION("""COMPUTED_VALUE"""),"SJE B")</f>
        <v>SJE B</v>
      </c>
      <c r="G18" s="22" t="str">
        <f>IFERROR(__xludf.DUMMYFUNCTION("""COMPUTED_VALUE"""),"St. Isidore")</f>
        <v>St. Isidore</v>
      </c>
      <c r="H18" s="22" t="str">
        <f>IFERROR(__xludf.DUMMYFUNCTION("""COMPUTED_VALUE"""),"Eastview Middle School")</f>
        <v>Eastview Middle School</v>
      </c>
      <c r="I18" s="22"/>
    </row>
    <row r="19">
      <c r="A19" s="2">
        <v>3.0</v>
      </c>
      <c r="B19" s="21">
        <f>IFERROR(__xludf.DUMMYFUNCTION("""COMPUTED_VALUE"""),45310.0)</f>
        <v>45310</v>
      </c>
      <c r="C19" s="21" t="str">
        <f>IFERROR(__xludf.DUMMYFUNCTION("""COMPUTED_VALUE"""),"Friday")</f>
        <v>Friday</v>
      </c>
      <c r="D19" s="23">
        <f>IFERROR(__xludf.DUMMYFUNCTION("""COMPUTED_VALUE"""),0.75)</f>
        <v>0.75</v>
      </c>
      <c r="E19" s="24" t="str">
        <f>IFERROR(__xludf.DUMMYFUNCTION("""COMPUTED_VALUE"""),"5/6B")</f>
        <v>5/6B</v>
      </c>
      <c r="F19" s="22" t="str">
        <f>IFERROR(__xludf.DUMMYFUNCTION("""COMPUTED_VALUE"""),"St. Philip A")</f>
        <v>St. Philip A</v>
      </c>
      <c r="G19" s="22" t="str">
        <f>IFERROR(__xludf.DUMMYFUNCTION("""COMPUTED_VALUE"""),"St. Isidore")</f>
        <v>St. Isidore</v>
      </c>
      <c r="H19" s="22" t="str">
        <f>IFERROR(__xludf.DUMMYFUNCTION("""COMPUTED_VALUE"""),"St. Philip")</f>
        <v>St. Philip</v>
      </c>
      <c r="I19" s="22"/>
    </row>
    <row r="20">
      <c r="A20" s="2">
        <v>4.0</v>
      </c>
      <c r="B20" s="21">
        <f>IFERROR(__xludf.DUMMYFUNCTION("""COMPUTED_VALUE"""),45311.0)</f>
        <v>45311</v>
      </c>
      <c r="C20" s="21" t="str">
        <f>IFERROR(__xludf.DUMMYFUNCTION("""COMPUTED_VALUE"""),"Saturday")</f>
        <v>Saturday</v>
      </c>
      <c r="D20" s="23">
        <f>IFERROR(__xludf.DUMMYFUNCTION("""COMPUTED_VALUE"""),0.4583333333321207)</f>
        <v>0.4583333333</v>
      </c>
      <c r="E20" s="24" t="str">
        <f>IFERROR(__xludf.DUMMYFUNCTION("""COMPUTED_VALUE"""),"5/6B")</f>
        <v>5/6B</v>
      </c>
      <c r="F20" s="22" t="str">
        <f>IFERROR(__xludf.DUMMYFUNCTION("""COMPUTED_VALUE"""),"St. Isidore")</f>
        <v>St. Isidore</v>
      </c>
      <c r="G20" s="22" t="str">
        <f>IFERROR(__xludf.DUMMYFUNCTION("""COMPUTED_VALUE"""),"SJE B")</f>
        <v>SJE B</v>
      </c>
      <c r="H20" s="22" t="str">
        <f>IFERROR(__xludf.DUMMYFUNCTION("""COMPUTED_VALUE"""),"St. Isidore")</f>
        <v>St. Isidore</v>
      </c>
      <c r="I20" s="22"/>
    </row>
    <row r="21">
      <c r="A21" s="2">
        <v>5.0</v>
      </c>
      <c r="B21" s="21">
        <f>IFERROR(__xludf.DUMMYFUNCTION("""COMPUTED_VALUE"""),45317.0)</f>
        <v>45317</v>
      </c>
      <c r="C21" s="21" t="str">
        <f>IFERROR(__xludf.DUMMYFUNCTION("""COMPUTED_VALUE"""),"Friday")</f>
        <v>Friday</v>
      </c>
      <c r="D21" s="23">
        <f>IFERROR(__xludf.DUMMYFUNCTION("""COMPUTED_VALUE"""),0.75)</f>
        <v>0.75</v>
      </c>
      <c r="E21" s="24" t="str">
        <f>IFERROR(__xludf.DUMMYFUNCTION("""COMPUTED_VALUE"""),"5/6B")</f>
        <v>5/6B</v>
      </c>
      <c r="F21" s="22" t="str">
        <f>IFERROR(__xludf.DUMMYFUNCTION("""COMPUTED_VALUE"""),"St. Isidore")</f>
        <v>St. Isidore</v>
      </c>
      <c r="G21" s="22" t="str">
        <f>IFERROR(__xludf.DUMMYFUNCTION("""COMPUTED_VALUE"""),"St. Walter A")</f>
        <v>St. Walter A</v>
      </c>
      <c r="H21" s="22" t="str">
        <f>IFERROR(__xludf.DUMMYFUNCTION("""COMPUTED_VALUE"""),"St. Isidore")</f>
        <v>St. Isidore</v>
      </c>
      <c r="I21" s="22"/>
    </row>
    <row r="22">
      <c r="A22" s="2">
        <v>6.0</v>
      </c>
      <c r="B22" s="21">
        <f>IFERROR(__xludf.DUMMYFUNCTION("""COMPUTED_VALUE"""),45325.0)</f>
        <v>45325</v>
      </c>
      <c r="C22" s="21" t="str">
        <f>IFERROR(__xludf.DUMMYFUNCTION("""COMPUTED_VALUE"""),"Saturday")</f>
        <v>Saturday</v>
      </c>
      <c r="D22" s="23">
        <f>IFERROR(__xludf.DUMMYFUNCTION("""COMPUTED_VALUE"""),0.375)</f>
        <v>0.375</v>
      </c>
      <c r="E22" s="24" t="str">
        <f>IFERROR(__xludf.DUMMYFUNCTION("""COMPUTED_VALUE"""),"5/6B")</f>
        <v>5/6B</v>
      </c>
      <c r="F22" s="22" t="str">
        <f>IFERROR(__xludf.DUMMYFUNCTION("""COMPUTED_VALUE"""),"St. Isidore")</f>
        <v>St. Isidore</v>
      </c>
      <c r="G22" s="22" t="str">
        <f>IFERROR(__xludf.DUMMYFUNCTION("""COMPUTED_VALUE"""),"St. Walter B")</f>
        <v>St. Walter B</v>
      </c>
      <c r="H22" s="22" t="str">
        <f>IFERROR(__xludf.DUMMYFUNCTION("""COMPUTED_VALUE"""),"St. Isidore")</f>
        <v>St. Isidore</v>
      </c>
      <c r="I22" s="22"/>
    </row>
    <row r="23">
      <c r="A23" s="2">
        <v>7.0</v>
      </c>
      <c r="B23" s="21">
        <f>IFERROR(__xludf.DUMMYFUNCTION("""COMPUTED_VALUE"""),45331.0)</f>
        <v>45331</v>
      </c>
      <c r="C23" s="21" t="str">
        <f>IFERROR(__xludf.DUMMYFUNCTION("""COMPUTED_VALUE"""),"Friday")</f>
        <v>Friday</v>
      </c>
      <c r="D23" s="23">
        <f>IFERROR(__xludf.DUMMYFUNCTION("""COMPUTED_VALUE"""),0.7083333333321207)</f>
        <v>0.7083333333</v>
      </c>
      <c r="E23" s="24" t="str">
        <f>IFERROR(__xludf.DUMMYFUNCTION("""COMPUTED_VALUE"""),"5/6B")</f>
        <v>5/6B</v>
      </c>
      <c r="F23" s="22" t="str">
        <f>IFERROR(__xludf.DUMMYFUNCTION("""COMPUTED_VALUE"""),"St. Isidore")</f>
        <v>St. Isidore</v>
      </c>
      <c r="G23" s="22" t="str">
        <f>IFERROR(__xludf.DUMMYFUNCTION("""COMPUTED_VALUE"""),"St. John Vianney")</f>
        <v>St. John Vianney</v>
      </c>
      <c r="H23" s="22" t="str">
        <f>IFERROR(__xludf.DUMMYFUNCTION("""COMPUTED_VALUE"""),"St. Isidore")</f>
        <v>St. Isidore</v>
      </c>
      <c r="I23" s="22"/>
    </row>
    <row r="24">
      <c r="A24" s="2">
        <v>8.0</v>
      </c>
      <c r="B24" s="21">
        <f>IFERROR(__xludf.DUMMYFUNCTION("""COMPUTED_VALUE"""),45335.0)</f>
        <v>45335</v>
      </c>
      <c r="C24" s="21" t="str">
        <f>IFERROR(__xludf.DUMMYFUNCTION("""COMPUTED_VALUE"""),"Tuesday")</f>
        <v>Tuesday</v>
      </c>
      <c r="D24" s="23">
        <f>IFERROR(__xludf.DUMMYFUNCTION("""COMPUTED_VALUE"""),0.7291666666678793)</f>
        <v>0.7291666667</v>
      </c>
      <c r="E24" s="24" t="str">
        <f>IFERROR(__xludf.DUMMYFUNCTION("""COMPUTED_VALUE"""),"5/6B")</f>
        <v>5/6B</v>
      </c>
      <c r="F24" s="22" t="str">
        <f>IFERROR(__xludf.DUMMYFUNCTION("""COMPUTED_VALUE"""),"St. Isidore")</f>
        <v>St. Isidore</v>
      </c>
      <c r="G24" s="22" t="str">
        <f>IFERROR(__xludf.DUMMYFUNCTION("""COMPUTED_VALUE"""),"St. Philip B")</f>
        <v>St. Philip B</v>
      </c>
      <c r="H24" s="22" t="str">
        <f>IFERROR(__xludf.DUMMYFUNCTION("""COMPUTED_VALUE"""),"St. Isidore")</f>
        <v>St. Isidore</v>
      </c>
      <c r="I24" s="22"/>
    </row>
    <row r="25">
      <c r="A25" s="2">
        <v>9.0</v>
      </c>
      <c r="B25" s="21">
        <f>IFERROR(__xludf.DUMMYFUNCTION("""COMPUTED_VALUE"""),45344.0)</f>
        <v>45344</v>
      </c>
      <c r="C25" s="21" t="str">
        <f>IFERROR(__xludf.DUMMYFUNCTION("""COMPUTED_VALUE"""),"Thursday")</f>
        <v>Thursday</v>
      </c>
      <c r="D25" s="23">
        <f>IFERROR(__xludf.DUMMYFUNCTION("""COMPUTED_VALUE"""),0.75)</f>
        <v>0.75</v>
      </c>
      <c r="E25" s="24" t="str">
        <f>IFERROR(__xludf.DUMMYFUNCTION("""COMPUTED_VALUE"""),"5/6B")</f>
        <v>5/6B</v>
      </c>
      <c r="F25" s="22" t="str">
        <f>IFERROR(__xludf.DUMMYFUNCTION("""COMPUTED_VALUE"""),"SJE A")</f>
        <v>SJE A</v>
      </c>
      <c r="G25" s="22" t="str">
        <f>IFERROR(__xludf.DUMMYFUNCTION("""COMPUTED_VALUE"""),"St. Isidore")</f>
        <v>St. Isidore</v>
      </c>
      <c r="H25" s="22" t="str">
        <f>IFERROR(__xludf.DUMMYFUNCTION("""COMPUTED_VALUE"""),"Eastview Middle School")</f>
        <v>Eastview Middle School</v>
      </c>
      <c r="I25" s="22"/>
    </row>
    <row r="26">
      <c r="A26" s="2">
        <v>10.0</v>
      </c>
      <c r="B26" s="21">
        <f>IFERROR(__xludf.DUMMYFUNCTION("""COMPUTED_VALUE"""),45352.0)</f>
        <v>45352</v>
      </c>
      <c r="C26" s="21" t="str">
        <f>IFERROR(__xludf.DUMMYFUNCTION("""COMPUTED_VALUE"""),"Friday")</f>
        <v>Friday</v>
      </c>
      <c r="D26" s="23">
        <f>IFERROR(__xludf.DUMMYFUNCTION("""COMPUTED_VALUE"""),0.7083333333321207)</f>
        <v>0.7083333333</v>
      </c>
      <c r="E26" s="24" t="str">
        <f>IFERROR(__xludf.DUMMYFUNCTION("""COMPUTED_VALUE"""),"5/6B")</f>
        <v>5/6B</v>
      </c>
      <c r="F26" s="22" t="str">
        <f>IFERROR(__xludf.DUMMYFUNCTION("""COMPUTED_VALUE"""),"St. Isidore")</f>
        <v>St. Isidore</v>
      </c>
      <c r="G26" s="22" t="str">
        <f>IFERROR(__xludf.DUMMYFUNCTION("""COMPUTED_VALUE"""),"St. James")</f>
        <v>St. James</v>
      </c>
      <c r="H26" s="22" t="str">
        <f>IFERROR(__xludf.DUMMYFUNCTION("""COMPUTED_VALUE"""),"St. Isidore")</f>
        <v>St. Isidore</v>
      </c>
      <c r="I26" s="22"/>
    </row>
    <row r="27">
      <c r="A27" s="2">
        <v>11.0</v>
      </c>
      <c r="B27" s="21">
        <f>IFERROR(__xludf.DUMMYFUNCTION("""COMPUTED_VALUE"""),45355.0)</f>
        <v>45355</v>
      </c>
      <c r="C27" s="21" t="str">
        <f>IFERROR(__xludf.DUMMYFUNCTION("""COMPUTED_VALUE"""),"Monday")</f>
        <v>Monday</v>
      </c>
      <c r="D27" s="23">
        <f>IFERROR(__xludf.DUMMYFUNCTION("""COMPUTED_VALUE"""),0.7291666666678793)</f>
        <v>0.7291666667</v>
      </c>
      <c r="E27" s="24" t="str">
        <f>IFERROR(__xludf.DUMMYFUNCTION("""COMPUTED_VALUE"""),"5/6B")</f>
        <v>5/6B</v>
      </c>
      <c r="F27" s="22" t="str">
        <f>IFERROR(__xludf.DUMMYFUNCTION("""COMPUTED_VALUE"""),"St. Walter B")</f>
        <v>St. Walter B</v>
      </c>
      <c r="G27" s="22" t="str">
        <f>IFERROR(__xludf.DUMMYFUNCTION("""COMPUTED_VALUE"""),"St. Isidore")</f>
        <v>St. Isidore</v>
      </c>
      <c r="H27" s="22" t="str">
        <f>IFERROR(__xludf.DUMMYFUNCTION("""COMPUTED_VALUE"""),"St. Walter")</f>
        <v>St. Walter</v>
      </c>
      <c r="I27" s="22"/>
    </row>
    <row r="28">
      <c r="A28" s="2">
        <v>12.0</v>
      </c>
      <c r="B28" s="21">
        <f>IFERROR(__xludf.DUMMYFUNCTION("""COMPUTED_VALUE"""),45359.0)</f>
        <v>45359</v>
      </c>
      <c r="C28" s="21" t="str">
        <f>IFERROR(__xludf.DUMMYFUNCTION("""COMPUTED_VALUE"""),"Friday")</f>
        <v>Friday</v>
      </c>
      <c r="D28" s="23">
        <f>IFERROR(__xludf.DUMMYFUNCTION("""COMPUTED_VALUE"""),0.75)</f>
        <v>0.75</v>
      </c>
      <c r="E28" s="24" t="str">
        <f>IFERROR(__xludf.DUMMYFUNCTION("""COMPUTED_VALUE"""),"5/6B")</f>
        <v>5/6B</v>
      </c>
      <c r="F28" s="22" t="str">
        <f>IFERROR(__xludf.DUMMYFUNCTION("""COMPUTED_VALUE"""),"St. Philip B")</f>
        <v>St. Philip B</v>
      </c>
      <c r="G28" s="22" t="str">
        <f>IFERROR(__xludf.DUMMYFUNCTION("""COMPUTED_VALUE"""),"St. Isidore")</f>
        <v>St. Isidore</v>
      </c>
      <c r="H28" s="22" t="str">
        <f>IFERROR(__xludf.DUMMYFUNCTION("""COMPUTED_VALUE"""),"St. Philip")</f>
        <v>St. Philip</v>
      </c>
      <c r="I28" s="22"/>
    </row>
    <row r="29">
      <c r="A29" s="21"/>
      <c r="B29" s="21"/>
      <c r="C29" s="21"/>
      <c r="D29" s="23"/>
      <c r="E29" s="7"/>
    </row>
    <row r="30">
      <c r="A30" s="21"/>
      <c r="B30" s="21"/>
      <c r="C30" s="21"/>
      <c r="D30" s="23"/>
      <c r="E30" s="7"/>
    </row>
    <row r="31">
      <c r="A31" s="37"/>
      <c r="B31" s="17" t="s">
        <v>5</v>
      </c>
      <c r="D31" s="23"/>
      <c r="E31" s="7"/>
    </row>
    <row r="32">
      <c r="A32" s="26"/>
      <c r="B32" s="26" t="str">
        <f>IFERROR(__xludf.DUMMYFUNCTION("QUERY(importrange(""1Qz4yMpZvwfLaEQiNxBW3MaTjpIQq3Tgq07HLsb-H40E"", ""Schedule!A1:J1000""), ""select Col1, Col2, Col3, Col4, Col5, Col6, Col7, Col10 where (Col5 like'%"" &amp; TRIM(C4) &amp; ""%' or Col6 like '%"" &amp; TRIM(C4) &amp; ""%') and Col4 like '%"" &amp; TRIM(C1) "&amp;"&amp; ""%'"", 1)"),"")</f>
        <v/>
      </c>
      <c r="C32" s="26" t="str">
        <f>IFERROR(__xludf.DUMMYFUNCTION("""COMPUTED_VALUE"""),"Day")</f>
        <v>Day</v>
      </c>
      <c r="D32" s="19" t="str">
        <f>IFERROR(__xludf.DUMMYFUNCTION("""COMPUTED_VALUE"""),"Time")</f>
        <v>Time</v>
      </c>
      <c r="E32" s="20" t="str">
        <f>IFERROR(__xludf.DUMMYFUNCTION("""COMPUTED_VALUE"""),"Div.")</f>
        <v>Div.</v>
      </c>
      <c r="F32" s="18" t="str">
        <f>IFERROR(__xludf.DUMMYFUNCTION("""COMPUTED_VALUE"""),"Team A")</f>
        <v>Team A</v>
      </c>
      <c r="G32" s="18" t="str">
        <f>IFERROR(__xludf.DUMMYFUNCTION("""COMPUTED_VALUE"""),"Team B")</f>
        <v>Team B</v>
      </c>
      <c r="H32" s="18" t="str">
        <f>IFERROR(__xludf.DUMMYFUNCTION("""COMPUTED_VALUE"""),"Location")</f>
        <v>Location</v>
      </c>
      <c r="I32" s="18" t="str">
        <f>IFERROR(__xludf.DUMMYFUNCTION("""COMPUTED_VALUE"""),"")</f>
        <v/>
      </c>
    </row>
    <row r="33">
      <c r="A33" s="2">
        <v>1.0</v>
      </c>
      <c r="B33" s="21">
        <f>IFERROR(__xludf.DUMMYFUNCTION("""COMPUTED_VALUE"""),45302.0)</f>
        <v>45302</v>
      </c>
      <c r="C33" s="21" t="str">
        <f>IFERROR(__xludf.DUMMYFUNCTION("""COMPUTED_VALUE"""),"Thursday")</f>
        <v>Thursday</v>
      </c>
      <c r="D33" s="23">
        <f>IFERROR(__xludf.DUMMYFUNCTION("""COMPUTED_VALUE"""),0.7083333333321207)</f>
        <v>0.7083333333</v>
      </c>
      <c r="E33" s="24" t="str">
        <f>IFERROR(__xludf.DUMMYFUNCTION("""COMPUTED_VALUE"""),"5/6B")</f>
        <v>5/6B</v>
      </c>
      <c r="F33" s="22" t="str">
        <f>IFERROR(__xludf.DUMMYFUNCTION("""COMPUTED_VALUE"""),"St. James")</f>
        <v>St. James</v>
      </c>
      <c r="G33" s="22" t="str">
        <f>IFERROR(__xludf.DUMMYFUNCTION("""COMPUTED_VALUE"""),"St. John Vianney")</f>
        <v>St. John Vianney</v>
      </c>
      <c r="H33" s="22" t="str">
        <f>IFERROR(__xludf.DUMMYFUNCTION("""COMPUTED_VALUE"""),"St. James")</f>
        <v>St. James</v>
      </c>
      <c r="I33" s="22"/>
    </row>
    <row r="34">
      <c r="A34" s="2">
        <v>2.0</v>
      </c>
      <c r="B34" s="21">
        <f>IFERROR(__xludf.DUMMYFUNCTION("""COMPUTED_VALUE"""),45310.0)</f>
        <v>45310</v>
      </c>
      <c r="C34" s="21" t="str">
        <f>IFERROR(__xludf.DUMMYFUNCTION("""COMPUTED_VALUE"""),"Friday")</f>
        <v>Friday</v>
      </c>
      <c r="D34" s="23">
        <f>IFERROR(__xludf.DUMMYFUNCTION("""COMPUTED_VALUE"""),0.7916666666678793)</f>
        <v>0.7916666667</v>
      </c>
      <c r="E34" s="24" t="str">
        <f>IFERROR(__xludf.DUMMYFUNCTION("""COMPUTED_VALUE"""),"5/6B")</f>
        <v>5/6B</v>
      </c>
      <c r="F34" s="22" t="str">
        <f>IFERROR(__xludf.DUMMYFUNCTION("""COMPUTED_VALUE"""),"St. James")</f>
        <v>St. James</v>
      </c>
      <c r="G34" s="22" t="str">
        <f>IFERROR(__xludf.DUMMYFUNCTION("""COMPUTED_VALUE"""),"St. Walter B")</f>
        <v>St. Walter B</v>
      </c>
      <c r="H34" s="22" t="str">
        <f>IFERROR(__xludf.DUMMYFUNCTION("""COMPUTED_VALUE"""),"St. James")</f>
        <v>St. James</v>
      </c>
      <c r="I34" s="22"/>
    </row>
    <row r="35">
      <c r="A35" s="2">
        <v>3.0</v>
      </c>
      <c r="B35" s="21">
        <f>IFERROR(__xludf.DUMMYFUNCTION("""COMPUTED_VALUE"""),45317.0)</f>
        <v>45317</v>
      </c>
      <c r="C35" s="21" t="str">
        <f>IFERROR(__xludf.DUMMYFUNCTION("""COMPUTED_VALUE"""),"Friday")</f>
        <v>Friday</v>
      </c>
      <c r="D35" s="23">
        <f>IFERROR(__xludf.DUMMYFUNCTION("""COMPUTED_VALUE"""),0.8333333333321207)</f>
        <v>0.8333333333</v>
      </c>
      <c r="E35" s="24" t="str">
        <f>IFERROR(__xludf.DUMMYFUNCTION("""COMPUTED_VALUE"""),"5/6B")</f>
        <v>5/6B</v>
      </c>
      <c r="F35" s="22" t="str">
        <f>IFERROR(__xludf.DUMMYFUNCTION("""COMPUTED_VALUE"""),"St. James")</f>
        <v>St. James</v>
      </c>
      <c r="G35" s="22" t="str">
        <f>IFERROR(__xludf.DUMMYFUNCTION("""COMPUTED_VALUE"""),"SJE B")</f>
        <v>SJE B</v>
      </c>
      <c r="H35" s="22" t="str">
        <f>IFERROR(__xludf.DUMMYFUNCTION("""COMPUTED_VALUE"""),"St. James")</f>
        <v>St. James</v>
      </c>
      <c r="I35" s="22"/>
    </row>
    <row r="36">
      <c r="A36" s="2">
        <v>4.0</v>
      </c>
      <c r="B36" s="21">
        <f>IFERROR(__xludf.DUMMYFUNCTION("""COMPUTED_VALUE"""),45324.0)</f>
        <v>45324</v>
      </c>
      <c r="C36" s="21" t="str">
        <f>IFERROR(__xludf.DUMMYFUNCTION("""COMPUTED_VALUE"""),"Friday")</f>
        <v>Friday</v>
      </c>
      <c r="D36" s="23">
        <f>IFERROR(__xludf.DUMMYFUNCTION("""COMPUTED_VALUE"""),0.75)</f>
        <v>0.75</v>
      </c>
      <c r="E36" s="24" t="str">
        <f>IFERROR(__xludf.DUMMYFUNCTION("""COMPUTED_VALUE"""),"5/6B")</f>
        <v>5/6B</v>
      </c>
      <c r="F36" s="22" t="str">
        <f>IFERROR(__xludf.DUMMYFUNCTION("""COMPUTED_VALUE"""),"St. James")</f>
        <v>St. James</v>
      </c>
      <c r="G36" s="22" t="str">
        <f>IFERROR(__xludf.DUMMYFUNCTION("""COMPUTED_VALUE"""),"SJE A")</f>
        <v>SJE A</v>
      </c>
      <c r="H36" s="22" t="str">
        <f>IFERROR(__xludf.DUMMYFUNCTION("""COMPUTED_VALUE"""),"St. James")</f>
        <v>St. James</v>
      </c>
      <c r="I36" s="22"/>
    </row>
    <row r="37">
      <c r="A37" s="2">
        <v>5.0</v>
      </c>
      <c r="B37" s="21">
        <f>IFERROR(__xludf.DUMMYFUNCTION("""COMPUTED_VALUE"""),45331.0)</f>
        <v>45331</v>
      </c>
      <c r="C37" s="21" t="str">
        <f>IFERROR(__xludf.DUMMYFUNCTION("""COMPUTED_VALUE"""),"Friday")</f>
        <v>Friday</v>
      </c>
      <c r="D37" s="23">
        <f>IFERROR(__xludf.DUMMYFUNCTION("""COMPUTED_VALUE"""),0.75)</f>
        <v>0.75</v>
      </c>
      <c r="E37" s="24" t="str">
        <f>IFERROR(__xludf.DUMMYFUNCTION("""COMPUTED_VALUE"""),"5/6B")</f>
        <v>5/6B</v>
      </c>
      <c r="F37" s="22" t="str">
        <f>IFERROR(__xludf.DUMMYFUNCTION("""COMPUTED_VALUE"""),"St. James")</f>
        <v>St. James</v>
      </c>
      <c r="G37" s="22" t="str">
        <f>IFERROR(__xludf.DUMMYFUNCTION("""COMPUTED_VALUE"""),"St. Philip A")</f>
        <v>St. Philip A</v>
      </c>
      <c r="H37" s="22" t="str">
        <f>IFERROR(__xludf.DUMMYFUNCTION("""COMPUTED_VALUE"""),"St. James")</f>
        <v>St. James</v>
      </c>
      <c r="I37" s="22"/>
    </row>
    <row r="38">
      <c r="A38" s="2">
        <v>6.0</v>
      </c>
      <c r="B38" s="21">
        <f>IFERROR(__xludf.DUMMYFUNCTION("""COMPUTED_VALUE"""),45332.0)</f>
        <v>45332</v>
      </c>
      <c r="C38" s="21" t="str">
        <f>IFERROR(__xludf.DUMMYFUNCTION("""COMPUTED_VALUE"""),"Saturday")</f>
        <v>Saturday</v>
      </c>
      <c r="D38" s="23">
        <f>IFERROR(__xludf.DUMMYFUNCTION("""COMPUTED_VALUE"""),0.4166666666678793)</f>
        <v>0.4166666667</v>
      </c>
      <c r="E38" s="24" t="str">
        <f>IFERROR(__xludf.DUMMYFUNCTION("""COMPUTED_VALUE"""),"5/6B")</f>
        <v>5/6B</v>
      </c>
      <c r="F38" s="22" t="str">
        <f>IFERROR(__xludf.DUMMYFUNCTION("""COMPUTED_VALUE"""),"St. Philip A")</f>
        <v>St. Philip A</v>
      </c>
      <c r="G38" s="22" t="str">
        <f>IFERROR(__xludf.DUMMYFUNCTION("""COMPUTED_VALUE"""),"St. James")</f>
        <v>St. James</v>
      </c>
      <c r="H38" s="22" t="str">
        <f>IFERROR(__xludf.DUMMYFUNCTION("""COMPUTED_VALUE"""),"St. Philip")</f>
        <v>St. Philip</v>
      </c>
      <c r="I38" s="22"/>
    </row>
    <row r="39">
      <c r="A39" s="2">
        <v>7.0</v>
      </c>
      <c r="B39" s="21">
        <f>IFERROR(__xludf.DUMMYFUNCTION("""COMPUTED_VALUE"""),45345.0)</f>
        <v>45345</v>
      </c>
      <c r="C39" s="21" t="str">
        <f>IFERROR(__xludf.DUMMYFUNCTION("""COMPUTED_VALUE"""),"Friday")</f>
        <v>Friday</v>
      </c>
      <c r="D39" s="23">
        <f>IFERROR(__xludf.DUMMYFUNCTION("""COMPUTED_VALUE"""),0.7916666666678793)</f>
        <v>0.7916666667</v>
      </c>
      <c r="E39" s="24" t="str">
        <f>IFERROR(__xludf.DUMMYFUNCTION("""COMPUTED_VALUE"""),"5/6B")</f>
        <v>5/6B</v>
      </c>
      <c r="F39" s="22" t="str">
        <f>IFERROR(__xludf.DUMMYFUNCTION("""COMPUTED_VALUE"""),"St. Philip B")</f>
        <v>St. Philip B</v>
      </c>
      <c r="G39" s="22" t="str">
        <f>IFERROR(__xludf.DUMMYFUNCTION("""COMPUTED_VALUE"""),"St. James")</f>
        <v>St. James</v>
      </c>
      <c r="H39" s="22" t="str">
        <f>IFERROR(__xludf.DUMMYFUNCTION("""COMPUTED_VALUE"""),"St. Philip")</f>
        <v>St. Philip</v>
      </c>
      <c r="I39" s="22"/>
    </row>
    <row r="40">
      <c r="A40" s="2">
        <v>8.0</v>
      </c>
      <c r="B40" s="21">
        <f>IFERROR(__xludf.DUMMYFUNCTION("""COMPUTED_VALUE"""),45346.0)</f>
        <v>45346</v>
      </c>
      <c r="C40" s="21" t="str">
        <f>IFERROR(__xludf.DUMMYFUNCTION("""COMPUTED_VALUE"""),"Saturday")</f>
        <v>Saturday</v>
      </c>
      <c r="D40" s="23">
        <f>IFERROR(__xludf.DUMMYFUNCTION("""COMPUTED_VALUE"""),0.375)</f>
        <v>0.375</v>
      </c>
      <c r="E40" s="24" t="str">
        <f>IFERROR(__xludf.DUMMYFUNCTION("""COMPUTED_VALUE"""),"5/6B")</f>
        <v>5/6B</v>
      </c>
      <c r="F40" s="22" t="str">
        <f>IFERROR(__xludf.DUMMYFUNCTION("""COMPUTED_VALUE"""),"St. James")</f>
        <v>St. James</v>
      </c>
      <c r="G40" s="22" t="str">
        <f>IFERROR(__xludf.DUMMYFUNCTION("""COMPUTED_VALUE"""),"SJE A")</f>
        <v>SJE A</v>
      </c>
      <c r="H40" s="22" t="str">
        <f>IFERROR(__xludf.DUMMYFUNCTION("""COMPUTED_VALUE"""),"St. James")</f>
        <v>St. James</v>
      </c>
      <c r="I40" s="22"/>
    </row>
    <row r="41">
      <c r="A41" s="2">
        <v>9.0</v>
      </c>
      <c r="B41" s="21">
        <f>IFERROR(__xludf.DUMMYFUNCTION("""COMPUTED_VALUE"""),45351.0)</f>
        <v>45351</v>
      </c>
      <c r="C41" s="21" t="str">
        <f>IFERROR(__xludf.DUMMYFUNCTION("""COMPUTED_VALUE"""),"Thursday")</f>
        <v>Thursday</v>
      </c>
      <c r="D41" s="23">
        <f>IFERROR(__xludf.DUMMYFUNCTION("""COMPUTED_VALUE"""),0.75)</f>
        <v>0.75</v>
      </c>
      <c r="E41" s="24" t="str">
        <f>IFERROR(__xludf.DUMMYFUNCTION("""COMPUTED_VALUE"""),"5/6B")</f>
        <v>5/6B</v>
      </c>
      <c r="F41" s="22" t="str">
        <f>IFERROR(__xludf.DUMMYFUNCTION("""COMPUTED_VALUE"""),"St. James")</f>
        <v>St. James</v>
      </c>
      <c r="G41" s="22" t="str">
        <f>IFERROR(__xludf.DUMMYFUNCTION("""COMPUTED_VALUE"""),"St. Philip B")</f>
        <v>St. Philip B</v>
      </c>
      <c r="H41" s="22" t="str">
        <f>IFERROR(__xludf.DUMMYFUNCTION("""COMPUTED_VALUE"""),"St. James")</f>
        <v>St. James</v>
      </c>
      <c r="I41" s="22"/>
    </row>
    <row r="42">
      <c r="A42" s="2">
        <v>10.0</v>
      </c>
      <c r="B42" s="21">
        <f>IFERROR(__xludf.DUMMYFUNCTION("""COMPUTED_VALUE"""),45352.0)</f>
        <v>45352</v>
      </c>
      <c r="C42" s="21" t="str">
        <f>IFERROR(__xludf.DUMMYFUNCTION("""COMPUTED_VALUE"""),"Friday")</f>
        <v>Friday</v>
      </c>
      <c r="D42" s="23">
        <f>IFERROR(__xludf.DUMMYFUNCTION("""COMPUTED_VALUE"""),0.7083333333321207)</f>
        <v>0.7083333333</v>
      </c>
      <c r="E42" s="24" t="str">
        <f>IFERROR(__xludf.DUMMYFUNCTION("""COMPUTED_VALUE"""),"5/6B")</f>
        <v>5/6B</v>
      </c>
      <c r="F42" s="22" t="str">
        <f>IFERROR(__xludf.DUMMYFUNCTION("""COMPUTED_VALUE"""),"St. Isidore")</f>
        <v>St. Isidore</v>
      </c>
      <c r="G42" s="22" t="str">
        <f>IFERROR(__xludf.DUMMYFUNCTION("""COMPUTED_VALUE"""),"St. James")</f>
        <v>St. James</v>
      </c>
      <c r="H42" s="22" t="str">
        <f>IFERROR(__xludf.DUMMYFUNCTION("""COMPUTED_VALUE"""),"St. Isidore")</f>
        <v>St. Isidore</v>
      </c>
      <c r="I42" s="22"/>
    </row>
    <row r="43">
      <c r="A43" s="2">
        <v>11.0</v>
      </c>
      <c r="B43" s="21">
        <f>IFERROR(__xludf.DUMMYFUNCTION("""COMPUTED_VALUE"""),45355.0)</f>
        <v>45355</v>
      </c>
      <c r="C43" s="21" t="str">
        <f>IFERROR(__xludf.DUMMYFUNCTION("""COMPUTED_VALUE"""),"Monday")</f>
        <v>Monday</v>
      </c>
      <c r="D43" s="23">
        <f>IFERROR(__xludf.DUMMYFUNCTION("""COMPUTED_VALUE"""),0.7708333333321207)</f>
        <v>0.7708333333</v>
      </c>
      <c r="E43" s="24" t="str">
        <f>IFERROR(__xludf.DUMMYFUNCTION("""COMPUTED_VALUE"""),"5/6B")</f>
        <v>5/6B</v>
      </c>
      <c r="F43" s="22" t="str">
        <f>IFERROR(__xludf.DUMMYFUNCTION("""COMPUTED_VALUE"""),"St. Walter A")</f>
        <v>St. Walter A</v>
      </c>
      <c r="G43" s="22" t="str">
        <f>IFERROR(__xludf.DUMMYFUNCTION("""COMPUTED_VALUE"""),"St. James")</f>
        <v>St. James</v>
      </c>
      <c r="H43" s="22" t="str">
        <f>IFERROR(__xludf.DUMMYFUNCTION("""COMPUTED_VALUE"""),"St. Walter")</f>
        <v>St. Walter</v>
      </c>
      <c r="I43" s="22"/>
    </row>
    <row r="44">
      <c r="A44" s="2">
        <v>12.0</v>
      </c>
      <c r="B44" s="21">
        <f>IFERROR(__xludf.DUMMYFUNCTION("""COMPUTED_VALUE"""),45360.0)</f>
        <v>45360</v>
      </c>
      <c r="C44" s="21" t="str">
        <f>IFERROR(__xludf.DUMMYFUNCTION("""COMPUTED_VALUE"""),"Saturday")</f>
        <v>Saturday</v>
      </c>
      <c r="D44" s="23">
        <f>IFERROR(__xludf.DUMMYFUNCTION("""COMPUTED_VALUE"""),0.4166666666678793)</f>
        <v>0.4166666667</v>
      </c>
      <c r="E44" s="24" t="str">
        <f>IFERROR(__xludf.DUMMYFUNCTION("""COMPUTED_VALUE"""),"5/6B")</f>
        <v>5/6B</v>
      </c>
      <c r="F44" s="22" t="str">
        <f>IFERROR(__xludf.DUMMYFUNCTION("""COMPUTED_VALUE"""),"St. James")</f>
        <v>St. James</v>
      </c>
      <c r="G44" s="22" t="str">
        <f>IFERROR(__xludf.DUMMYFUNCTION("""COMPUTED_VALUE"""),"St. Walter A")</f>
        <v>St. Walter A</v>
      </c>
      <c r="H44" s="22" t="str">
        <f>IFERROR(__xludf.DUMMYFUNCTION("""COMPUTED_VALUE"""),"St. James")</f>
        <v>St. James</v>
      </c>
      <c r="I44" s="22"/>
    </row>
    <row r="45">
      <c r="A45" s="21"/>
      <c r="B45" s="21"/>
      <c r="C45" s="21"/>
      <c r="D45" s="23"/>
      <c r="E45" s="7"/>
    </row>
    <row r="46">
      <c r="A46" s="21"/>
      <c r="B46" s="21"/>
      <c r="C46" s="21"/>
      <c r="D46" s="23"/>
      <c r="E46" s="7"/>
    </row>
    <row r="47">
      <c r="A47" s="17"/>
      <c r="B47" s="17" t="s">
        <v>6</v>
      </c>
      <c r="D47" s="23"/>
      <c r="E47" s="7"/>
    </row>
    <row r="48">
      <c r="A48" s="26"/>
      <c r="B48" s="26" t="str">
        <f>IFERROR(__xludf.DUMMYFUNCTION("QUERY(importrange(""1Qz4yMpZvwfLaEQiNxBW3MaTjpIQq3Tgq07HLsb-H40E"", ""Schedule!A1:J1000""), ""select Col1, Col2, Col3, Col4, Col5, Col6, Col7, Col10 where(Col5 like'%"" &amp; TRIM(C5) &amp; ""%' or Col6 like '%"" &amp; TRIM(C5) &amp; ""%') and Col4 like '%"" &amp; TRIM(C1) &amp;"&amp;" ""%'"", 1)"),"")</f>
        <v/>
      </c>
      <c r="C48" s="26" t="str">
        <f>IFERROR(__xludf.DUMMYFUNCTION("""COMPUTED_VALUE"""),"Day")</f>
        <v>Day</v>
      </c>
      <c r="D48" s="19" t="str">
        <f>IFERROR(__xludf.DUMMYFUNCTION("""COMPUTED_VALUE"""),"Time")</f>
        <v>Time</v>
      </c>
      <c r="E48" s="20" t="str">
        <f>IFERROR(__xludf.DUMMYFUNCTION("""COMPUTED_VALUE"""),"Div.")</f>
        <v>Div.</v>
      </c>
      <c r="F48" s="18" t="str">
        <f>IFERROR(__xludf.DUMMYFUNCTION("""COMPUTED_VALUE"""),"Team A")</f>
        <v>Team A</v>
      </c>
      <c r="G48" s="18" t="str">
        <f>IFERROR(__xludf.DUMMYFUNCTION("""COMPUTED_VALUE"""),"Team B")</f>
        <v>Team B</v>
      </c>
      <c r="H48" s="18" t="str">
        <f>IFERROR(__xludf.DUMMYFUNCTION("""COMPUTED_VALUE"""),"Location")</f>
        <v>Location</v>
      </c>
      <c r="I48" s="18" t="str">
        <f>IFERROR(__xludf.DUMMYFUNCTION("""COMPUTED_VALUE"""),"")</f>
        <v/>
      </c>
    </row>
    <row r="49">
      <c r="A49" s="2">
        <v>1.0</v>
      </c>
      <c r="B49" s="21">
        <f>IFERROR(__xludf.DUMMYFUNCTION("""COMPUTED_VALUE"""),45301.0)</f>
        <v>45301</v>
      </c>
      <c r="C49" s="21" t="str">
        <f>IFERROR(__xludf.DUMMYFUNCTION("""COMPUTED_VALUE"""),"Wednesday")</f>
        <v>Wednesday</v>
      </c>
      <c r="D49" s="23">
        <f>IFERROR(__xludf.DUMMYFUNCTION("""COMPUTED_VALUE"""),0.7916666666678793)</f>
        <v>0.7916666667</v>
      </c>
      <c r="E49" s="24" t="str">
        <f>IFERROR(__xludf.DUMMYFUNCTION("""COMPUTED_VALUE"""),"5/6B")</f>
        <v>5/6B</v>
      </c>
      <c r="F49" s="22" t="str">
        <f>IFERROR(__xludf.DUMMYFUNCTION("""COMPUTED_VALUE"""),"St. John Vianney")</f>
        <v>St. John Vianney</v>
      </c>
      <c r="G49" s="22" t="str">
        <f>IFERROR(__xludf.DUMMYFUNCTION("""COMPUTED_VALUE"""),"St. Isidore")</f>
        <v>St. Isidore</v>
      </c>
      <c r="H49" s="22" t="str">
        <f>IFERROR(__xludf.DUMMYFUNCTION("""COMPUTED_VALUE"""),"St. John Vianney")</f>
        <v>St. John Vianney</v>
      </c>
      <c r="I49" s="22"/>
    </row>
    <row r="50">
      <c r="A50" s="2">
        <v>2.0</v>
      </c>
      <c r="B50" s="21">
        <f>IFERROR(__xludf.DUMMYFUNCTION("""COMPUTED_VALUE"""),45302.0)</f>
        <v>45302</v>
      </c>
      <c r="C50" s="21" t="str">
        <f>IFERROR(__xludf.DUMMYFUNCTION("""COMPUTED_VALUE"""),"Thursday")</f>
        <v>Thursday</v>
      </c>
      <c r="D50" s="23">
        <f>IFERROR(__xludf.DUMMYFUNCTION("""COMPUTED_VALUE"""),0.7083333333321207)</f>
        <v>0.7083333333</v>
      </c>
      <c r="E50" s="24" t="str">
        <f>IFERROR(__xludf.DUMMYFUNCTION("""COMPUTED_VALUE"""),"5/6B")</f>
        <v>5/6B</v>
      </c>
      <c r="F50" s="22" t="str">
        <f>IFERROR(__xludf.DUMMYFUNCTION("""COMPUTED_VALUE"""),"St. James")</f>
        <v>St. James</v>
      </c>
      <c r="G50" s="22" t="str">
        <f>IFERROR(__xludf.DUMMYFUNCTION("""COMPUTED_VALUE"""),"St. John Vianney")</f>
        <v>St. John Vianney</v>
      </c>
      <c r="H50" s="22" t="str">
        <f>IFERROR(__xludf.DUMMYFUNCTION("""COMPUTED_VALUE"""),"St. James")</f>
        <v>St. James</v>
      </c>
      <c r="I50" s="22"/>
    </row>
    <row r="51">
      <c r="A51" s="2">
        <v>3.0</v>
      </c>
      <c r="B51" s="21">
        <f>IFERROR(__xludf.DUMMYFUNCTION("""COMPUTED_VALUE"""),45317.0)</f>
        <v>45317</v>
      </c>
      <c r="C51" s="21" t="str">
        <f>IFERROR(__xludf.DUMMYFUNCTION("""COMPUTED_VALUE"""),"Friday")</f>
        <v>Friday</v>
      </c>
      <c r="D51" s="23">
        <f>IFERROR(__xludf.DUMMYFUNCTION("""COMPUTED_VALUE"""),0.7708333333321207)</f>
        <v>0.7708333333</v>
      </c>
      <c r="E51" s="24" t="str">
        <f>IFERROR(__xludf.DUMMYFUNCTION("""COMPUTED_VALUE"""),"5/6B")</f>
        <v>5/6B</v>
      </c>
      <c r="F51" s="22" t="str">
        <f>IFERROR(__xludf.DUMMYFUNCTION("""COMPUTED_VALUE"""),"St. Walter B")</f>
        <v>St. Walter B</v>
      </c>
      <c r="G51" s="22" t="str">
        <f>IFERROR(__xludf.DUMMYFUNCTION("""COMPUTED_VALUE"""),"St. John Vianney")</f>
        <v>St. John Vianney</v>
      </c>
      <c r="H51" s="22" t="str">
        <f>IFERROR(__xludf.DUMMYFUNCTION("""COMPUTED_VALUE"""),"St. Walter")</f>
        <v>St. Walter</v>
      </c>
      <c r="I51" s="22"/>
    </row>
    <row r="52">
      <c r="A52" s="2">
        <v>4.0</v>
      </c>
      <c r="B52" s="21">
        <f>IFERROR(__xludf.DUMMYFUNCTION("""COMPUTED_VALUE"""),45318.0)</f>
        <v>45318</v>
      </c>
      <c r="C52" s="21" t="str">
        <f>IFERROR(__xludf.DUMMYFUNCTION("""COMPUTED_VALUE"""),"Saturday")</f>
        <v>Saturday</v>
      </c>
      <c r="D52" s="23">
        <f>IFERROR(__xludf.DUMMYFUNCTION("""COMPUTED_VALUE"""),0.4583333333321207)</f>
        <v>0.4583333333</v>
      </c>
      <c r="E52" s="24" t="str">
        <f>IFERROR(__xludf.DUMMYFUNCTION("""COMPUTED_VALUE"""),"5/6B")</f>
        <v>5/6B</v>
      </c>
      <c r="F52" s="22" t="str">
        <f>IFERROR(__xludf.DUMMYFUNCTION("""COMPUTED_VALUE"""),"St. John Vianney")</f>
        <v>St. John Vianney</v>
      </c>
      <c r="G52" s="22" t="str">
        <f>IFERROR(__xludf.DUMMYFUNCTION("""COMPUTED_VALUE"""),"St. Walter A")</f>
        <v>St. Walter A</v>
      </c>
      <c r="H52" s="22" t="str">
        <f>IFERROR(__xludf.DUMMYFUNCTION("""COMPUTED_VALUE"""),"St. John Vianney")</f>
        <v>St. John Vianney</v>
      </c>
      <c r="I52" s="22"/>
    </row>
    <row r="53">
      <c r="A53" s="2">
        <v>5.0</v>
      </c>
      <c r="B53" s="21">
        <f>IFERROR(__xludf.DUMMYFUNCTION("""COMPUTED_VALUE"""),45324.0)</f>
        <v>45324</v>
      </c>
      <c r="C53" s="21" t="str">
        <f>IFERROR(__xludf.DUMMYFUNCTION("""COMPUTED_VALUE"""),"Friday")</f>
        <v>Friday</v>
      </c>
      <c r="D53" s="23">
        <f>IFERROR(__xludf.DUMMYFUNCTION("""COMPUTED_VALUE"""),0.75)</f>
        <v>0.75</v>
      </c>
      <c r="E53" s="24" t="str">
        <f>IFERROR(__xludf.DUMMYFUNCTION("""COMPUTED_VALUE"""),"5/6B")</f>
        <v>5/6B</v>
      </c>
      <c r="F53" s="22" t="str">
        <f>IFERROR(__xludf.DUMMYFUNCTION("""COMPUTED_VALUE"""),"SJE B")</f>
        <v>SJE B</v>
      </c>
      <c r="G53" s="22" t="str">
        <f>IFERROR(__xludf.DUMMYFUNCTION("""COMPUTED_VALUE"""),"St. John Vianney")</f>
        <v>St. John Vianney</v>
      </c>
      <c r="H53" s="22" t="str">
        <f>IFERROR(__xludf.DUMMYFUNCTION("""COMPUTED_VALUE"""),"Eastview Middle School")</f>
        <v>Eastview Middle School</v>
      </c>
      <c r="I53" s="22"/>
    </row>
    <row r="54">
      <c r="A54" s="2">
        <v>6.0</v>
      </c>
      <c r="B54" s="21">
        <f>IFERROR(__xludf.DUMMYFUNCTION("""COMPUTED_VALUE"""),45329.0)</f>
        <v>45329</v>
      </c>
      <c r="C54" s="21" t="str">
        <f>IFERROR(__xludf.DUMMYFUNCTION("""COMPUTED_VALUE"""),"Wednesday")</f>
        <v>Wednesday</v>
      </c>
      <c r="D54" s="23">
        <f>IFERROR(__xludf.DUMMYFUNCTION("""COMPUTED_VALUE"""),0.7916666666678793)</f>
        <v>0.7916666667</v>
      </c>
      <c r="E54" s="24" t="str">
        <f>IFERROR(__xludf.DUMMYFUNCTION("""COMPUTED_VALUE"""),"5/6B")</f>
        <v>5/6B</v>
      </c>
      <c r="F54" s="22" t="str">
        <f>IFERROR(__xludf.DUMMYFUNCTION("""COMPUTED_VALUE"""),"St. John Vianney")</f>
        <v>St. John Vianney</v>
      </c>
      <c r="G54" s="22" t="str">
        <f>IFERROR(__xludf.DUMMYFUNCTION("""COMPUTED_VALUE"""),"SJE A")</f>
        <v>SJE A</v>
      </c>
      <c r="H54" s="22" t="str">
        <f>IFERROR(__xludf.DUMMYFUNCTION("""COMPUTED_VALUE"""),"St. John Vianney")</f>
        <v>St. John Vianney</v>
      </c>
      <c r="I54" s="22"/>
    </row>
    <row r="55">
      <c r="A55" s="2">
        <v>7.0</v>
      </c>
      <c r="B55" s="21">
        <f>IFERROR(__xludf.DUMMYFUNCTION("""COMPUTED_VALUE"""),45330.0)</f>
        <v>45330</v>
      </c>
      <c r="C55" s="21" t="str">
        <f>IFERROR(__xludf.DUMMYFUNCTION("""COMPUTED_VALUE"""),"Thursday")</f>
        <v>Thursday</v>
      </c>
      <c r="D55" s="23">
        <f>IFERROR(__xludf.DUMMYFUNCTION("""COMPUTED_VALUE"""),0.75)</f>
        <v>0.75</v>
      </c>
      <c r="E55" s="24" t="str">
        <f>IFERROR(__xludf.DUMMYFUNCTION("""COMPUTED_VALUE"""),"5/6B")</f>
        <v>5/6B</v>
      </c>
      <c r="F55" s="22" t="str">
        <f>IFERROR(__xludf.DUMMYFUNCTION("""COMPUTED_VALUE"""),"St. John Vianney")</f>
        <v>St. John Vianney</v>
      </c>
      <c r="G55" s="22" t="str">
        <f>IFERROR(__xludf.DUMMYFUNCTION("""COMPUTED_VALUE"""),"St. Philip A")</f>
        <v>St. Philip A</v>
      </c>
      <c r="H55" s="22" t="str">
        <f>IFERROR(__xludf.DUMMYFUNCTION("""COMPUTED_VALUE"""),"St. John Vianney")</f>
        <v>St. John Vianney</v>
      </c>
      <c r="I55" s="22"/>
    </row>
    <row r="56">
      <c r="A56" s="2">
        <v>8.0</v>
      </c>
      <c r="B56" s="21">
        <f>IFERROR(__xludf.DUMMYFUNCTION("""COMPUTED_VALUE"""),45331.0)</f>
        <v>45331</v>
      </c>
      <c r="C56" s="21" t="str">
        <f>IFERROR(__xludf.DUMMYFUNCTION("""COMPUTED_VALUE"""),"Friday")</f>
        <v>Friday</v>
      </c>
      <c r="D56" s="23">
        <f>IFERROR(__xludf.DUMMYFUNCTION("""COMPUTED_VALUE"""),0.7083333333321207)</f>
        <v>0.7083333333</v>
      </c>
      <c r="E56" s="24" t="str">
        <f>IFERROR(__xludf.DUMMYFUNCTION("""COMPUTED_VALUE"""),"5/6B")</f>
        <v>5/6B</v>
      </c>
      <c r="F56" s="22" t="str">
        <f>IFERROR(__xludf.DUMMYFUNCTION("""COMPUTED_VALUE"""),"St. Isidore")</f>
        <v>St. Isidore</v>
      </c>
      <c r="G56" s="22" t="str">
        <f>IFERROR(__xludf.DUMMYFUNCTION("""COMPUTED_VALUE"""),"St. John Vianney")</f>
        <v>St. John Vianney</v>
      </c>
      <c r="H56" s="22" t="str">
        <f>IFERROR(__xludf.DUMMYFUNCTION("""COMPUTED_VALUE"""),"St. Isidore")</f>
        <v>St. Isidore</v>
      </c>
      <c r="I56" s="22"/>
    </row>
    <row r="57">
      <c r="A57" s="2">
        <v>9.0</v>
      </c>
      <c r="B57" s="21">
        <f>IFERROR(__xludf.DUMMYFUNCTION("""COMPUTED_VALUE"""),45332.0)</f>
        <v>45332</v>
      </c>
      <c r="C57" s="21" t="str">
        <f>IFERROR(__xludf.DUMMYFUNCTION("""COMPUTED_VALUE"""),"Saturday")</f>
        <v>Saturday</v>
      </c>
      <c r="D57" s="23">
        <f>IFERROR(__xludf.DUMMYFUNCTION("""COMPUTED_VALUE"""),0.4583333333321207)</f>
        <v>0.4583333333</v>
      </c>
      <c r="E57" s="24" t="str">
        <f>IFERROR(__xludf.DUMMYFUNCTION("""COMPUTED_VALUE"""),"5/6B")</f>
        <v>5/6B</v>
      </c>
      <c r="F57" s="22" t="str">
        <f>IFERROR(__xludf.DUMMYFUNCTION("""COMPUTED_VALUE"""),"St. John Vianney")</f>
        <v>St. John Vianney</v>
      </c>
      <c r="G57" s="22" t="str">
        <f>IFERROR(__xludf.DUMMYFUNCTION("""COMPUTED_VALUE"""),"St. Philip B")</f>
        <v>St. Philip B</v>
      </c>
      <c r="H57" s="22" t="str">
        <f>IFERROR(__xludf.DUMMYFUNCTION("""COMPUTED_VALUE"""),"St. John Vianney")</f>
        <v>St. John Vianney</v>
      </c>
      <c r="I57" s="22"/>
    </row>
    <row r="58">
      <c r="A58" s="2">
        <v>10.0</v>
      </c>
      <c r="B58" s="21">
        <f>IFERROR(__xludf.DUMMYFUNCTION("""COMPUTED_VALUE"""),45337.0)</f>
        <v>45337</v>
      </c>
      <c r="C58" s="21" t="str">
        <f>IFERROR(__xludf.DUMMYFUNCTION("""COMPUTED_VALUE"""),"Thursday")</f>
        <v>Thursday</v>
      </c>
      <c r="D58" s="23">
        <f>IFERROR(__xludf.DUMMYFUNCTION("""COMPUTED_VALUE"""),0.75)</f>
        <v>0.75</v>
      </c>
      <c r="E58" s="24" t="str">
        <f>IFERROR(__xludf.DUMMYFUNCTION("""COMPUTED_VALUE"""),"5/6B")</f>
        <v>5/6B</v>
      </c>
      <c r="F58" s="22" t="str">
        <f>IFERROR(__xludf.DUMMYFUNCTION("""COMPUTED_VALUE"""),"St. Walter A")</f>
        <v>St. Walter A</v>
      </c>
      <c r="G58" s="22" t="str">
        <f>IFERROR(__xludf.DUMMYFUNCTION("""COMPUTED_VALUE"""),"St. John Vianney")</f>
        <v>St. John Vianney</v>
      </c>
      <c r="H58" s="22" t="str">
        <f>IFERROR(__xludf.DUMMYFUNCTION("""COMPUTED_VALUE"""),"St. Walter")</f>
        <v>St. Walter</v>
      </c>
      <c r="I58" s="22"/>
    </row>
    <row r="59">
      <c r="A59" s="2">
        <v>11.0</v>
      </c>
      <c r="B59" s="21">
        <f>IFERROR(__xludf.DUMMYFUNCTION("""COMPUTED_VALUE"""),45346.0)</f>
        <v>45346</v>
      </c>
      <c r="C59" s="21" t="str">
        <f>IFERROR(__xludf.DUMMYFUNCTION("""COMPUTED_VALUE"""),"Saturday")</f>
        <v>Saturday</v>
      </c>
      <c r="D59" s="23">
        <f>IFERROR(__xludf.DUMMYFUNCTION("""COMPUTED_VALUE"""),0.4583333333321207)</f>
        <v>0.4583333333</v>
      </c>
      <c r="E59" s="24" t="str">
        <f>IFERROR(__xludf.DUMMYFUNCTION("""COMPUTED_VALUE"""),"5/6B")</f>
        <v>5/6B</v>
      </c>
      <c r="F59" s="22" t="str">
        <f>IFERROR(__xludf.DUMMYFUNCTION("""COMPUTED_VALUE"""),"St. Philip B")</f>
        <v>St. Philip B</v>
      </c>
      <c r="G59" s="22" t="str">
        <f>IFERROR(__xludf.DUMMYFUNCTION("""COMPUTED_VALUE"""),"St. John Vianney")</f>
        <v>St. John Vianney</v>
      </c>
      <c r="H59" s="22" t="str">
        <f>IFERROR(__xludf.DUMMYFUNCTION("""COMPUTED_VALUE"""),"St. Philip")</f>
        <v>St. Philip</v>
      </c>
      <c r="I59" s="22"/>
    </row>
    <row r="60">
      <c r="A60" s="2">
        <v>12.0</v>
      </c>
      <c r="B60" s="21">
        <f>IFERROR(__xludf.DUMMYFUNCTION("""COMPUTED_VALUE"""),45352.0)</f>
        <v>45352</v>
      </c>
      <c r="C60" s="21" t="str">
        <f>IFERROR(__xludf.DUMMYFUNCTION("""COMPUTED_VALUE"""),"Friday")</f>
        <v>Friday</v>
      </c>
      <c r="D60" s="23">
        <f>IFERROR(__xludf.DUMMYFUNCTION("""COMPUTED_VALUE"""),0.7916666666678793)</f>
        <v>0.7916666667</v>
      </c>
      <c r="E60" s="24" t="str">
        <f>IFERROR(__xludf.DUMMYFUNCTION("""COMPUTED_VALUE"""),"5/6B")</f>
        <v>5/6B</v>
      </c>
      <c r="F60" s="22" t="str">
        <f>IFERROR(__xludf.DUMMYFUNCTION("""COMPUTED_VALUE"""),"St. John Vianney")</f>
        <v>St. John Vianney</v>
      </c>
      <c r="G60" s="22" t="str">
        <f>IFERROR(__xludf.DUMMYFUNCTION("""COMPUTED_VALUE"""),"St. Philip A")</f>
        <v>St. Philip A</v>
      </c>
      <c r="H60" s="22" t="str">
        <f>IFERROR(__xludf.DUMMYFUNCTION("""COMPUTED_VALUE"""),"St. John Vianney")</f>
        <v>St. John Vianney</v>
      </c>
      <c r="I60" s="22"/>
    </row>
    <row r="61">
      <c r="A61" s="21"/>
      <c r="B61" s="21"/>
      <c r="C61" s="21"/>
      <c r="D61" s="23"/>
      <c r="E61" s="7"/>
    </row>
    <row r="62">
      <c r="A62" s="21"/>
      <c r="B62" s="21"/>
      <c r="C62" s="21"/>
      <c r="D62" s="23"/>
      <c r="E62" s="7"/>
    </row>
    <row r="63">
      <c r="A63" s="17"/>
      <c r="B63" s="17" t="s">
        <v>12</v>
      </c>
      <c r="D63" s="23"/>
      <c r="E63" s="7"/>
    </row>
    <row r="64">
      <c r="A64" s="26"/>
      <c r="B64" s="26" t="str">
        <f>IFERROR(__xludf.DUMMYFUNCTION("QUERY(importrange(""1Qz4yMpZvwfLaEQiNxBW3MaTjpIQq3Tgq07HLsb-H40E"", ""Schedule!A1:J1000""), ""select Col1, Col2, Col3, Col4, Col5, Col6, Col7,Col10 where (Col5 like'%"" &amp; TRIM(C6) &amp; ""%' or Col6 like '%"" &amp; TRIM(C6) &amp; ""%') and Col4 like '%"" &amp; TRIM(C1) &amp;"&amp;" ""%'"", 1)"),"")</f>
        <v/>
      </c>
      <c r="C64" s="26" t="str">
        <f>IFERROR(__xludf.DUMMYFUNCTION("""COMPUTED_VALUE"""),"Day")</f>
        <v>Day</v>
      </c>
      <c r="D64" s="19" t="str">
        <f>IFERROR(__xludf.DUMMYFUNCTION("""COMPUTED_VALUE"""),"Time")</f>
        <v>Time</v>
      </c>
      <c r="E64" s="20" t="str">
        <f>IFERROR(__xludf.DUMMYFUNCTION("""COMPUTED_VALUE"""),"Div.")</f>
        <v>Div.</v>
      </c>
      <c r="F64" s="18" t="str">
        <f>IFERROR(__xludf.DUMMYFUNCTION("""COMPUTED_VALUE"""),"Team A")</f>
        <v>Team A</v>
      </c>
      <c r="G64" s="18" t="str">
        <f>IFERROR(__xludf.DUMMYFUNCTION("""COMPUTED_VALUE"""),"Team B")</f>
        <v>Team B</v>
      </c>
      <c r="H64" s="18" t="str">
        <f>IFERROR(__xludf.DUMMYFUNCTION("""COMPUTED_VALUE"""),"Location")</f>
        <v>Location</v>
      </c>
      <c r="I64" s="18" t="str">
        <f>IFERROR(__xludf.DUMMYFUNCTION("""COMPUTED_VALUE"""),"")</f>
        <v/>
      </c>
    </row>
    <row r="65">
      <c r="A65" s="2">
        <v>1.0</v>
      </c>
      <c r="B65" s="21">
        <f>IFERROR(__xludf.DUMMYFUNCTION("""COMPUTED_VALUE"""),45302.0)</f>
        <v>45302</v>
      </c>
      <c r="C65" s="21" t="str">
        <f>IFERROR(__xludf.DUMMYFUNCTION("""COMPUTED_VALUE"""),"Thursday")</f>
        <v>Thursday</v>
      </c>
      <c r="D65" s="23">
        <f>IFERROR(__xludf.DUMMYFUNCTION("""COMPUTED_VALUE"""),0.75)</f>
        <v>0.75</v>
      </c>
      <c r="E65" s="24" t="str">
        <f>IFERROR(__xludf.DUMMYFUNCTION("""COMPUTED_VALUE"""),"5/6B")</f>
        <v>5/6B</v>
      </c>
      <c r="F65" s="22" t="str">
        <f>IFERROR(__xludf.DUMMYFUNCTION("""COMPUTED_VALUE"""),"SJE A")</f>
        <v>SJE A</v>
      </c>
      <c r="G65" s="22" t="str">
        <f>IFERROR(__xludf.DUMMYFUNCTION("""COMPUTED_VALUE"""),"St. Philip B")</f>
        <v>St. Philip B</v>
      </c>
      <c r="H65" s="22" t="str">
        <f>IFERROR(__xludf.DUMMYFUNCTION("""COMPUTED_VALUE"""),"Eastview Middle School")</f>
        <v>Eastview Middle School</v>
      </c>
      <c r="I65" s="22"/>
    </row>
    <row r="66">
      <c r="A66" s="2">
        <v>2.0</v>
      </c>
      <c r="B66" s="21">
        <f>IFERROR(__xludf.DUMMYFUNCTION("""COMPUTED_VALUE"""),45310.0)</f>
        <v>45310</v>
      </c>
      <c r="C66" s="21" t="str">
        <f>IFERROR(__xludf.DUMMYFUNCTION("""COMPUTED_VALUE"""),"Friday")</f>
        <v>Friday</v>
      </c>
      <c r="D66" s="23">
        <f>IFERROR(__xludf.DUMMYFUNCTION("""COMPUTED_VALUE"""),0.75)</f>
        <v>0.75</v>
      </c>
      <c r="E66" s="24" t="str">
        <f>IFERROR(__xludf.DUMMYFUNCTION("""COMPUTED_VALUE"""),"5/6B")</f>
        <v>5/6B</v>
      </c>
      <c r="F66" s="22" t="str">
        <f>IFERROR(__xludf.DUMMYFUNCTION("""COMPUTED_VALUE"""),"SJE A")</f>
        <v>SJE A</v>
      </c>
      <c r="G66" s="22" t="str">
        <f>IFERROR(__xludf.DUMMYFUNCTION("""COMPUTED_VALUE"""),"SJE B")</f>
        <v>SJE B</v>
      </c>
      <c r="H66" s="22" t="str">
        <f>IFERROR(__xludf.DUMMYFUNCTION("""COMPUTED_VALUE"""),"Eastview Middle School")</f>
        <v>Eastview Middle School</v>
      </c>
      <c r="I66" s="22"/>
    </row>
    <row r="67">
      <c r="A67" s="2">
        <v>3.0</v>
      </c>
      <c r="B67" s="21">
        <f>IFERROR(__xludf.DUMMYFUNCTION("""COMPUTED_VALUE"""),45316.0)</f>
        <v>45316</v>
      </c>
      <c r="C67" s="21" t="str">
        <f>IFERROR(__xludf.DUMMYFUNCTION("""COMPUTED_VALUE"""),"Thursday")</f>
        <v>Thursday</v>
      </c>
      <c r="D67" s="23">
        <f>IFERROR(__xludf.DUMMYFUNCTION("""COMPUTED_VALUE"""),0.75)</f>
        <v>0.75</v>
      </c>
      <c r="E67" s="24" t="str">
        <f>IFERROR(__xludf.DUMMYFUNCTION("""COMPUTED_VALUE"""),"5/6B")</f>
        <v>5/6B</v>
      </c>
      <c r="F67" s="22" t="str">
        <f>IFERROR(__xludf.DUMMYFUNCTION("""COMPUTED_VALUE"""),"SJE A")</f>
        <v>SJE A</v>
      </c>
      <c r="G67" s="22" t="str">
        <f>IFERROR(__xludf.DUMMYFUNCTION("""COMPUTED_VALUE"""),"St. Philip A")</f>
        <v>St. Philip A</v>
      </c>
      <c r="H67" s="22" t="str">
        <f>IFERROR(__xludf.DUMMYFUNCTION("""COMPUTED_VALUE"""),"Eastview Middle School")</f>
        <v>Eastview Middle School</v>
      </c>
      <c r="I67" s="22"/>
    </row>
    <row r="68">
      <c r="A68" s="2">
        <v>4.0</v>
      </c>
      <c r="B68" s="21">
        <f>IFERROR(__xludf.DUMMYFUNCTION("""COMPUTED_VALUE"""),45318.0)</f>
        <v>45318</v>
      </c>
      <c r="C68" s="21" t="str">
        <f>IFERROR(__xludf.DUMMYFUNCTION("""COMPUTED_VALUE"""),"Saturday")</f>
        <v>Saturday</v>
      </c>
      <c r="D68" s="23">
        <f>IFERROR(__xludf.DUMMYFUNCTION("""COMPUTED_VALUE"""),0.375)</f>
        <v>0.375</v>
      </c>
      <c r="E68" s="24" t="str">
        <f>IFERROR(__xludf.DUMMYFUNCTION("""COMPUTED_VALUE"""),"5/6B")</f>
        <v>5/6B</v>
      </c>
      <c r="F68" s="22" t="str">
        <f>IFERROR(__xludf.DUMMYFUNCTION("""COMPUTED_VALUE"""),"St. Walter B")</f>
        <v>St. Walter B</v>
      </c>
      <c r="G68" s="22" t="str">
        <f>IFERROR(__xludf.DUMMYFUNCTION("""COMPUTED_VALUE"""),"SJE A")</f>
        <v>SJE A</v>
      </c>
      <c r="H68" s="22" t="str">
        <f>IFERROR(__xludf.DUMMYFUNCTION("""COMPUTED_VALUE"""),"St. Walter")</f>
        <v>St. Walter</v>
      </c>
      <c r="I68" s="22"/>
    </row>
    <row r="69">
      <c r="A69" s="2">
        <v>5.0</v>
      </c>
      <c r="B69" s="21">
        <f>IFERROR(__xludf.DUMMYFUNCTION("""COMPUTED_VALUE"""),45324.0)</f>
        <v>45324</v>
      </c>
      <c r="C69" s="21" t="str">
        <f>IFERROR(__xludf.DUMMYFUNCTION("""COMPUTED_VALUE"""),"Friday")</f>
        <v>Friday</v>
      </c>
      <c r="D69" s="23">
        <f>IFERROR(__xludf.DUMMYFUNCTION("""COMPUTED_VALUE"""),0.75)</f>
        <v>0.75</v>
      </c>
      <c r="E69" s="24" t="str">
        <f>IFERROR(__xludf.DUMMYFUNCTION("""COMPUTED_VALUE"""),"5/6B")</f>
        <v>5/6B</v>
      </c>
      <c r="F69" s="22" t="str">
        <f>IFERROR(__xludf.DUMMYFUNCTION("""COMPUTED_VALUE"""),"St. James")</f>
        <v>St. James</v>
      </c>
      <c r="G69" s="22" t="str">
        <f>IFERROR(__xludf.DUMMYFUNCTION("""COMPUTED_VALUE"""),"SJE A")</f>
        <v>SJE A</v>
      </c>
      <c r="H69" s="22" t="str">
        <f>IFERROR(__xludf.DUMMYFUNCTION("""COMPUTED_VALUE"""),"St. James")</f>
        <v>St. James</v>
      </c>
      <c r="I69" s="22"/>
    </row>
    <row r="70">
      <c r="A70" s="2">
        <v>6.0</v>
      </c>
      <c r="B70" s="21">
        <f>IFERROR(__xludf.DUMMYFUNCTION("""COMPUTED_VALUE"""),45329.0)</f>
        <v>45329</v>
      </c>
      <c r="C70" s="21" t="str">
        <f>IFERROR(__xludf.DUMMYFUNCTION("""COMPUTED_VALUE"""),"Wednesday")</f>
        <v>Wednesday</v>
      </c>
      <c r="D70" s="23">
        <f>IFERROR(__xludf.DUMMYFUNCTION("""COMPUTED_VALUE"""),0.7916666666678793)</f>
        <v>0.7916666667</v>
      </c>
      <c r="E70" s="24" t="str">
        <f>IFERROR(__xludf.DUMMYFUNCTION("""COMPUTED_VALUE"""),"5/6B")</f>
        <v>5/6B</v>
      </c>
      <c r="F70" s="22" t="str">
        <f>IFERROR(__xludf.DUMMYFUNCTION("""COMPUTED_VALUE"""),"St. John Vianney")</f>
        <v>St. John Vianney</v>
      </c>
      <c r="G70" s="22" t="str">
        <f>IFERROR(__xludf.DUMMYFUNCTION("""COMPUTED_VALUE"""),"SJE A")</f>
        <v>SJE A</v>
      </c>
      <c r="H70" s="22" t="str">
        <f>IFERROR(__xludf.DUMMYFUNCTION("""COMPUTED_VALUE"""),"St. John Vianney")</f>
        <v>St. John Vianney</v>
      </c>
      <c r="I70" s="22"/>
    </row>
    <row r="71">
      <c r="A71" s="2">
        <v>7.0</v>
      </c>
      <c r="B71" s="21">
        <f>IFERROR(__xludf.DUMMYFUNCTION("""COMPUTED_VALUE"""),45332.0)</f>
        <v>45332</v>
      </c>
      <c r="C71" s="21" t="str">
        <f>IFERROR(__xludf.DUMMYFUNCTION("""COMPUTED_VALUE"""),"Saturday")</f>
        <v>Saturday</v>
      </c>
      <c r="D71" s="23">
        <f>IFERROR(__xludf.DUMMYFUNCTION("""COMPUTED_VALUE"""),0.4166666666678793)</f>
        <v>0.4166666667</v>
      </c>
      <c r="E71" s="24" t="str">
        <f>IFERROR(__xludf.DUMMYFUNCTION("""COMPUTED_VALUE"""),"5/6B")</f>
        <v>5/6B</v>
      </c>
      <c r="F71" s="22" t="str">
        <f>IFERROR(__xludf.DUMMYFUNCTION("""COMPUTED_VALUE"""),"St. Walter A")</f>
        <v>St. Walter A</v>
      </c>
      <c r="G71" s="22" t="str">
        <f>IFERROR(__xludf.DUMMYFUNCTION("""COMPUTED_VALUE"""),"SJE A")</f>
        <v>SJE A</v>
      </c>
      <c r="H71" s="22" t="str">
        <f>IFERROR(__xludf.DUMMYFUNCTION("""COMPUTED_VALUE"""),"St. Walter")</f>
        <v>St. Walter</v>
      </c>
      <c r="I71" s="22"/>
    </row>
    <row r="72">
      <c r="A72" s="2">
        <v>8.0</v>
      </c>
      <c r="B72" s="21">
        <f>IFERROR(__xludf.DUMMYFUNCTION("""COMPUTED_VALUE"""),45342.0)</f>
        <v>45342</v>
      </c>
      <c r="C72" s="21" t="str">
        <f>IFERROR(__xludf.DUMMYFUNCTION("""COMPUTED_VALUE"""),"Tuesday")</f>
        <v>Tuesday</v>
      </c>
      <c r="D72" s="23">
        <f>IFERROR(__xludf.DUMMYFUNCTION("""COMPUTED_VALUE"""),0.75)</f>
        <v>0.75</v>
      </c>
      <c r="E72" s="24" t="str">
        <f>IFERROR(__xludf.DUMMYFUNCTION("""COMPUTED_VALUE"""),"5/6B")</f>
        <v>5/6B</v>
      </c>
      <c r="F72" s="22" t="str">
        <f>IFERROR(__xludf.DUMMYFUNCTION("""COMPUTED_VALUE"""),"SJE A")</f>
        <v>SJE A</v>
      </c>
      <c r="G72" s="22" t="str">
        <f>IFERROR(__xludf.DUMMYFUNCTION("""COMPUTED_VALUE"""),"St. Walter B")</f>
        <v>St. Walter B</v>
      </c>
      <c r="H72" s="22" t="str">
        <f>IFERROR(__xludf.DUMMYFUNCTION("""COMPUTED_VALUE"""),"St. John Vianney")</f>
        <v>St. John Vianney</v>
      </c>
      <c r="I72" s="22"/>
    </row>
    <row r="73">
      <c r="A73" s="2">
        <v>9.0</v>
      </c>
      <c r="B73" s="21">
        <f>IFERROR(__xludf.DUMMYFUNCTION("""COMPUTED_VALUE"""),45344.0)</f>
        <v>45344</v>
      </c>
      <c r="C73" s="21" t="str">
        <f>IFERROR(__xludf.DUMMYFUNCTION("""COMPUTED_VALUE"""),"Thursday")</f>
        <v>Thursday</v>
      </c>
      <c r="D73" s="23">
        <f>IFERROR(__xludf.DUMMYFUNCTION("""COMPUTED_VALUE"""),0.75)</f>
        <v>0.75</v>
      </c>
      <c r="E73" s="24" t="str">
        <f>IFERROR(__xludf.DUMMYFUNCTION("""COMPUTED_VALUE"""),"5/6B")</f>
        <v>5/6B</v>
      </c>
      <c r="F73" s="22" t="str">
        <f>IFERROR(__xludf.DUMMYFUNCTION("""COMPUTED_VALUE"""),"SJE A")</f>
        <v>SJE A</v>
      </c>
      <c r="G73" s="22" t="str">
        <f>IFERROR(__xludf.DUMMYFUNCTION("""COMPUTED_VALUE"""),"St. Isidore")</f>
        <v>St. Isidore</v>
      </c>
      <c r="H73" s="22" t="str">
        <f>IFERROR(__xludf.DUMMYFUNCTION("""COMPUTED_VALUE"""),"Eastview Middle School")</f>
        <v>Eastview Middle School</v>
      </c>
      <c r="I73" s="22"/>
    </row>
    <row r="74">
      <c r="A74" s="2">
        <v>10.0</v>
      </c>
      <c r="B74" s="21">
        <f>IFERROR(__xludf.DUMMYFUNCTION("""COMPUTED_VALUE"""),45346.0)</f>
        <v>45346</v>
      </c>
      <c r="C74" s="21" t="str">
        <f>IFERROR(__xludf.DUMMYFUNCTION("""COMPUTED_VALUE"""),"Saturday")</f>
        <v>Saturday</v>
      </c>
      <c r="D74" s="23">
        <f>IFERROR(__xludf.DUMMYFUNCTION("""COMPUTED_VALUE"""),0.375)</f>
        <v>0.375</v>
      </c>
      <c r="E74" s="24" t="str">
        <f>IFERROR(__xludf.DUMMYFUNCTION("""COMPUTED_VALUE"""),"5/6B")</f>
        <v>5/6B</v>
      </c>
      <c r="F74" s="22" t="str">
        <f>IFERROR(__xludf.DUMMYFUNCTION("""COMPUTED_VALUE"""),"St. James")</f>
        <v>St. James</v>
      </c>
      <c r="G74" s="22" t="str">
        <f>IFERROR(__xludf.DUMMYFUNCTION("""COMPUTED_VALUE"""),"SJE A")</f>
        <v>SJE A</v>
      </c>
      <c r="H74" s="22" t="str">
        <f>IFERROR(__xludf.DUMMYFUNCTION("""COMPUTED_VALUE"""),"St. James")</f>
        <v>St. James</v>
      </c>
      <c r="I74" s="22"/>
    </row>
    <row r="75">
      <c r="A75" s="2">
        <v>11.0</v>
      </c>
      <c r="B75" s="21">
        <f>IFERROR(__xludf.DUMMYFUNCTION("""COMPUTED_VALUE"""),45359.0)</f>
        <v>45359</v>
      </c>
      <c r="C75" s="21" t="str">
        <f>IFERROR(__xludf.DUMMYFUNCTION("""COMPUTED_VALUE"""),"Friday")</f>
        <v>Friday</v>
      </c>
      <c r="D75" s="23">
        <f>IFERROR(__xludf.DUMMYFUNCTION("""COMPUTED_VALUE"""),0.8333333333321207)</f>
        <v>0.8333333333</v>
      </c>
      <c r="E75" s="24" t="str">
        <f>IFERROR(__xludf.DUMMYFUNCTION("""COMPUTED_VALUE"""),"5/6B")</f>
        <v>5/6B</v>
      </c>
      <c r="F75" s="22" t="str">
        <f>IFERROR(__xludf.DUMMYFUNCTION("""COMPUTED_VALUE"""),"St. Philip A")</f>
        <v>St. Philip A</v>
      </c>
      <c r="G75" s="22" t="str">
        <f>IFERROR(__xludf.DUMMYFUNCTION("""COMPUTED_VALUE"""),"SJE A")</f>
        <v>SJE A</v>
      </c>
      <c r="H75" s="22" t="str">
        <f>IFERROR(__xludf.DUMMYFUNCTION("""COMPUTED_VALUE"""),"St. Philip")</f>
        <v>St. Philip</v>
      </c>
      <c r="I75" s="22"/>
    </row>
    <row r="76">
      <c r="A76" s="2">
        <v>12.0</v>
      </c>
      <c r="B76" s="21">
        <f>IFERROR(__xludf.DUMMYFUNCTION("""COMPUTED_VALUE"""),45360.0)</f>
        <v>45360</v>
      </c>
      <c r="C76" s="21" t="str">
        <f>IFERROR(__xludf.DUMMYFUNCTION("""COMPUTED_VALUE"""),"Saturday")</f>
        <v>Saturday</v>
      </c>
      <c r="D76" s="23">
        <f>IFERROR(__xludf.DUMMYFUNCTION("""COMPUTED_VALUE"""),0.4166666666678793)</f>
        <v>0.4166666667</v>
      </c>
      <c r="E76" s="24" t="str">
        <f>IFERROR(__xludf.DUMMYFUNCTION("""COMPUTED_VALUE"""),"5/6B")</f>
        <v>5/6B</v>
      </c>
      <c r="F76" s="22" t="str">
        <f>IFERROR(__xludf.DUMMYFUNCTION("""COMPUTED_VALUE"""),"St. Philip B")</f>
        <v>St. Philip B</v>
      </c>
      <c r="G76" s="22" t="str">
        <f>IFERROR(__xludf.DUMMYFUNCTION("""COMPUTED_VALUE"""),"SJE A")</f>
        <v>SJE A</v>
      </c>
      <c r="H76" s="22" t="str">
        <f>IFERROR(__xludf.DUMMYFUNCTION("""COMPUTED_VALUE"""),"St. Philip")</f>
        <v>St. Philip</v>
      </c>
      <c r="I76" s="22"/>
    </row>
    <row r="77">
      <c r="A77" s="21"/>
      <c r="B77" s="21"/>
      <c r="C77" s="21"/>
      <c r="D77" s="23"/>
      <c r="E77" s="7"/>
    </row>
    <row r="78">
      <c r="A78" s="21"/>
      <c r="B78" s="21"/>
      <c r="C78" s="21"/>
      <c r="D78" s="23"/>
      <c r="E78" s="7"/>
    </row>
    <row r="79">
      <c r="A79" s="17"/>
      <c r="B79" s="17" t="s">
        <v>13</v>
      </c>
      <c r="D79" s="23"/>
      <c r="E79" s="7"/>
    </row>
    <row r="80">
      <c r="A80" s="26"/>
      <c r="B80" s="26" t="str">
        <f>IFERROR(__xludf.DUMMYFUNCTION("QUERY(importrange(""1Qz4yMpZvwfLaEQiNxBW3MaTjpIQq3Tgq07HLsb-H40E"", ""Schedule!A1:J1000""), ""select Col1, Col2, Col3, Col4, Col5, Col6, Col7, Col10 where (Col5 like'%"" &amp; TRIM(C7) &amp; ""%' or Col6 like '%"" &amp; TRIM(C7) &amp; ""%') and Col4 like '%"" &amp; TRIM(C1) "&amp;"&amp; ""%'"", 1)"),"")</f>
        <v/>
      </c>
      <c r="C80" s="26" t="str">
        <f>IFERROR(__xludf.DUMMYFUNCTION("""COMPUTED_VALUE"""),"Day")</f>
        <v>Day</v>
      </c>
      <c r="D80" s="19" t="str">
        <f>IFERROR(__xludf.DUMMYFUNCTION("""COMPUTED_VALUE"""),"Time")</f>
        <v>Time</v>
      </c>
      <c r="E80" s="20" t="str">
        <f>IFERROR(__xludf.DUMMYFUNCTION("""COMPUTED_VALUE"""),"Div.")</f>
        <v>Div.</v>
      </c>
      <c r="F80" s="18" t="str">
        <f>IFERROR(__xludf.DUMMYFUNCTION("""COMPUTED_VALUE"""),"Team A")</f>
        <v>Team A</v>
      </c>
      <c r="G80" s="18" t="str">
        <f>IFERROR(__xludf.DUMMYFUNCTION("""COMPUTED_VALUE"""),"Team B")</f>
        <v>Team B</v>
      </c>
      <c r="H80" s="18" t="str">
        <f>IFERROR(__xludf.DUMMYFUNCTION("""COMPUTED_VALUE"""),"Location")</f>
        <v>Location</v>
      </c>
      <c r="I80" s="18" t="str">
        <f>IFERROR(__xludf.DUMMYFUNCTION("""COMPUTED_VALUE"""),"")</f>
        <v/>
      </c>
    </row>
    <row r="81">
      <c r="A81" s="2">
        <v>1.0</v>
      </c>
      <c r="B81" s="21">
        <f>IFERROR(__xludf.DUMMYFUNCTION("""COMPUTED_VALUE"""),45302.0)</f>
        <v>45302</v>
      </c>
      <c r="C81" s="21" t="str">
        <f>IFERROR(__xludf.DUMMYFUNCTION("""COMPUTED_VALUE"""),"Thursday")</f>
        <v>Thursday</v>
      </c>
      <c r="D81" s="23">
        <f>IFERROR(__xludf.DUMMYFUNCTION("""COMPUTED_VALUE"""),0.7916666666678793)</f>
        <v>0.7916666667</v>
      </c>
      <c r="E81" s="24" t="str">
        <f>IFERROR(__xludf.DUMMYFUNCTION("""COMPUTED_VALUE"""),"5/6B")</f>
        <v>5/6B</v>
      </c>
      <c r="F81" s="22" t="str">
        <f>IFERROR(__xludf.DUMMYFUNCTION("""COMPUTED_VALUE"""),"SJE B")</f>
        <v>SJE B</v>
      </c>
      <c r="G81" s="22" t="str">
        <f>IFERROR(__xludf.DUMMYFUNCTION("""COMPUTED_VALUE"""),"St. Isidore")</f>
        <v>St. Isidore</v>
      </c>
      <c r="H81" s="22" t="str">
        <f>IFERROR(__xludf.DUMMYFUNCTION("""COMPUTED_VALUE"""),"Eastview Middle School")</f>
        <v>Eastview Middle School</v>
      </c>
      <c r="I81" s="22"/>
    </row>
    <row r="82">
      <c r="A82" s="2">
        <v>2.0</v>
      </c>
      <c r="B82" s="21">
        <f>IFERROR(__xludf.DUMMYFUNCTION("""COMPUTED_VALUE"""),45310.0)</f>
        <v>45310</v>
      </c>
      <c r="C82" s="21" t="str">
        <f>IFERROR(__xludf.DUMMYFUNCTION("""COMPUTED_VALUE"""),"Friday")</f>
        <v>Friday</v>
      </c>
      <c r="D82" s="23">
        <f>IFERROR(__xludf.DUMMYFUNCTION("""COMPUTED_VALUE"""),0.75)</f>
        <v>0.75</v>
      </c>
      <c r="E82" s="24" t="str">
        <f>IFERROR(__xludf.DUMMYFUNCTION("""COMPUTED_VALUE"""),"5/6B")</f>
        <v>5/6B</v>
      </c>
      <c r="F82" s="22" t="str">
        <f>IFERROR(__xludf.DUMMYFUNCTION("""COMPUTED_VALUE"""),"SJE A")</f>
        <v>SJE A</v>
      </c>
      <c r="G82" s="22" t="str">
        <f>IFERROR(__xludf.DUMMYFUNCTION("""COMPUTED_VALUE"""),"SJE B")</f>
        <v>SJE B</v>
      </c>
      <c r="H82" s="22" t="str">
        <f>IFERROR(__xludf.DUMMYFUNCTION("""COMPUTED_VALUE"""),"Eastview Middle School")</f>
        <v>Eastview Middle School</v>
      </c>
      <c r="I82" s="22"/>
    </row>
    <row r="83">
      <c r="A83" s="2">
        <v>3.0</v>
      </c>
      <c r="B83" s="21">
        <f>IFERROR(__xludf.DUMMYFUNCTION("""COMPUTED_VALUE"""),45311.0)</f>
        <v>45311</v>
      </c>
      <c r="C83" s="21" t="str">
        <f>IFERROR(__xludf.DUMMYFUNCTION("""COMPUTED_VALUE"""),"Saturday")</f>
        <v>Saturday</v>
      </c>
      <c r="D83" s="23">
        <f>IFERROR(__xludf.DUMMYFUNCTION("""COMPUTED_VALUE"""),0.4583333333321207)</f>
        <v>0.4583333333</v>
      </c>
      <c r="E83" s="24" t="str">
        <f>IFERROR(__xludf.DUMMYFUNCTION("""COMPUTED_VALUE"""),"5/6B")</f>
        <v>5/6B</v>
      </c>
      <c r="F83" s="22" t="str">
        <f>IFERROR(__xludf.DUMMYFUNCTION("""COMPUTED_VALUE"""),"St. Isidore")</f>
        <v>St. Isidore</v>
      </c>
      <c r="G83" s="22" t="str">
        <f>IFERROR(__xludf.DUMMYFUNCTION("""COMPUTED_VALUE"""),"SJE B")</f>
        <v>SJE B</v>
      </c>
      <c r="H83" s="22" t="str">
        <f>IFERROR(__xludf.DUMMYFUNCTION("""COMPUTED_VALUE"""),"St. Isidore")</f>
        <v>St. Isidore</v>
      </c>
      <c r="I83" s="22"/>
    </row>
    <row r="84">
      <c r="A84" s="2">
        <v>4.0</v>
      </c>
      <c r="B84" s="21">
        <f>IFERROR(__xludf.DUMMYFUNCTION("""COMPUTED_VALUE"""),45317.0)</f>
        <v>45317</v>
      </c>
      <c r="C84" s="21" t="str">
        <f>IFERROR(__xludf.DUMMYFUNCTION("""COMPUTED_VALUE"""),"Friday")</f>
        <v>Friday</v>
      </c>
      <c r="D84" s="23">
        <f>IFERROR(__xludf.DUMMYFUNCTION("""COMPUTED_VALUE"""),0.8333333333321207)</f>
        <v>0.8333333333</v>
      </c>
      <c r="E84" s="24" t="str">
        <f>IFERROR(__xludf.DUMMYFUNCTION("""COMPUTED_VALUE"""),"5/6B")</f>
        <v>5/6B</v>
      </c>
      <c r="F84" s="22" t="str">
        <f>IFERROR(__xludf.DUMMYFUNCTION("""COMPUTED_VALUE"""),"St. James")</f>
        <v>St. James</v>
      </c>
      <c r="G84" s="22" t="str">
        <f>IFERROR(__xludf.DUMMYFUNCTION("""COMPUTED_VALUE"""),"SJE B")</f>
        <v>SJE B</v>
      </c>
      <c r="H84" s="22" t="str">
        <f>IFERROR(__xludf.DUMMYFUNCTION("""COMPUTED_VALUE"""),"St. James")</f>
        <v>St. James</v>
      </c>
      <c r="I84" s="22"/>
    </row>
    <row r="85">
      <c r="A85" s="2">
        <v>5.0</v>
      </c>
      <c r="B85" s="21">
        <f>IFERROR(__xludf.DUMMYFUNCTION("""COMPUTED_VALUE"""),45324.0)</f>
        <v>45324</v>
      </c>
      <c r="C85" s="21" t="str">
        <f>IFERROR(__xludf.DUMMYFUNCTION("""COMPUTED_VALUE"""),"Friday")</f>
        <v>Friday</v>
      </c>
      <c r="D85" s="23">
        <f>IFERROR(__xludf.DUMMYFUNCTION("""COMPUTED_VALUE"""),0.75)</f>
        <v>0.75</v>
      </c>
      <c r="E85" s="24" t="str">
        <f>IFERROR(__xludf.DUMMYFUNCTION("""COMPUTED_VALUE"""),"5/6B")</f>
        <v>5/6B</v>
      </c>
      <c r="F85" s="22" t="str">
        <f>IFERROR(__xludf.DUMMYFUNCTION("""COMPUTED_VALUE"""),"SJE B")</f>
        <v>SJE B</v>
      </c>
      <c r="G85" s="22" t="str">
        <f>IFERROR(__xludf.DUMMYFUNCTION("""COMPUTED_VALUE"""),"St. John Vianney")</f>
        <v>St. John Vianney</v>
      </c>
      <c r="H85" s="22" t="str">
        <f>IFERROR(__xludf.DUMMYFUNCTION("""COMPUTED_VALUE"""),"Eastview Middle School")</f>
        <v>Eastview Middle School</v>
      </c>
      <c r="I85" s="22"/>
    </row>
    <row r="86">
      <c r="A86" s="2">
        <v>6.0</v>
      </c>
      <c r="B86" s="21">
        <f>IFERROR(__xludf.DUMMYFUNCTION("""COMPUTED_VALUE"""),45331.0)</f>
        <v>45331</v>
      </c>
      <c r="C86" s="21" t="str">
        <f>IFERROR(__xludf.DUMMYFUNCTION("""COMPUTED_VALUE"""),"Friday")</f>
        <v>Friday</v>
      </c>
      <c r="D86" s="23">
        <f>IFERROR(__xludf.DUMMYFUNCTION("""COMPUTED_VALUE"""),0.7916666666678793)</f>
        <v>0.7916666667</v>
      </c>
      <c r="E86" s="24" t="str">
        <f>IFERROR(__xludf.DUMMYFUNCTION("""COMPUTED_VALUE"""),"5/6B")</f>
        <v>5/6B</v>
      </c>
      <c r="F86" s="22" t="str">
        <f>IFERROR(__xludf.DUMMYFUNCTION("""COMPUTED_VALUE"""),"SJE B")</f>
        <v>SJE B</v>
      </c>
      <c r="G86" s="22" t="str">
        <f>IFERROR(__xludf.DUMMYFUNCTION("""COMPUTED_VALUE"""),"St. Philip B")</f>
        <v>St. Philip B</v>
      </c>
      <c r="H86" s="22" t="str">
        <f>IFERROR(__xludf.DUMMYFUNCTION("""COMPUTED_VALUE"""),"Eastview Middle School")</f>
        <v>Eastview Middle School</v>
      </c>
      <c r="I86" s="22"/>
    </row>
    <row r="87">
      <c r="A87" s="2">
        <v>7.0</v>
      </c>
      <c r="B87" s="21">
        <f>IFERROR(__xludf.DUMMYFUNCTION("""COMPUTED_VALUE"""),45332.0)</f>
        <v>45332</v>
      </c>
      <c r="C87" s="21" t="str">
        <f>IFERROR(__xludf.DUMMYFUNCTION("""COMPUTED_VALUE"""),"Saturday")</f>
        <v>Saturday</v>
      </c>
      <c r="D87" s="23">
        <f>IFERROR(__xludf.DUMMYFUNCTION("""COMPUTED_VALUE"""),0.375)</f>
        <v>0.375</v>
      </c>
      <c r="E87" s="24" t="str">
        <f>IFERROR(__xludf.DUMMYFUNCTION("""COMPUTED_VALUE"""),"5/6B")</f>
        <v>5/6B</v>
      </c>
      <c r="F87" s="22" t="str">
        <f>IFERROR(__xludf.DUMMYFUNCTION("""COMPUTED_VALUE"""),"St. Walter B")</f>
        <v>St. Walter B</v>
      </c>
      <c r="G87" s="22" t="str">
        <f>IFERROR(__xludf.DUMMYFUNCTION("""COMPUTED_VALUE"""),"SJE B")</f>
        <v>SJE B</v>
      </c>
      <c r="H87" s="22" t="str">
        <f>IFERROR(__xludf.DUMMYFUNCTION("""COMPUTED_VALUE"""),"St. Walter")</f>
        <v>St. Walter</v>
      </c>
      <c r="I87" s="22"/>
    </row>
    <row r="88">
      <c r="A88" s="2">
        <v>8.0</v>
      </c>
      <c r="B88" s="21">
        <f>IFERROR(__xludf.DUMMYFUNCTION("""COMPUTED_VALUE"""),45343.0)</f>
        <v>45343</v>
      </c>
      <c r="C88" s="21" t="str">
        <f>IFERROR(__xludf.DUMMYFUNCTION("""COMPUTED_VALUE"""),"Wednesday")</f>
        <v>Wednesday</v>
      </c>
      <c r="D88" s="23">
        <f>IFERROR(__xludf.DUMMYFUNCTION("""COMPUTED_VALUE"""),0.7916666666678793)</f>
        <v>0.7916666667</v>
      </c>
      <c r="E88" s="24" t="str">
        <f>IFERROR(__xludf.DUMMYFUNCTION("""COMPUTED_VALUE"""),"5/6B")</f>
        <v>5/6B</v>
      </c>
      <c r="F88" s="22" t="str">
        <f>IFERROR(__xludf.DUMMYFUNCTION("""COMPUTED_VALUE"""),"SJE B")</f>
        <v>SJE B</v>
      </c>
      <c r="G88" s="22" t="str">
        <f>IFERROR(__xludf.DUMMYFUNCTION("""COMPUTED_VALUE"""),"St. Philip A")</f>
        <v>St. Philip A</v>
      </c>
      <c r="H88" s="22" t="str">
        <f>IFERROR(__xludf.DUMMYFUNCTION("""COMPUTED_VALUE"""),"Eastview Middle School")</f>
        <v>Eastview Middle School</v>
      </c>
      <c r="I88" s="22"/>
    </row>
    <row r="89">
      <c r="A89" s="2">
        <v>9.0</v>
      </c>
      <c r="B89" s="21">
        <f>IFERROR(__xludf.DUMMYFUNCTION("""COMPUTED_VALUE"""),45345.0)</f>
        <v>45345</v>
      </c>
      <c r="C89" s="21" t="str">
        <f>IFERROR(__xludf.DUMMYFUNCTION("""COMPUTED_VALUE"""),"Friday")</f>
        <v>Friday</v>
      </c>
      <c r="D89" s="23">
        <f>IFERROR(__xludf.DUMMYFUNCTION("""COMPUTED_VALUE"""),0.7708333333321207)</f>
        <v>0.7708333333</v>
      </c>
      <c r="E89" s="24" t="str">
        <f>IFERROR(__xludf.DUMMYFUNCTION("""COMPUTED_VALUE"""),"5/6B")</f>
        <v>5/6B</v>
      </c>
      <c r="F89" s="22" t="str">
        <f>IFERROR(__xludf.DUMMYFUNCTION("""COMPUTED_VALUE"""),"SJE B")</f>
        <v>SJE B</v>
      </c>
      <c r="G89" s="22" t="str">
        <f>IFERROR(__xludf.DUMMYFUNCTION("""COMPUTED_VALUE"""),"St. Walter A")</f>
        <v>St. Walter A</v>
      </c>
      <c r="H89" s="22" t="str">
        <f>IFERROR(__xludf.DUMMYFUNCTION("""COMPUTED_VALUE"""),"Christ the King")</f>
        <v>Christ the King</v>
      </c>
      <c r="I89" s="22"/>
    </row>
    <row r="90">
      <c r="A90" s="2">
        <v>10.0</v>
      </c>
      <c r="B90" s="21">
        <f>IFERROR(__xludf.DUMMYFUNCTION("""COMPUTED_VALUE"""),45349.0)</f>
        <v>45349</v>
      </c>
      <c r="C90" s="21" t="str">
        <f>IFERROR(__xludf.DUMMYFUNCTION("""COMPUTED_VALUE"""),"Tuesday")</f>
        <v>Tuesday</v>
      </c>
      <c r="D90" s="23">
        <f>IFERROR(__xludf.DUMMYFUNCTION("""COMPUTED_VALUE"""),0.7916666666678793)</f>
        <v>0.7916666667</v>
      </c>
      <c r="E90" s="24" t="str">
        <f>IFERROR(__xludf.DUMMYFUNCTION("""COMPUTED_VALUE"""),"5/6B")</f>
        <v>5/6B</v>
      </c>
      <c r="F90" s="22" t="str">
        <f>IFERROR(__xludf.DUMMYFUNCTION("""COMPUTED_VALUE"""),"St. Walter B")</f>
        <v>St. Walter B</v>
      </c>
      <c r="G90" s="22" t="str">
        <f>IFERROR(__xludf.DUMMYFUNCTION("""COMPUTED_VALUE"""),"SJE B")</f>
        <v>SJE B</v>
      </c>
      <c r="H90" s="22" t="str">
        <f>IFERROR(__xludf.DUMMYFUNCTION("""COMPUTED_VALUE"""),"St. Walter")</f>
        <v>St. Walter</v>
      </c>
      <c r="I90" s="22"/>
    </row>
    <row r="91">
      <c r="A91" s="2">
        <v>11.0</v>
      </c>
      <c r="B91" s="21">
        <f>IFERROR(__xludf.DUMMYFUNCTION("""COMPUTED_VALUE"""),45359.0)</f>
        <v>45359</v>
      </c>
      <c r="C91" s="21" t="str">
        <f>IFERROR(__xludf.DUMMYFUNCTION("""COMPUTED_VALUE"""),"Friday")</f>
        <v>Friday</v>
      </c>
      <c r="D91" s="23">
        <f>IFERROR(__xludf.DUMMYFUNCTION("""COMPUTED_VALUE"""),0.8125)</f>
        <v>0.8125</v>
      </c>
      <c r="E91" s="24" t="str">
        <f>IFERROR(__xludf.DUMMYFUNCTION("""COMPUTED_VALUE"""),"5/6B")</f>
        <v>5/6B</v>
      </c>
      <c r="F91" s="22" t="str">
        <f>IFERROR(__xludf.DUMMYFUNCTION("""COMPUTED_VALUE"""),"St. Walter A")</f>
        <v>St. Walter A</v>
      </c>
      <c r="G91" s="22" t="str">
        <f>IFERROR(__xludf.DUMMYFUNCTION("""COMPUTED_VALUE"""),"SJE B")</f>
        <v>SJE B</v>
      </c>
      <c r="H91" s="22" t="str">
        <f>IFERROR(__xludf.DUMMYFUNCTION("""COMPUTED_VALUE"""),"St. Walter")</f>
        <v>St. Walter</v>
      </c>
      <c r="I91" s="22"/>
    </row>
    <row r="92">
      <c r="A92" s="2">
        <v>12.0</v>
      </c>
      <c r="B92" s="21">
        <f>IFERROR(__xludf.DUMMYFUNCTION("""COMPUTED_VALUE"""),45360.0)</f>
        <v>45360</v>
      </c>
      <c r="C92" s="21" t="str">
        <f>IFERROR(__xludf.DUMMYFUNCTION("""COMPUTED_VALUE"""),"Saturday")</f>
        <v>Saturday</v>
      </c>
      <c r="D92" s="23">
        <f>IFERROR(__xludf.DUMMYFUNCTION("""COMPUTED_VALUE"""),0.375)</f>
        <v>0.375</v>
      </c>
      <c r="E92" s="24" t="str">
        <f>IFERROR(__xludf.DUMMYFUNCTION("""COMPUTED_VALUE"""),"5/6B")</f>
        <v>5/6B</v>
      </c>
      <c r="F92" s="22" t="str">
        <f>IFERROR(__xludf.DUMMYFUNCTION("""COMPUTED_VALUE"""),"St. Philip A")</f>
        <v>St. Philip A</v>
      </c>
      <c r="G92" s="22" t="str">
        <f>IFERROR(__xludf.DUMMYFUNCTION("""COMPUTED_VALUE"""),"SJE B")</f>
        <v>SJE B</v>
      </c>
      <c r="H92" s="22" t="str">
        <f>IFERROR(__xludf.DUMMYFUNCTION("""COMPUTED_VALUE"""),"St. Philip")</f>
        <v>St. Philip</v>
      </c>
      <c r="I92" s="22"/>
    </row>
    <row r="93">
      <c r="A93" s="21"/>
      <c r="B93" s="21"/>
      <c r="C93" s="21"/>
      <c r="D93" s="23"/>
      <c r="E93" s="7"/>
    </row>
    <row r="94">
      <c r="A94" s="2"/>
      <c r="B94" s="21"/>
      <c r="D94" s="23"/>
      <c r="E94" s="7"/>
    </row>
    <row r="95">
      <c r="A95" s="37"/>
      <c r="B95" s="17" t="s">
        <v>18</v>
      </c>
      <c r="D95" s="23"/>
      <c r="E95" s="7"/>
    </row>
    <row r="96">
      <c r="A96" s="26"/>
      <c r="B96" s="26" t="str">
        <f>IFERROR(__xludf.DUMMYFUNCTION("QUERY(importrange(""1Qz4yMpZvwfLaEQiNxBW3MaTjpIQq3Tgq07HLsb-H40E"", ""Schedule!A1:J1000""), ""select Col1, Col2, Col3, Col4, Col5, Col6, Col7, Col10 where (Col5 like'%"" &amp; TRIM(C8) &amp; ""%' or Col6 like '%"" &amp; TRIM(C8) &amp; ""%') and Col4 like '%"" &amp; TRIM(C1) "&amp;"&amp; ""%'"", 1)"),"")</f>
        <v/>
      </c>
      <c r="C96" s="26" t="str">
        <f>IFERROR(__xludf.DUMMYFUNCTION("""COMPUTED_VALUE"""),"Day")</f>
        <v>Day</v>
      </c>
      <c r="D96" s="19" t="str">
        <f>IFERROR(__xludf.DUMMYFUNCTION("""COMPUTED_VALUE"""),"Time")</f>
        <v>Time</v>
      </c>
      <c r="E96" s="20" t="str">
        <f>IFERROR(__xludf.DUMMYFUNCTION("""COMPUTED_VALUE"""),"Div.")</f>
        <v>Div.</v>
      </c>
      <c r="F96" s="18" t="str">
        <f>IFERROR(__xludf.DUMMYFUNCTION("""COMPUTED_VALUE"""),"Team A")</f>
        <v>Team A</v>
      </c>
      <c r="G96" s="18" t="str">
        <f>IFERROR(__xludf.DUMMYFUNCTION("""COMPUTED_VALUE"""),"Team B")</f>
        <v>Team B</v>
      </c>
      <c r="H96" s="18" t="str">
        <f>IFERROR(__xludf.DUMMYFUNCTION("""COMPUTED_VALUE"""),"Location")</f>
        <v>Location</v>
      </c>
      <c r="I96" t="str">
        <f>IFERROR(__xludf.DUMMYFUNCTION("""COMPUTED_VALUE"""),"")</f>
        <v/>
      </c>
    </row>
    <row r="97">
      <c r="A97" s="2">
        <v>1.0</v>
      </c>
      <c r="B97" s="21">
        <f>IFERROR(__xludf.DUMMYFUNCTION("""COMPUTED_VALUE"""),45302.0)</f>
        <v>45302</v>
      </c>
      <c r="C97" s="21" t="str">
        <f>IFERROR(__xludf.DUMMYFUNCTION("""COMPUTED_VALUE"""),"Thursday")</f>
        <v>Thursday</v>
      </c>
      <c r="D97" s="23">
        <f>IFERROR(__xludf.DUMMYFUNCTION("""COMPUTED_VALUE"""),0.7916666666678793)</f>
        <v>0.7916666667</v>
      </c>
      <c r="E97" s="24" t="str">
        <f>IFERROR(__xludf.DUMMYFUNCTION("""COMPUTED_VALUE"""),"5/6B")</f>
        <v>5/6B</v>
      </c>
      <c r="F97" s="22" t="str">
        <f>IFERROR(__xludf.DUMMYFUNCTION("""COMPUTED_VALUE"""),"St. Walter A")</f>
        <v>St. Walter A</v>
      </c>
      <c r="G97" s="22" t="str">
        <f>IFERROR(__xludf.DUMMYFUNCTION("""COMPUTED_VALUE"""),"St. Philip A")</f>
        <v>St. Philip A</v>
      </c>
      <c r="H97" s="22" t="str">
        <f>IFERROR(__xludf.DUMMYFUNCTION("""COMPUTED_VALUE"""),"St. Walter")</f>
        <v>St. Walter</v>
      </c>
    </row>
    <row r="98">
      <c r="A98" s="2">
        <v>2.0</v>
      </c>
      <c r="B98" s="21">
        <f>IFERROR(__xludf.DUMMYFUNCTION("""COMPUTED_VALUE"""),45310.0)</f>
        <v>45310</v>
      </c>
      <c r="C98" s="21" t="str">
        <f>IFERROR(__xludf.DUMMYFUNCTION("""COMPUTED_VALUE"""),"Friday")</f>
        <v>Friday</v>
      </c>
      <c r="D98" s="23">
        <f>IFERROR(__xludf.DUMMYFUNCTION("""COMPUTED_VALUE"""),0.75)</f>
        <v>0.75</v>
      </c>
      <c r="E98" s="24" t="str">
        <f>IFERROR(__xludf.DUMMYFUNCTION("""COMPUTED_VALUE"""),"5/6B")</f>
        <v>5/6B</v>
      </c>
      <c r="F98" s="22" t="str">
        <f>IFERROR(__xludf.DUMMYFUNCTION("""COMPUTED_VALUE"""),"St. Philip A")</f>
        <v>St. Philip A</v>
      </c>
      <c r="G98" s="22" t="str">
        <f>IFERROR(__xludf.DUMMYFUNCTION("""COMPUTED_VALUE"""),"St. Isidore")</f>
        <v>St. Isidore</v>
      </c>
      <c r="H98" s="22" t="str">
        <f>IFERROR(__xludf.DUMMYFUNCTION("""COMPUTED_VALUE"""),"St. Philip")</f>
        <v>St. Philip</v>
      </c>
    </row>
    <row r="99">
      <c r="A99" s="2">
        <v>3.0</v>
      </c>
      <c r="B99" s="21">
        <f>IFERROR(__xludf.DUMMYFUNCTION("""COMPUTED_VALUE"""),45311.0)</f>
        <v>45311</v>
      </c>
      <c r="C99" s="21" t="str">
        <f>IFERROR(__xludf.DUMMYFUNCTION("""COMPUTED_VALUE"""),"Saturday")</f>
        <v>Saturday</v>
      </c>
      <c r="D99" s="23">
        <f>IFERROR(__xludf.DUMMYFUNCTION("""COMPUTED_VALUE"""),0.375)</f>
        <v>0.375</v>
      </c>
      <c r="E99" s="24" t="str">
        <f>IFERROR(__xludf.DUMMYFUNCTION("""COMPUTED_VALUE"""),"5/6B")</f>
        <v>5/6B</v>
      </c>
      <c r="F99" s="22" t="str">
        <f>IFERROR(__xludf.DUMMYFUNCTION("""COMPUTED_VALUE"""),"St. Philip A")</f>
        <v>St. Philip A</v>
      </c>
      <c r="G99" s="22" t="str">
        <f>IFERROR(__xludf.DUMMYFUNCTION("""COMPUTED_VALUE"""),"St. Philip B")</f>
        <v>St. Philip B</v>
      </c>
      <c r="H99" s="22" t="str">
        <f>IFERROR(__xludf.DUMMYFUNCTION("""COMPUTED_VALUE"""),"St. Philip")</f>
        <v>St. Philip</v>
      </c>
    </row>
    <row r="100">
      <c r="A100" s="2">
        <v>4.0</v>
      </c>
      <c r="B100" s="21">
        <f>IFERROR(__xludf.DUMMYFUNCTION("""COMPUTED_VALUE"""),45316.0)</f>
        <v>45316</v>
      </c>
      <c r="C100" s="21" t="str">
        <f>IFERROR(__xludf.DUMMYFUNCTION("""COMPUTED_VALUE"""),"Thursday")</f>
        <v>Thursday</v>
      </c>
      <c r="D100" s="23">
        <f>IFERROR(__xludf.DUMMYFUNCTION("""COMPUTED_VALUE"""),0.75)</f>
        <v>0.75</v>
      </c>
      <c r="E100" s="24" t="str">
        <f>IFERROR(__xludf.DUMMYFUNCTION("""COMPUTED_VALUE"""),"5/6B")</f>
        <v>5/6B</v>
      </c>
      <c r="F100" s="22" t="str">
        <f>IFERROR(__xludf.DUMMYFUNCTION("""COMPUTED_VALUE"""),"SJE A")</f>
        <v>SJE A</v>
      </c>
      <c r="G100" s="22" t="str">
        <f>IFERROR(__xludf.DUMMYFUNCTION("""COMPUTED_VALUE"""),"St. Philip A")</f>
        <v>St. Philip A</v>
      </c>
      <c r="H100" s="22" t="str">
        <f>IFERROR(__xludf.DUMMYFUNCTION("""COMPUTED_VALUE"""),"Eastview Middle School")</f>
        <v>Eastview Middle School</v>
      </c>
    </row>
    <row r="101">
      <c r="A101" s="2">
        <v>5.0</v>
      </c>
      <c r="B101" s="21">
        <f>IFERROR(__xludf.DUMMYFUNCTION("""COMPUTED_VALUE"""),45330.0)</f>
        <v>45330</v>
      </c>
      <c r="C101" s="21" t="str">
        <f>IFERROR(__xludf.DUMMYFUNCTION("""COMPUTED_VALUE"""),"Thursday")</f>
        <v>Thursday</v>
      </c>
      <c r="D101" s="23">
        <f>IFERROR(__xludf.DUMMYFUNCTION("""COMPUTED_VALUE"""),0.75)</f>
        <v>0.75</v>
      </c>
      <c r="E101" s="24" t="str">
        <f>IFERROR(__xludf.DUMMYFUNCTION("""COMPUTED_VALUE"""),"5/6B")</f>
        <v>5/6B</v>
      </c>
      <c r="F101" s="22" t="str">
        <f>IFERROR(__xludf.DUMMYFUNCTION("""COMPUTED_VALUE"""),"St. John Vianney")</f>
        <v>St. John Vianney</v>
      </c>
      <c r="G101" s="22" t="str">
        <f>IFERROR(__xludf.DUMMYFUNCTION("""COMPUTED_VALUE"""),"St. Philip A")</f>
        <v>St. Philip A</v>
      </c>
      <c r="H101" s="22" t="str">
        <f>IFERROR(__xludf.DUMMYFUNCTION("""COMPUTED_VALUE"""),"St. John Vianney")</f>
        <v>St. John Vianney</v>
      </c>
    </row>
    <row r="102">
      <c r="A102" s="2">
        <v>6.0</v>
      </c>
      <c r="B102" s="21">
        <f>IFERROR(__xludf.DUMMYFUNCTION("""COMPUTED_VALUE"""),45331.0)</f>
        <v>45331</v>
      </c>
      <c r="C102" s="21" t="str">
        <f>IFERROR(__xludf.DUMMYFUNCTION("""COMPUTED_VALUE"""),"Friday")</f>
        <v>Friday</v>
      </c>
      <c r="D102" s="23">
        <f>IFERROR(__xludf.DUMMYFUNCTION("""COMPUTED_VALUE"""),0.75)</f>
        <v>0.75</v>
      </c>
      <c r="E102" s="24" t="str">
        <f>IFERROR(__xludf.DUMMYFUNCTION("""COMPUTED_VALUE"""),"5/6B")</f>
        <v>5/6B</v>
      </c>
      <c r="F102" s="22" t="str">
        <f>IFERROR(__xludf.DUMMYFUNCTION("""COMPUTED_VALUE"""),"St. James")</f>
        <v>St. James</v>
      </c>
      <c r="G102" s="22" t="str">
        <f>IFERROR(__xludf.DUMMYFUNCTION("""COMPUTED_VALUE"""),"St. Philip A")</f>
        <v>St. Philip A</v>
      </c>
      <c r="H102" s="22" t="str">
        <f>IFERROR(__xludf.DUMMYFUNCTION("""COMPUTED_VALUE"""),"St. James")</f>
        <v>St. James</v>
      </c>
    </row>
    <row r="103">
      <c r="A103" s="2">
        <v>7.0</v>
      </c>
      <c r="B103" s="21">
        <f>IFERROR(__xludf.DUMMYFUNCTION("""COMPUTED_VALUE"""),45332.0)</f>
        <v>45332</v>
      </c>
      <c r="C103" s="21" t="str">
        <f>IFERROR(__xludf.DUMMYFUNCTION("""COMPUTED_VALUE"""),"Saturday")</f>
        <v>Saturday</v>
      </c>
      <c r="D103" s="23">
        <f>IFERROR(__xludf.DUMMYFUNCTION("""COMPUTED_VALUE"""),0.4166666666678793)</f>
        <v>0.4166666667</v>
      </c>
      <c r="E103" s="24" t="str">
        <f>IFERROR(__xludf.DUMMYFUNCTION("""COMPUTED_VALUE"""),"5/6B")</f>
        <v>5/6B</v>
      </c>
      <c r="F103" s="22" t="str">
        <f>IFERROR(__xludf.DUMMYFUNCTION("""COMPUTED_VALUE"""),"St. Philip A")</f>
        <v>St. Philip A</v>
      </c>
      <c r="G103" s="22" t="str">
        <f>IFERROR(__xludf.DUMMYFUNCTION("""COMPUTED_VALUE"""),"St. James")</f>
        <v>St. James</v>
      </c>
      <c r="H103" s="22" t="str">
        <f>IFERROR(__xludf.DUMMYFUNCTION("""COMPUTED_VALUE"""),"St. Philip")</f>
        <v>St. Philip</v>
      </c>
    </row>
    <row r="104">
      <c r="A104" s="2">
        <v>8.0</v>
      </c>
      <c r="B104" s="21">
        <f>IFERROR(__xludf.DUMMYFUNCTION("""COMPUTED_VALUE"""),45343.0)</f>
        <v>45343</v>
      </c>
      <c r="C104" s="21" t="str">
        <f>IFERROR(__xludf.DUMMYFUNCTION("""COMPUTED_VALUE"""),"Wednesday")</f>
        <v>Wednesday</v>
      </c>
      <c r="D104" s="23">
        <f>IFERROR(__xludf.DUMMYFUNCTION("""COMPUTED_VALUE"""),0.7916666666678793)</f>
        <v>0.7916666667</v>
      </c>
      <c r="E104" s="24" t="str">
        <f>IFERROR(__xludf.DUMMYFUNCTION("""COMPUTED_VALUE"""),"5/6B")</f>
        <v>5/6B</v>
      </c>
      <c r="F104" s="22" t="str">
        <f>IFERROR(__xludf.DUMMYFUNCTION("""COMPUTED_VALUE"""),"SJE B")</f>
        <v>SJE B</v>
      </c>
      <c r="G104" s="22" t="str">
        <f>IFERROR(__xludf.DUMMYFUNCTION("""COMPUTED_VALUE"""),"St. Philip A")</f>
        <v>St. Philip A</v>
      </c>
      <c r="H104" s="22" t="str">
        <f>IFERROR(__xludf.DUMMYFUNCTION("""COMPUTED_VALUE"""),"Eastview Middle School")</f>
        <v>Eastview Middle School</v>
      </c>
    </row>
    <row r="105">
      <c r="A105" s="2">
        <v>9.0</v>
      </c>
      <c r="B105" s="21">
        <f>IFERROR(__xludf.DUMMYFUNCTION("""COMPUTED_VALUE"""),45345.0)</f>
        <v>45345</v>
      </c>
      <c r="C105" s="21" t="str">
        <f>IFERROR(__xludf.DUMMYFUNCTION("""COMPUTED_VALUE"""),"Friday")</f>
        <v>Friday</v>
      </c>
      <c r="D105" s="23">
        <f>IFERROR(__xludf.DUMMYFUNCTION("""COMPUTED_VALUE"""),0.75)</f>
        <v>0.75</v>
      </c>
      <c r="E105" s="24" t="str">
        <f>IFERROR(__xludf.DUMMYFUNCTION("""COMPUTED_VALUE"""),"5/6B")</f>
        <v>5/6B</v>
      </c>
      <c r="F105" s="22" t="str">
        <f>IFERROR(__xludf.DUMMYFUNCTION("""COMPUTED_VALUE"""),"St. Philip A")</f>
        <v>St. Philip A</v>
      </c>
      <c r="G105" s="22" t="str">
        <f>IFERROR(__xludf.DUMMYFUNCTION("""COMPUTED_VALUE"""),"St. Walter B")</f>
        <v>St. Walter B</v>
      </c>
      <c r="H105" s="22" t="str">
        <f>IFERROR(__xludf.DUMMYFUNCTION("""COMPUTED_VALUE"""),"St. Philip")</f>
        <v>St. Philip</v>
      </c>
    </row>
    <row r="106">
      <c r="A106" s="2">
        <v>10.0</v>
      </c>
      <c r="B106" s="21">
        <f>IFERROR(__xludf.DUMMYFUNCTION("""COMPUTED_VALUE"""),45352.0)</f>
        <v>45352</v>
      </c>
      <c r="C106" s="21" t="str">
        <f>IFERROR(__xludf.DUMMYFUNCTION("""COMPUTED_VALUE"""),"Friday")</f>
        <v>Friday</v>
      </c>
      <c r="D106" s="23">
        <f>IFERROR(__xludf.DUMMYFUNCTION("""COMPUTED_VALUE"""),0.7916666666678793)</f>
        <v>0.7916666667</v>
      </c>
      <c r="E106" s="24" t="str">
        <f>IFERROR(__xludf.DUMMYFUNCTION("""COMPUTED_VALUE"""),"5/6B")</f>
        <v>5/6B</v>
      </c>
      <c r="F106" s="22" t="str">
        <f>IFERROR(__xludf.DUMMYFUNCTION("""COMPUTED_VALUE"""),"St. John Vianney")</f>
        <v>St. John Vianney</v>
      </c>
      <c r="G106" s="22" t="str">
        <f>IFERROR(__xludf.DUMMYFUNCTION("""COMPUTED_VALUE"""),"St. Philip A")</f>
        <v>St. Philip A</v>
      </c>
      <c r="H106" s="22" t="str">
        <f>IFERROR(__xludf.DUMMYFUNCTION("""COMPUTED_VALUE"""),"St. John Vianney")</f>
        <v>St. John Vianney</v>
      </c>
    </row>
    <row r="107">
      <c r="A107" s="2">
        <v>11.0</v>
      </c>
      <c r="B107" s="21">
        <f>IFERROR(__xludf.DUMMYFUNCTION("""COMPUTED_VALUE"""),45359.0)</f>
        <v>45359</v>
      </c>
      <c r="C107" s="21" t="str">
        <f>IFERROR(__xludf.DUMMYFUNCTION("""COMPUTED_VALUE"""),"Friday")</f>
        <v>Friday</v>
      </c>
      <c r="D107" s="23">
        <f>IFERROR(__xludf.DUMMYFUNCTION("""COMPUTED_VALUE"""),0.8333333333321207)</f>
        <v>0.8333333333</v>
      </c>
      <c r="E107" s="24" t="str">
        <f>IFERROR(__xludf.DUMMYFUNCTION("""COMPUTED_VALUE"""),"5/6B")</f>
        <v>5/6B</v>
      </c>
      <c r="F107" s="22" t="str">
        <f>IFERROR(__xludf.DUMMYFUNCTION("""COMPUTED_VALUE"""),"St. Philip A")</f>
        <v>St. Philip A</v>
      </c>
      <c r="G107" s="22" t="str">
        <f>IFERROR(__xludf.DUMMYFUNCTION("""COMPUTED_VALUE"""),"SJE A")</f>
        <v>SJE A</v>
      </c>
      <c r="H107" s="22" t="str">
        <f>IFERROR(__xludf.DUMMYFUNCTION("""COMPUTED_VALUE"""),"St. Philip")</f>
        <v>St. Philip</v>
      </c>
    </row>
    <row r="108">
      <c r="A108" s="2">
        <v>12.0</v>
      </c>
      <c r="B108" s="21">
        <f>IFERROR(__xludf.DUMMYFUNCTION("""COMPUTED_VALUE"""),45360.0)</f>
        <v>45360</v>
      </c>
      <c r="C108" s="21" t="str">
        <f>IFERROR(__xludf.DUMMYFUNCTION("""COMPUTED_VALUE"""),"Saturday")</f>
        <v>Saturday</v>
      </c>
      <c r="D108" s="23">
        <f>IFERROR(__xludf.DUMMYFUNCTION("""COMPUTED_VALUE"""),0.375)</f>
        <v>0.375</v>
      </c>
      <c r="E108" s="24" t="str">
        <f>IFERROR(__xludf.DUMMYFUNCTION("""COMPUTED_VALUE"""),"5/6B")</f>
        <v>5/6B</v>
      </c>
      <c r="F108" s="22" t="str">
        <f>IFERROR(__xludf.DUMMYFUNCTION("""COMPUTED_VALUE"""),"St. Philip A")</f>
        <v>St. Philip A</v>
      </c>
      <c r="G108" s="22" t="str">
        <f>IFERROR(__xludf.DUMMYFUNCTION("""COMPUTED_VALUE"""),"SJE B")</f>
        <v>SJE B</v>
      </c>
      <c r="H108" s="22" t="str">
        <f>IFERROR(__xludf.DUMMYFUNCTION("""COMPUTED_VALUE"""),"St. Philip")</f>
        <v>St. Philip</v>
      </c>
    </row>
    <row r="109">
      <c r="A109" s="21"/>
      <c r="B109" s="21"/>
      <c r="C109" s="21"/>
      <c r="D109" s="23"/>
      <c r="E109" s="7"/>
    </row>
    <row r="110">
      <c r="A110" s="21"/>
      <c r="B110" s="21"/>
      <c r="C110" s="21"/>
      <c r="D110" s="23"/>
      <c r="E110" s="7"/>
    </row>
    <row r="111">
      <c r="A111" s="37"/>
      <c r="B111" s="17" t="s">
        <v>19</v>
      </c>
      <c r="D111" s="23"/>
      <c r="E111" s="7"/>
    </row>
    <row r="112">
      <c r="A112" s="26"/>
      <c r="B112" s="26" t="str">
        <f>IFERROR(__xludf.DUMMYFUNCTION("QUERY(importrange(""1Qz4yMpZvwfLaEQiNxBW3MaTjpIQq3Tgq07HLsb-H40E"", ""Schedule!A1:J1000""), ""select Col1, Col2, Col3, Col4, Col5, Col6, Col7, Col10 where (Col5 like'%"" &amp; TRIM(C9) &amp; ""%' or Col6 like '%"" &amp; TRIM(C9) &amp; ""%') and Col4 like '%"" &amp; TRIM(C1) "&amp;"&amp; ""%'"", 1)"),"")</f>
        <v/>
      </c>
      <c r="C112" s="26" t="str">
        <f>IFERROR(__xludf.DUMMYFUNCTION("""COMPUTED_VALUE"""),"Day")</f>
        <v>Day</v>
      </c>
      <c r="D112" s="19" t="str">
        <f>IFERROR(__xludf.DUMMYFUNCTION("""COMPUTED_VALUE"""),"Time")</f>
        <v>Time</v>
      </c>
      <c r="E112" s="20" t="str">
        <f>IFERROR(__xludf.DUMMYFUNCTION("""COMPUTED_VALUE"""),"Div.")</f>
        <v>Div.</v>
      </c>
      <c r="F112" s="18" t="str">
        <f>IFERROR(__xludf.DUMMYFUNCTION("""COMPUTED_VALUE"""),"Team A")</f>
        <v>Team A</v>
      </c>
      <c r="G112" s="18" t="str">
        <f>IFERROR(__xludf.DUMMYFUNCTION("""COMPUTED_VALUE"""),"Team B")</f>
        <v>Team B</v>
      </c>
      <c r="H112" s="18" t="str">
        <f>IFERROR(__xludf.DUMMYFUNCTION("""COMPUTED_VALUE"""),"Location")</f>
        <v>Location</v>
      </c>
      <c r="I112" t="str">
        <f>IFERROR(__xludf.DUMMYFUNCTION("""COMPUTED_VALUE"""),"")</f>
        <v/>
      </c>
    </row>
    <row r="113">
      <c r="A113" s="2">
        <v>1.0</v>
      </c>
      <c r="B113" s="21">
        <f>IFERROR(__xludf.DUMMYFUNCTION("""COMPUTED_VALUE"""),45302.0)</f>
        <v>45302</v>
      </c>
      <c r="C113" s="21" t="str">
        <f>IFERROR(__xludf.DUMMYFUNCTION("""COMPUTED_VALUE"""),"Thursday")</f>
        <v>Thursday</v>
      </c>
      <c r="D113" s="23">
        <f>IFERROR(__xludf.DUMMYFUNCTION("""COMPUTED_VALUE"""),0.75)</f>
        <v>0.75</v>
      </c>
      <c r="E113" s="24" t="str">
        <f>IFERROR(__xludf.DUMMYFUNCTION("""COMPUTED_VALUE"""),"5/6B")</f>
        <v>5/6B</v>
      </c>
      <c r="F113" s="22" t="str">
        <f>IFERROR(__xludf.DUMMYFUNCTION("""COMPUTED_VALUE"""),"SJE A")</f>
        <v>SJE A</v>
      </c>
      <c r="G113" s="22" t="str">
        <f>IFERROR(__xludf.DUMMYFUNCTION("""COMPUTED_VALUE"""),"St. Philip B")</f>
        <v>St. Philip B</v>
      </c>
      <c r="H113" s="22" t="str">
        <f>IFERROR(__xludf.DUMMYFUNCTION("""COMPUTED_VALUE"""),"Eastview Middle School")</f>
        <v>Eastview Middle School</v>
      </c>
    </row>
    <row r="114">
      <c r="A114" s="2">
        <v>2.0</v>
      </c>
      <c r="B114" s="21">
        <f>IFERROR(__xludf.DUMMYFUNCTION("""COMPUTED_VALUE"""),45310.0)</f>
        <v>45310</v>
      </c>
      <c r="C114" s="21" t="str">
        <f>IFERROR(__xludf.DUMMYFUNCTION("""COMPUTED_VALUE"""),"Friday")</f>
        <v>Friday</v>
      </c>
      <c r="D114" s="23">
        <f>IFERROR(__xludf.DUMMYFUNCTION("""COMPUTED_VALUE"""),0.7708333333321207)</f>
        <v>0.7708333333</v>
      </c>
      <c r="E114" s="24" t="str">
        <f>IFERROR(__xludf.DUMMYFUNCTION("""COMPUTED_VALUE"""),"5/6B")</f>
        <v>5/6B</v>
      </c>
      <c r="F114" s="22" t="str">
        <f>IFERROR(__xludf.DUMMYFUNCTION("""COMPUTED_VALUE"""),"St. Philip B")</f>
        <v>St. Philip B</v>
      </c>
      <c r="G114" s="22" t="str">
        <f>IFERROR(__xludf.DUMMYFUNCTION("""COMPUTED_VALUE"""),"St. Walter A")</f>
        <v>St. Walter A</v>
      </c>
      <c r="H114" s="22" t="str">
        <f>IFERROR(__xludf.DUMMYFUNCTION("""COMPUTED_VALUE"""),"St. Matthew")</f>
        <v>St. Matthew</v>
      </c>
    </row>
    <row r="115">
      <c r="A115" s="2">
        <v>3.0</v>
      </c>
      <c r="B115" s="21">
        <f>IFERROR(__xludf.DUMMYFUNCTION("""COMPUTED_VALUE"""),45311.0)</f>
        <v>45311</v>
      </c>
      <c r="C115" s="21" t="str">
        <f>IFERROR(__xludf.DUMMYFUNCTION("""COMPUTED_VALUE"""),"Saturday")</f>
        <v>Saturday</v>
      </c>
      <c r="D115" s="23">
        <f>IFERROR(__xludf.DUMMYFUNCTION("""COMPUTED_VALUE"""),0.375)</f>
        <v>0.375</v>
      </c>
      <c r="E115" s="24" t="str">
        <f>IFERROR(__xludf.DUMMYFUNCTION("""COMPUTED_VALUE"""),"5/6B")</f>
        <v>5/6B</v>
      </c>
      <c r="F115" s="22" t="str">
        <f>IFERROR(__xludf.DUMMYFUNCTION("""COMPUTED_VALUE"""),"St. Philip A")</f>
        <v>St. Philip A</v>
      </c>
      <c r="G115" s="22" t="str">
        <f>IFERROR(__xludf.DUMMYFUNCTION("""COMPUTED_VALUE"""),"St. Philip B")</f>
        <v>St. Philip B</v>
      </c>
      <c r="H115" s="22" t="str">
        <f>IFERROR(__xludf.DUMMYFUNCTION("""COMPUTED_VALUE"""),"St. Philip")</f>
        <v>St. Philip</v>
      </c>
    </row>
    <row r="116">
      <c r="A116" s="2">
        <v>4.0</v>
      </c>
      <c r="B116" s="21">
        <f>IFERROR(__xludf.DUMMYFUNCTION("""COMPUTED_VALUE"""),45331.0)</f>
        <v>45331</v>
      </c>
      <c r="C116" s="21" t="str">
        <f>IFERROR(__xludf.DUMMYFUNCTION("""COMPUTED_VALUE"""),"Friday")</f>
        <v>Friday</v>
      </c>
      <c r="D116" s="23">
        <f>IFERROR(__xludf.DUMMYFUNCTION("""COMPUTED_VALUE"""),0.7916666666678793)</f>
        <v>0.7916666667</v>
      </c>
      <c r="E116" s="24" t="str">
        <f>IFERROR(__xludf.DUMMYFUNCTION("""COMPUTED_VALUE"""),"5/6B")</f>
        <v>5/6B</v>
      </c>
      <c r="F116" s="22" t="str">
        <f>IFERROR(__xludf.DUMMYFUNCTION("""COMPUTED_VALUE"""),"SJE B")</f>
        <v>SJE B</v>
      </c>
      <c r="G116" s="22" t="str">
        <f>IFERROR(__xludf.DUMMYFUNCTION("""COMPUTED_VALUE"""),"St. Philip B")</f>
        <v>St. Philip B</v>
      </c>
      <c r="H116" s="22" t="str">
        <f>IFERROR(__xludf.DUMMYFUNCTION("""COMPUTED_VALUE"""),"Eastview Middle School")</f>
        <v>Eastview Middle School</v>
      </c>
    </row>
    <row r="117">
      <c r="A117" s="2">
        <v>5.0</v>
      </c>
      <c r="B117" s="21">
        <f>IFERROR(__xludf.DUMMYFUNCTION("""COMPUTED_VALUE"""),45332.0)</f>
        <v>45332</v>
      </c>
      <c r="C117" s="21" t="str">
        <f>IFERROR(__xludf.DUMMYFUNCTION("""COMPUTED_VALUE"""),"Saturday")</f>
        <v>Saturday</v>
      </c>
      <c r="D117" s="23">
        <f>IFERROR(__xludf.DUMMYFUNCTION("""COMPUTED_VALUE"""),0.4583333333321207)</f>
        <v>0.4583333333</v>
      </c>
      <c r="E117" s="24" t="str">
        <f>IFERROR(__xludf.DUMMYFUNCTION("""COMPUTED_VALUE"""),"5/6B")</f>
        <v>5/6B</v>
      </c>
      <c r="F117" s="22" t="str">
        <f>IFERROR(__xludf.DUMMYFUNCTION("""COMPUTED_VALUE"""),"St. John Vianney")</f>
        <v>St. John Vianney</v>
      </c>
      <c r="G117" s="22" t="str">
        <f>IFERROR(__xludf.DUMMYFUNCTION("""COMPUTED_VALUE"""),"St. Philip B")</f>
        <v>St. Philip B</v>
      </c>
      <c r="H117" s="22" t="str">
        <f>IFERROR(__xludf.DUMMYFUNCTION("""COMPUTED_VALUE"""),"St. John Vianney")</f>
        <v>St. John Vianney</v>
      </c>
    </row>
    <row r="118">
      <c r="A118" s="2">
        <v>6.0</v>
      </c>
      <c r="B118" s="21">
        <f>IFERROR(__xludf.DUMMYFUNCTION("""COMPUTED_VALUE"""),45335.0)</f>
        <v>45335</v>
      </c>
      <c r="C118" s="21" t="str">
        <f>IFERROR(__xludf.DUMMYFUNCTION("""COMPUTED_VALUE"""),"Tuesday")</f>
        <v>Tuesday</v>
      </c>
      <c r="D118" s="23">
        <f>IFERROR(__xludf.DUMMYFUNCTION("""COMPUTED_VALUE"""),0.7291666666678793)</f>
        <v>0.7291666667</v>
      </c>
      <c r="E118" s="24" t="str">
        <f>IFERROR(__xludf.DUMMYFUNCTION("""COMPUTED_VALUE"""),"5/6B")</f>
        <v>5/6B</v>
      </c>
      <c r="F118" s="22" t="str">
        <f>IFERROR(__xludf.DUMMYFUNCTION("""COMPUTED_VALUE"""),"St. Isidore")</f>
        <v>St. Isidore</v>
      </c>
      <c r="G118" s="22" t="str">
        <f>IFERROR(__xludf.DUMMYFUNCTION("""COMPUTED_VALUE"""),"St. Philip B")</f>
        <v>St. Philip B</v>
      </c>
      <c r="H118" s="22" t="str">
        <f>IFERROR(__xludf.DUMMYFUNCTION("""COMPUTED_VALUE"""),"St. Isidore")</f>
        <v>St. Isidore</v>
      </c>
    </row>
    <row r="119">
      <c r="A119" s="2">
        <v>7.0</v>
      </c>
      <c r="B119" s="21">
        <f>IFERROR(__xludf.DUMMYFUNCTION("""COMPUTED_VALUE"""),45342.0)</f>
        <v>45342</v>
      </c>
      <c r="C119" s="21" t="str">
        <f>IFERROR(__xludf.DUMMYFUNCTION("""COMPUTED_VALUE"""),"Tuesday")</f>
        <v>Tuesday</v>
      </c>
      <c r="D119" s="23">
        <f>IFERROR(__xludf.DUMMYFUNCTION("""COMPUTED_VALUE"""),0.7916666666678793)</f>
        <v>0.7916666667</v>
      </c>
      <c r="E119" s="24" t="str">
        <f>IFERROR(__xludf.DUMMYFUNCTION("""COMPUTED_VALUE"""),"5/6B")</f>
        <v>5/6B</v>
      </c>
      <c r="F119" s="22" t="str">
        <f>IFERROR(__xludf.DUMMYFUNCTION("""COMPUTED_VALUE"""),"St. Walter B")</f>
        <v>St. Walter B</v>
      </c>
      <c r="G119" s="22" t="str">
        <f>IFERROR(__xludf.DUMMYFUNCTION("""COMPUTED_VALUE"""),"St. Philip B")</f>
        <v>St. Philip B</v>
      </c>
      <c r="H119" s="22" t="str">
        <f>IFERROR(__xludf.DUMMYFUNCTION("""COMPUTED_VALUE"""),"St. John Vianney")</f>
        <v>St. John Vianney</v>
      </c>
    </row>
    <row r="120">
      <c r="A120" s="2">
        <v>8.0</v>
      </c>
      <c r="B120" s="21">
        <f>IFERROR(__xludf.DUMMYFUNCTION("""COMPUTED_VALUE"""),45345.0)</f>
        <v>45345</v>
      </c>
      <c r="C120" s="21" t="str">
        <f>IFERROR(__xludf.DUMMYFUNCTION("""COMPUTED_VALUE"""),"Friday")</f>
        <v>Friday</v>
      </c>
      <c r="D120" s="23">
        <f>IFERROR(__xludf.DUMMYFUNCTION("""COMPUTED_VALUE"""),0.7916666666678793)</f>
        <v>0.7916666667</v>
      </c>
      <c r="E120" s="24" t="str">
        <f>IFERROR(__xludf.DUMMYFUNCTION("""COMPUTED_VALUE"""),"5/6B")</f>
        <v>5/6B</v>
      </c>
      <c r="F120" s="22" t="str">
        <f>IFERROR(__xludf.DUMMYFUNCTION("""COMPUTED_VALUE"""),"St. Philip B")</f>
        <v>St. Philip B</v>
      </c>
      <c r="G120" s="22" t="str">
        <f>IFERROR(__xludf.DUMMYFUNCTION("""COMPUTED_VALUE"""),"St. James")</f>
        <v>St. James</v>
      </c>
      <c r="H120" s="22" t="str">
        <f>IFERROR(__xludf.DUMMYFUNCTION("""COMPUTED_VALUE"""),"St. Philip")</f>
        <v>St. Philip</v>
      </c>
    </row>
    <row r="121">
      <c r="A121" s="2">
        <v>9.0</v>
      </c>
      <c r="B121" s="21">
        <f>IFERROR(__xludf.DUMMYFUNCTION("""COMPUTED_VALUE"""),45346.0)</f>
        <v>45346</v>
      </c>
      <c r="C121" s="21" t="str">
        <f>IFERROR(__xludf.DUMMYFUNCTION("""COMPUTED_VALUE"""),"Saturday")</f>
        <v>Saturday</v>
      </c>
      <c r="D121" s="23">
        <f>IFERROR(__xludf.DUMMYFUNCTION("""COMPUTED_VALUE"""),0.4583333333321207)</f>
        <v>0.4583333333</v>
      </c>
      <c r="E121" s="24" t="str">
        <f>IFERROR(__xludf.DUMMYFUNCTION("""COMPUTED_VALUE"""),"5/6B")</f>
        <v>5/6B</v>
      </c>
      <c r="F121" s="22" t="str">
        <f>IFERROR(__xludf.DUMMYFUNCTION("""COMPUTED_VALUE"""),"St. Philip B")</f>
        <v>St. Philip B</v>
      </c>
      <c r="G121" s="22" t="str">
        <f>IFERROR(__xludf.DUMMYFUNCTION("""COMPUTED_VALUE"""),"St. John Vianney")</f>
        <v>St. John Vianney</v>
      </c>
      <c r="H121" s="22" t="str">
        <f>IFERROR(__xludf.DUMMYFUNCTION("""COMPUTED_VALUE"""),"St. Philip")</f>
        <v>St. Philip</v>
      </c>
    </row>
    <row r="122">
      <c r="A122" s="2">
        <v>10.0</v>
      </c>
      <c r="B122" s="21">
        <f>IFERROR(__xludf.DUMMYFUNCTION("""COMPUTED_VALUE"""),45351.0)</f>
        <v>45351</v>
      </c>
      <c r="C122" s="21" t="str">
        <f>IFERROR(__xludf.DUMMYFUNCTION("""COMPUTED_VALUE"""),"Thursday")</f>
        <v>Thursday</v>
      </c>
      <c r="D122" s="23">
        <f>IFERROR(__xludf.DUMMYFUNCTION("""COMPUTED_VALUE"""),0.75)</f>
        <v>0.75</v>
      </c>
      <c r="E122" s="24" t="str">
        <f>IFERROR(__xludf.DUMMYFUNCTION("""COMPUTED_VALUE"""),"5/6B")</f>
        <v>5/6B</v>
      </c>
      <c r="F122" s="22" t="str">
        <f>IFERROR(__xludf.DUMMYFUNCTION("""COMPUTED_VALUE"""),"St. James")</f>
        <v>St. James</v>
      </c>
      <c r="G122" s="22" t="str">
        <f>IFERROR(__xludf.DUMMYFUNCTION("""COMPUTED_VALUE"""),"St. Philip B")</f>
        <v>St. Philip B</v>
      </c>
      <c r="H122" s="22" t="str">
        <f>IFERROR(__xludf.DUMMYFUNCTION("""COMPUTED_VALUE"""),"St. James")</f>
        <v>St. James</v>
      </c>
    </row>
    <row r="123">
      <c r="A123" s="2">
        <v>11.0</v>
      </c>
      <c r="B123" s="21">
        <f>IFERROR(__xludf.DUMMYFUNCTION("""COMPUTED_VALUE"""),45359.0)</f>
        <v>45359</v>
      </c>
      <c r="C123" s="21" t="str">
        <f>IFERROR(__xludf.DUMMYFUNCTION("""COMPUTED_VALUE"""),"Friday")</f>
        <v>Friday</v>
      </c>
      <c r="D123" s="23">
        <f>IFERROR(__xludf.DUMMYFUNCTION("""COMPUTED_VALUE"""),0.75)</f>
        <v>0.75</v>
      </c>
      <c r="E123" s="24" t="str">
        <f>IFERROR(__xludf.DUMMYFUNCTION("""COMPUTED_VALUE"""),"5/6B")</f>
        <v>5/6B</v>
      </c>
      <c r="F123" s="22" t="str">
        <f>IFERROR(__xludf.DUMMYFUNCTION("""COMPUTED_VALUE"""),"St. Philip B")</f>
        <v>St. Philip B</v>
      </c>
      <c r="G123" s="22" t="str">
        <f>IFERROR(__xludf.DUMMYFUNCTION("""COMPUTED_VALUE"""),"St. Isidore")</f>
        <v>St. Isidore</v>
      </c>
      <c r="H123" s="22" t="str">
        <f>IFERROR(__xludf.DUMMYFUNCTION("""COMPUTED_VALUE"""),"St. Philip")</f>
        <v>St. Philip</v>
      </c>
    </row>
    <row r="124">
      <c r="A124" s="2">
        <v>12.0</v>
      </c>
      <c r="B124" s="21">
        <f>IFERROR(__xludf.DUMMYFUNCTION("""COMPUTED_VALUE"""),45360.0)</f>
        <v>45360</v>
      </c>
      <c r="C124" s="21" t="str">
        <f>IFERROR(__xludf.DUMMYFUNCTION("""COMPUTED_VALUE"""),"Saturday")</f>
        <v>Saturday</v>
      </c>
      <c r="D124" s="23">
        <f>IFERROR(__xludf.DUMMYFUNCTION("""COMPUTED_VALUE"""),0.4166666666678793)</f>
        <v>0.4166666667</v>
      </c>
      <c r="E124" s="24" t="str">
        <f>IFERROR(__xludf.DUMMYFUNCTION("""COMPUTED_VALUE"""),"5/6B")</f>
        <v>5/6B</v>
      </c>
      <c r="F124" s="22" t="str">
        <f>IFERROR(__xludf.DUMMYFUNCTION("""COMPUTED_VALUE"""),"St. Philip B")</f>
        <v>St. Philip B</v>
      </c>
      <c r="G124" s="22" t="str">
        <f>IFERROR(__xludf.DUMMYFUNCTION("""COMPUTED_VALUE"""),"SJE A")</f>
        <v>SJE A</v>
      </c>
      <c r="H124" s="22" t="str">
        <f>IFERROR(__xludf.DUMMYFUNCTION("""COMPUTED_VALUE"""),"St. Philip")</f>
        <v>St. Philip</v>
      </c>
    </row>
    <row r="125">
      <c r="A125" s="21"/>
      <c r="B125" s="21"/>
      <c r="C125" s="21"/>
      <c r="D125" s="23"/>
      <c r="E125" s="7"/>
    </row>
    <row r="126">
      <c r="A126" s="21"/>
      <c r="B126" s="21"/>
      <c r="C126" s="21"/>
      <c r="D126" s="23"/>
      <c r="E126" s="7"/>
    </row>
    <row r="127">
      <c r="A127" s="17"/>
      <c r="B127" s="17" t="s">
        <v>8</v>
      </c>
      <c r="D127" s="23"/>
      <c r="E127" s="7"/>
    </row>
    <row r="128">
      <c r="A128" s="26"/>
      <c r="B128" s="26" t="str">
        <f>IFERROR(__xludf.DUMMYFUNCTION("QUERY(importrange(""1Qz4yMpZvwfLaEQiNxBW3MaTjpIQq3Tgq07HLsb-H40E"", ""Schedule!A1:J1000""), ""select Col1, Col2, Col3, Col4, Col5, Col6, Col7, Col10 where(Col5 like'%"" &amp; TRIM(C10) &amp; ""%' or Col6 like '%"" &amp; TRIM(C10) &amp; ""%') and Col4 like '%"" &amp; TRIM(C1)"&amp;" &amp; ""%'"", 1)"),"")</f>
        <v/>
      </c>
      <c r="C128" s="26" t="str">
        <f>IFERROR(__xludf.DUMMYFUNCTION("""COMPUTED_VALUE"""),"Day")</f>
        <v>Day</v>
      </c>
      <c r="D128" s="19" t="str">
        <f>IFERROR(__xludf.DUMMYFUNCTION("""COMPUTED_VALUE"""),"Time")</f>
        <v>Time</v>
      </c>
      <c r="E128" s="20" t="str">
        <f>IFERROR(__xludf.DUMMYFUNCTION("""COMPUTED_VALUE"""),"Div.")</f>
        <v>Div.</v>
      </c>
      <c r="F128" s="18" t="str">
        <f>IFERROR(__xludf.DUMMYFUNCTION("""COMPUTED_VALUE"""),"Team A")</f>
        <v>Team A</v>
      </c>
      <c r="G128" s="18" t="str">
        <f>IFERROR(__xludf.DUMMYFUNCTION("""COMPUTED_VALUE"""),"Team B")</f>
        <v>Team B</v>
      </c>
      <c r="H128" s="18" t="str">
        <f>IFERROR(__xludf.DUMMYFUNCTION("""COMPUTED_VALUE"""),"Location")</f>
        <v>Location</v>
      </c>
      <c r="I128" t="str">
        <f>IFERROR(__xludf.DUMMYFUNCTION("""COMPUTED_VALUE"""),"")</f>
        <v/>
      </c>
    </row>
    <row r="129">
      <c r="A129" s="2">
        <v>1.0</v>
      </c>
      <c r="B129" s="21">
        <f>IFERROR(__xludf.DUMMYFUNCTION("""COMPUTED_VALUE"""),45302.0)</f>
        <v>45302</v>
      </c>
      <c r="C129" s="21" t="str">
        <f>IFERROR(__xludf.DUMMYFUNCTION("""COMPUTED_VALUE"""),"Thursday")</f>
        <v>Thursday</v>
      </c>
      <c r="D129" s="23">
        <f>IFERROR(__xludf.DUMMYFUNCTION("""COMPUTED_VALUE"""),0.7916666666678793)</f>
        <v>0.7916666667</v>
      </c>
      <c r="E129" s="24" t="str">
        <f>IFERROR(__xludf.DUMMYFUNCTION("""COMPUTED_VALUE"""),"5/6B")</f>
        <v>5/6B</v>
      </c>
      <c r="F129" s="22" t="str">
        <f>IFERROR(__xludf.DUMMYFUNCTION("""COMPUTED_VALUE"""),"St. Walter A")</f>
        <v>St. Walter A</v>
      </c>
      <c r="G129" s="22" t="str">
        <f>IFERROR(__xludf.DUMMYFUNCTION("""COMPUTED_VALUE"""),"St. Philip A")</f>
        <v>St. Philip A</v>
      </c>
      <c r="H129" s="22" t="str">
        <f>IFERROR(__xludf.DUMMYFUNCTION("""COMPUTED_VALUE"""),"St. Walter")</f>
        <v>St. Walter</v>
      </c>
    </row>
    <row r="130">
      <c r="A130" s="2">
        <v>2.0</v>
      </c>
      <c r="B130" s="21">
        <f>IFERROR(__xludf.DUMMYFUNCTION("""COMPUTED_VALUE"""),45310.0)</f>
        <v>45310</v>
      </c>
      <c r="C130" s="21" t="str">
        <f>IFERROR(__xludf.DUMMYFUNCTION("""COMPUTED_VALUE"""),"Friday")</f>
        <v>Friday</v>
      </c>
      <c r="D130" s="23">
        <f>IFERROR(__xludf.DUMMYFUNCTION("""COMPUTED_VALUE"""),0.7708333333321207)</f>
        <v>0.7708333333</v>
      </c>
      <c r="E130" s="24" t="str">
        <f>IFERROR(__xludf.DUMMYFUNCTION("""COMPUTED_VALUE"""),"5/6B")</f>
        <v>5/6B</v>
      </c>
      <c r="F130" s="22" t="str">
        <f>IFERROR(__xludf.DUMMYFUNCTION("""COMPUTED_VALUE"""),"St. Philip B")</f>
        <v>St. Philip B</v>
      </c>
      <c r="G130" s="22" t="str">
        <f>IFERROR(__xludf.DUMMYFUNCTION("""COMPUTED_VALUE"""),"St. Walter A")</f>
        <v>St. Walter A</v>
      </c>
      <c r="H130" s="22" t="str">
        <f>IFERROR(__xludf.DUMMYFUNCTION("""COMPUTED_VALUE"""),"St. Matthew")</f>
        <v>St. Matthew</v>
      </c>
    </row>
    <row r="131">
      <c r="A131" s="2">
        <v>3.0</v>
      </c>
      <c r="B131" s="21">
        <f>IFERROR(__xludf.DUMMYFUNCTION("""COMPUTED_VALUE"""),45317.0)</f>
        <v>45317</v>
      </c>
      <c r="C131" s="21" t="str">
        <f>IFERROR(__xludf.DUMMYFUNCTION("""COMPUTED_VALUE"""),"Friday")</f>
        <v>Friday</v>
      </c>
      <c r="D131" s="23">
        <f>IFERROR(__xludf.DUMMYFUNCTION("""COMPUTED_VALUE"""),0.75)</f>
        <v>0.75</v>
      </c>
      <c r="E131" s="24" t="str">
        <f>IFERROR(__xludf.DUMMYFUNCTION("""COMPUTED_VALUE"""),"5/6B")</f>
        <v>5/6B</v>
      </c>
      <c r="F131" s="22" t="str">
        <f>IFERROR(__xludf.DUMMYFUNCTION("""COMPUTED_VALUE"""),"St. Isidore")</f>
        <v>St. Isidore</v>
      </c>
      <c r="G131" s="22" t="str">
        <f>IFERROR(__xludf.DUMMYFUNCTION("""COMPUTED_VALUE"""),"St. Walter A")</f>
        <v>St. Walter A</v>
      </c>
      <c r="H131" s="22" t="str">
        <f>IFERROR(__xludf.DUMMYFUNCTION("""COMPUTED_VALUE"""),"St. Isidore")</f>
        <v>St. Isidore</v>
      </c>
    </row>
    <row r="132">
      <c r="A132" s="2">
        <v>4.0</v>
      </c>
      <c r="B132" s="21">
        <f>IFERROR(__xludf.DUMMYFUNCTION("""COMPUTED_VALUE"""),45318.0)</f>
        <v>45318</v>
      </c>
      <c r="C132" s="21" t="str">
        <f>IFERROR(__xludf.DUMMYFUNCTION("""COMPUTED_VALUE"""),"Saturday")</f>
        <v>Saturday</v>
      </c>
      <c r="D132" s="23">
        <f>IFERROR(__xludf.DUMMYFUNCTION("""COMPUTED_VALUE"""),0.4583333333321207)</f>
        <v>0.4583333333</v>
      </c>
      <c r="E132" s="24" t="str">
        <f>IFERROR(__xludf.DUMMYFUNCTION("""COMPUTED_VALUE"""),"5/6B")</f>
        <v>5/6B</v>
      </c>
      <c r="F132" s="22" t="str">
        <f>IFERROR(__xludf.DUMMYFUNCTION("""COMPUTED_VALUE"""),"St. John Vianney")</f>
        <v>St. John Vianney</v>
      </c>
      <c r="G132" s="22" t="str">
        <f>IFERROR(__xludf.DUMMYFUNCTION("""COMPUTED_VALUE"""),"St. Walter A")</f>
        <v>St. Walter A</v>
      </c>
      <c r="H132" s="22" t="str">
        <f>IFERROR(__xludf.DUMMYFUNCTION("""COMPUTED_VALUE"""),"St. John Vianney")</f>
        <v>St. John Vianney</v>
      </c>
    </row>
    <row r="133">
      <c r="A133" s="2">
        <v>5.0</v>
      </c>
      <c r="B133" s="21">
        <f>IFERROR(__xludf.DUMMYFUNCTION("""COMPUTED_VALUE"""),45323.0)</f>
        <v>45323</v>
      </c>
      <c r="C133" s="21" t="str">
        <f>IFERROR(__xludf.DUMMYFUNCTION("""COMPUTED_VALUE"""),"Thursday")</f>
        <v>Thursday</v>
      </c>
      <c r="D133" s="23">
        <f>IFERROR(__xludf.DUMMYFUNCTION("""COMPUTED_VALUE"""),0.7708333333321207)</f>
        <v>0.7708333333</v>
      </c>
      <c r="E133" s="24" t="str">
        <f>IFERROR(__xludf.DUMMYFUNCTION("""COMPUTED_VALUE"""),"5/6B")</f>
        <v>5/6B</v>
      </c>
      <c r="F133" s="22" t="str">
        <f>IFERROR(__xludf.DUMMYFUNCTION("""COMPUTED_VALUE"""),"St. Walter A")</f>
        <v>St. Walter A</v>
      </c>
      <c r="G133" s="22" t="str">
        <f>IFERROR(__xludf.DUMMYFUNCTION("""COMPUTED_VALUE"""),"St. Walter B")</f>
        <v>St. Walter B</v>
      </c>
      <c r="H133" s="22" t="str">
        <f>IFERROR(__xludf.DUMMYFUNCTION("""COMPUTED_VALUE"""),"St. Walter")</f>
        <v>St. Walter</v>
      </c>
    </row>
    <row r="134">
      <c r="A134" s="2">
        <v>6.0</v>
      </c>
      <c r="B134" s="21">
        <f>IFERROR(__xludf.DUMMYFUNCTION("""COMPUTED_VALUE"""),45332.0)</f>
        <v>45332</v>
      </c>
      <c r="C134" s="21" t="str">
        <f>IFERROR(__xludf.DUMMYFUNCTION("""COMPUTED_VALUE"""),"Saturday")</f>
        <v>Saturday</v>
      </c>
      <c r="D134" s="23">
        <f>IFERROR(__xludf.DUMMYFUNCTION("""COMPUTED_VALUE"""),0.4166666666678793)</f>
        <v>0.4166666667</v>
      </c>
      <c r="E134" s="24" t="str">
        <f>IFERROR(__xludf.DUMMYFUNCTION("""COMPUTED_VALUE"""),"5/6B")</f>
        <v>5/6B</v>
      </c>
      <c r="F134" s="22" t="str">
        <f>IFERROR(__xludf.DUMMYFUNCTION("""COMPUTED_VALUE"""),"St. Walter A")</f>
        <v>St. Walter A</v>
      </c>
      <c r="G134" s="22" t="str">
        <f>IFERROR(__xludf.DUMMYFUNCTION("""COMPUTED_VALUE"""),"SJE A")</f>
        <v>SJE A</v>
      </c>
      <c r="H134" s="22" t="str">
        <f>IFERROR(__xludf.DUMMYFUNCTION("""COMPUTED_VALUE"""),"St. Walter")</f>
        <v>St. Walter</v>
      </c>
    </row>
    <row r="135">
      <c r="A135" s="2">
        <v>7.0</v>
      </c>
      <c r="B135" s="21">
        <f>IFERROR(__xludf.DUMMYFUNCTION("""COMPUTED_VALUE"""),45335.0)</f>
        <v>45335</v>
      </c>
      <c r="C135" s="21" t="str">
        <f>IFERROR(__xludf.DUMMYFUNCTION("""COMPUTED_VALUE"""),"Tuesday")</f>
        <v>Tuesday</v>
      </c>
      <c r="D135" s="23">
        <f>IFERROR(__xludf.DUMMYFUNCTION("""COMPUTED_VALUE"""),0.75)</f>
        <v>0.75</v>
      </c>
      <c r="E135" s="24" t="str">
        <f>IFERROR(__xludf.DUMMYFUNCTION("""COMPUTED_VALUE"""),"5/6B")</f>
        <v>5/6B</v>
      </c>
      <c r="F135" s="22" t="str">
        <f>IFERROR(__xludf.DUMMYFUNCTION("""COMPUTED_VALUE"""),"St. Walter B")</f>
        <v>St. Walter B</v>
      </c>
      <c r="G135" s="22" t="str">
        <f>IFERROR(__xludf.DUMMYFUNCTION("""COMPUTED_VALUE"""),"St. Walter A")</f>
        <v>St. Walter A</v>
      </c>
      <c r="H135" s="22" t="str">
        <f>IFERROR(__xludf.DUMMYFUNCTION("""COMPUTED_VALUE"""),"St. Walter")</f>
        <v>St. Walter</v>
      </c>
    </row>
    <row r="136">
      <c r="A136" s="2">
        <v>8.0</v>
      </c>
      <c r="B136" s="21">
        <f>IFERROR(__xludf.DUMMYFUNCTION("""COMPUTED_VALUE"""),45337.0)</f>
        <v>45337</v>
      </c>
      <c r="C136" s="21" t="str">
        <f>IFERROR(__xludf.DUMMYFUNCTION("""COMPUTED_VALUE"""),"Thursday")</f>
        <v>Thursday</v>
      </c>
      <c r="D136" s="23">
        <f>IFERROR(__xludf.DUMMYFUNCTION("""COMPUTED_VALUE"""),0.75)</f>
        <v>0.75</v>
      </c>
      <c r="E136" s="24" t="str">
        <f>IFERROR(__xludf.DUMMYFUNCTION("""COMPUTED_VALUE"""),"5/6B")</f>
        <v>5/6B</v>
      </c>
      <c r="F136" s="22" t="str">
        <f>IFERROR(__xludf.DUMMYFUNCTION("""COMPUTED_VALUE"""),"St. Walter A")</f>
        <v>St. Walter A</v>
      </c>
      <c r="G136" s="22" t="str">
        <f>IFERROR(__xludf.DUMMYFUNCTION("""COMPUTED_VALUE"""),"St. John Vianney")</f>
        <v>St. John Vianney</v>
      </c>
      <c r="H136" s="22" t="str">
        <f>IFERROR(__xludf.DUMMYFUNCTION("""COMPUTED_VALUE"""),"St. Walter")</f>
        <v>St. Walter</v>
      </c>
    </row>
    <row r="137">
      <c r="A137" s="2">
        <v>9.0</v>
      </c>
      <c r="B137" s="21">
        <f>IFERROR(__xludf.DUMMYFUNCTION("""COMPUTED_VALUE"""),45345.0)</f>
        <v>45345</v>
      </c>
      <c r="C137" s="21" t="str">
        <f>IFERROR(__xludf.DUMMYFUNCTION("""COMPUTED_VALUE"""),"Friday")</f>
        <v>Friday</v>
      </c>
      <c r="D137" s="23">
        <f>IFERROR(__xludf.DUMMYFUNCTION("""COMPUTED_VALUE"""),0.7708333333321207)</f>
        <v>0.7708333333</v>
      </c>
      <c r="E137" s="24" t="str">
        <f>IFERROR(__xludf.DUMMYFUNCTION("""COMPUTED_VALUE"""),"5/6B")</f>
        <v>5/6B</v>
      </c>
      <c r="F137" s="22" t="str">
        <f>IFERROR(__xludf.DUMMYFUNCTION("""COMPUTED_VALUE"""),"SJE B")</f>
        <v>SJE B</v>
      </c>
      <c r="G137" s="22" t="str">
        <f>IFERROR(__xludf.DUMMYFUNCTION("""COMPUTED_VALUE"""),"St. Walter A")</f>
        <v>St. Walter A</v>
      </c>
      <c r="H137" s="22" t="str">
        <f>IFERROR(__xludf.DUMMYFUNCTION("""COMPUTED_VALUE"""),"Christ the King")</f>
        <v>Christ the King</v>
      </c>
    </row>
    <row r="138">
      <c r="A138" s="2">
        <v>10.0</v>
      </c>
      <c r="B138" s="21">
        <f>IFERROR(__xludf.DUMMYFUNCTION("""COMPUTED_VALUE"""),45355.0)</f>
        <v>45355</v>
      </c>
      <c r="C138" s="21" t="str">
        <f>IFERROR(__xludf.DUMMYFUNCTION("""COMPUTED_VALUE"""),"Monday")</f>
        <v>Monday</v>
      </c>
      <c r="D138" s="23">
        <f>IFERROR(__xludf.DUMMYFUNCTION("""COMPUTED_VALUE"""),0.7708333333321207)</f>
        <v>0.7708333333</v>
      </c>
      <c r="E138" s="24" t="str">
        <f>IFERROR(__xludf.DUMMYFUNCTION("""COMPUTED_VALUE"""),"5/6B")</f>
        <v>5/6B</v>
      </c>
      <c r="F138" s="22" t="str">
        <f>IFERROR(__xludf.DUMMYFUNCTION("""COMPUTED_VALUE"""),"St. Walter A")</f>
        <v>St. Walter A</v>
      </c>
      <c r="G138" s="22" t="str">
        <f>IFERROR(__xludf.DUMMYFUNCTION("""COMPUTED_VALUE"""),"St. James")</f>
        <v>St. James</v>
      </c>
      <c r="H138" s="22" t="str">
        <f>IFERROR(__xludf.DUMMYFUNCTION("""COMPUTED_VALUE"""),"St. Walter")</f>
        <v>St. Walter</v>
      </c>
    </row>
    <row r="139">
      <c r="A139" s="2">
        <v>11.0</v>
      </c>
      <c r="B139" s="21">
        <f>IFERROR(__xludf.DUMMYFUNCTION("""COMPUTED_VALUE"""),45359.0)</f>
        <v>45359</v>
      </c>
      <c r="C139" s="21" t="str">
        <f>IFERROR(__xludf.DUMMYFUNCTION("""COMPUTED_VALUE"""),"Friday")</f>
        <v>Friday</v>
      </c>
      <c r="D139" s="23">
        <f>IFERROR(__xludf.DUMMYFUNCTION("""COMPUTED_VALUE"""),0.8125)</f>
        <v>0.8125</v>
      </c>
      <c r="E139" s="24" t="str">
        <f>IFERROR(__xludf.DUMMYFUNCTION("""COMPUTED_VALUE"""),"5/6B")</f>
        <v>5/6B</v>
      </c>
      <c r="F139" s="22" t="str">
        <f>IFERROR(__xludf.DUMMYFUNCTION("""COMPUTED_VALUE"""),"St. Walter A")</f>
        <v>St. Walter A</v>
      </c>
      <c r="G139" s="22" t="str">
        <f>IFERROR(__xludf.DUMMYFUNCTION("""COMPUTED_VALUE"""),"SJE B")</f>
        <v>SJE B</v>
      </c>
      <c r="H139" s="22" t="str">
        <f>IFERROR(__xludf.DUMMYFUNCTION("""COMPUTED_VALUE"""),"St. Walter")</f>
        <v>St. Walter</v>
      </c>
    </row>
    <row r="140">
      <c r="A140" s="2">
        <v>12.0</v>
      </c>
      <c r="B140" s="21">
        <f>IFERROR(__xludf.DUMMYFUNCTION("""COMPUTED_VALUE"""),45360.0)</f>
        <v>45360</v>
      </c>
      <c r="C140" s="21" t="str">
        <f>IFERROR(__xludf.DUMMYFUNCTION("""COMPUTED_VALUE"""),"Saturday")</f>
        <v>Saturday</v>
      </c>
      <c r="D140" s="23">
        <f>IFERROR(__xludf.DUMMYFUNCTION("""COMPUTED_VALUE"""),0.4166666666678793)</f>
        <v>0.4166666667</v>
      </c>
      <c r="E140" s="24" t="str">
        <f>IFERROR(__xludf.DUMMYFUNCTION("""COMPUTED_VALUE"""),"5/6B")</f>
        <v>5/6B</v>
      </c>
      <c r="F140" s="22" t="str">
        <f>IFERROR(__xludf.DUMMYFUNCTION("""COMPUTED_VALUE"""),"St. James")</f>
        <v>St. James</v>
      </c>
      <c r="G140" s="22" t="str">
        <f>IFERROR(__xludf.DUMMYFUNCTION("""COMPUTED_VALUE"""),"St. Walter A")</f>
        <v>St. Walter A</v>
      </c>
      <c r="H140" s="22" t="str">
        <f>IFERROR(__xludf.DUMMYFUNCTION("""COMPUTED_VALUE"""),"St. James")</f>
        <v>St. James</v>
      </c>
    </row>
    <row r="141">
      <c r="A141" s="21"/>
      <c r="B141" s="21"/>
      <c r="C141" s="21"/>
      <c r="D141" s="23"/>
      <c r="E141" s="7"/>
    </row>
    <row r="142">
      <c r="A142" s="21"/>
      <c r="B142" s="21"/>
      <c r="C142" s="21"/>
      <c r="D142" s="23"/>
      <c r="E142" s="7"/>
    </row>
    <row r="143">
      <c r="A143" s="17"/>
      <c r="B143" s="17" t="s">
        <v>9</v>
      </c>
      <c r="D143" s="23"/>
      <c r="E143" s="7"/>
    </row>
    <row r="144">
      <c r="A144" s="26"/>
      <c r="B144" s="26" t="str">
        <f>IFERROR(__xludf.DUMMYFUNCTION("QUERY(importrange(""1Qz4yMpZvwfLaEQiNxBW3MaTjpIQq3Tgq07HLsb-H40E"", ""Schedule!A1:J1000""), ""select Col1, Col2, Col3, Col4, Col5, Col6, Col7,Col10 where (Col5 like'%"" &amp; TRIM(C11) &amp; ""%' or Col6 like '%"" &amp; TRIM(C11) &amp; ""%') and Col4 like '%"" &amp; TRIM(C1)"&amp;" &amp; ""%'"", 1)"),"")</f>
        <v/>
      </c>
      <c r="C144" s="26" t="str">
        <f>IFERROR(__xludf.DUMMYFUNCTION("""COMPUTED_VALUE"""),"Day")</f>
        <v>Day</v>
      </c>
      <c r="D144" s="19" t="str">
        <f>IFERROR(__xludf.DUMMYFUNCTION("""COMPUTED_VALUE"""),"Time")</f>
        <v>Time</v>
      </c>
      <c r="E144" s="20" t="str">
        <f>IFERROR(__xludf.DUMMYFUNCTION("""COMPUTED_VALUE"""),"Div.")</f>
        <v>Div.</v>
      </c>
      <c r="F144" s="18" t="str">
        <f>IFERROR(__xludf.DUMMYFUNCTION("""COMPUTED_VALUE"""),"Team A")</f>
        <v>Team A</v>
      </c>
      <c r="G144" s="18" t="str">
        <f>IFERROR(__xludf.DUMMYFUNCTION("""COMPUTED_VALUE"""),"Team B")</f>
        <v>Team B</v>
      </c>
      <c r="H144" s="18" t="str">
        <f>IFERROR(__xludf.DUMMYFUNCTION("""COMPUTED_VALUE"""),"Location")</f>
        <v>Location</v>
      </c>
      <c r="I144" t="str">
        <f>IFERROR(__xludf.DUMMYFUNCTION("""COMPUTED_VALUE"""),"")</f>
        <v/>
      </c>
    </row>
    <row r="145">
      <c r="A145" s="2">
        <v>1.0</v>
      </c>
      <c r="B145" s="21">
        <f>IFERROR(__xludf.DUMMYFUNCTION("""COMPUTED_VALUE"""),45310.0)</f>
        <v>45310</v>
      </c>
      <c r="C145" s="21" t="str">
        <f>IFERROR(__xludf.DUMMYFUNCTION("""COMPUTED_VALUE"""),"Friday")</f>
        <v>Friday</v>
      </c>
      <c r="D145" s="23">
        <f>IFERROR(__xludf.DUMMYFUNCTION("""COMPUTED_VALUE"""),0.7916666666678793)</f>
        <v>0.7916666667</v>
      </c>
      <c r="E145" s="24" t="str">
        <f>IFERROR(__xludf.DUMMYFUNCTION("""COMPUTED_VALUE"""),"5/6B")</f>
        <v>5/6B</v>
      </c>
      <c r="F145" s="22" t="str">
        <f>IFERROR(__xludf.DUMMYFUNCTION("""COMPUTED_VALUE"""),"St. James")</f>
        <v>St. James</v>
      </c>
      <c r="G145" s="22" t="str">
        <f>IFERROR(__xludf.DUMMYFUNCTION("""COMPUTED_VALUE"""),"St. Walter B")</f>
        <v>St. Walter B</v>
      </c>
      <c r="H145" s="22" t="str">
        <f>IFERROR(__xludf.DUMMYFUNCTION("""COMPUTED_VALUE"""),"St. James")</f>
        <v>St. James</v>
      </c>
    </row>
    <row r="146">
      <c r="A146" s="2">
        <v>2.0</v>
      </c>
      <c r="B146" s="21">
        <f>IFERROR(__xludf.DUMMYFUNCTION("""COMPUTED_VALUE"""),45317.0)</f>
        <v>45317</v>
      </c>
      <c r="C146" s="21" t="str">
        <f>IFERROR(__xludf.DUMMYFUNCTION("""COMPUTED_VALUE"""),"Friday")</f>
        <v>Friday</v>
      </c>
      <c r="D146" s="23">
        <f>IFERROR(__xludf.DUMMYFUNCTION("""COMPUTED_VALUE"""),0.7708333333321207)</f>
        <v>0.7708333333</v>
      </c>
      <c r="E146" s="24" t="str">
        <f>IFERROR(__xludf.DUMMYFUNCTION("""COMPUTED_VALUE"""),"5/6B")</f>
        <v>5/6B</v>
      </c>
      <c r="F146" s="22" t="str">
        <f>IFERROR(__xludf.DUMMYFUNCTION("""COMPUTED_VALUE"""),"St. Walter B")</f>
        <v>St. Walter B</v>
      </c>
      <c r="G146" s="22" t="str">
        <f>IFERROR(__xludf.DUMMYFUNCTION("""COMPUTED_VALUE"""),"St. John Vianney")</f>
        <v>St. John Vianney</v>
      </c>
      <c r="H146" s="22" t="str">
        <f>IFERROR(__xludf.DUMMYFUNCTION("""COMPUTED_VALUE"""),"St. Walter")</f>
        <v>St. Walter</v>
      </c>
    </row>
    <row r="147">
      <c r="A147" s="2">
        <v>3.0</v>
      </c>
      <c r="B147" s="21">
        <f>IFERROR(__xludf.DUMMYFUNCTION("""COMPUTED_VALUE"""),45318.0)</f>
        <v>45318</v>
      </c>
      <c r="C147" s="21" t="str">
        <f>IFERROR(__xludf.DUMMYFUNCTION("""COMPUTED_VALUE"""),"Saturday")</f>
        <v>Saturday</v>
      </c>
      <c r="D147" s="23">
        <f>IFERROR(__xludf.DUMMYFUNCTION("""COMPUTED_VALUE"""),0.375)</f>
        <v>0.375</v>
      </c>
      <c r="E147" s="24" t="str">
        <f>IFERROR(__xludf.DUMMYFUNCTION("""COMPUTED_VALUE"""),"5/6B")</f>
        <v>5/6B</v>
      </c>
      <c r="F147" s="22" t="str">
        <f>IFERROR(__xludf.DUMMYFUNCTION("""COMPUTED_VALUE"""),"St. Walter B")</f>
        <v>St. Walter B</v>
      </c>
      <c r="G147" s="22" t="str">
        <f>IFERROR(__xludf.DUMMYFUNCTION("""COMPUTED_VALUE"""),"SJE A")</f>
        <v>SJE A</v>
      </c>
      <c r="H147" s="22" t="str">
        <f>IFERROR(__xludf.DUMMYFUNCTION("""COMPUTED_VALUE"""),"St. Walter")</f>
        <v>St. Walter</v>
      </c>
    </row>
    <row r="148">
      <c r="A148" s="2">
        <v>4.0</v>
      </c>
      <c r="B148" s="21">
        <f>IFERROR(__xludf.DUMMYFUNCTION("""COMPUTED_VALUE"""),45323.0)</f>
        <v>45323</v>
      </c>
      <c r="C148" s="21" t="str">
        <f>IFERROR(__xludf.DUMMYFUNCTION("""COMPUTED_VALUE"""),"Thursday")</f>
        <v>Thursday</v>
      </c>
      <c r="D148" s="23">
        <f>IFERROR(__xludf.DUMMYFUNCTION("""COMPUTED_VALUE"""),0.7708333333321207)</f>
        <v>0.7708333333</v>
      </c>
      <c r="E148" s="24" t="str">
        <f>IFERROR(__xludf.DUMMYFUNCTION("""COMPUTED_VALUE"""),"5/6B")</f>
        <v>5/6B</v>
      </c>
      <c r="F148" s="22" t="str">
        <f>IFERROR(__xludf.DUMMYFUNCTION("""COMPUTED_VALUE"""),"St. Walter A")</f>
        <v>St. Walter A</v>
      </c>
      <c r="G148" s="22" t="str">
        <f>IFERROR(__xludf.DUMMYFUNCTION("""COMPUTED_VALUE"""),"St. Walter B")</f>
        <v>St. Walter B</v>
      </c>
      <c r="H148" s="22" t="str">
        <f>IFERROR(__xludf.DUMMYFUNCTION("""COMPUTED_VALUE"""),"St. Walter")</f>
        <v>St. Walter</v>
      </c>
    </row>
    <row r="149">
      <c r="A149" s="2">
        <v>5.0</v>
      </c>
      <c r="B149" s="21">
        <f>IFERROR(__xludf.DUMMYFUNCTION("""COMPUTED_VALUE"""),45325.0)</f>
        <v>45325</v>
      </c>
      <c r="C149" s="21" t="str">
        <f>IFERROR(__xludf.DUMMYFUNCTION("""COMPUTED_VALUE"""),"Saturday")</f>
        <v>Saturday</v>
      </c>
      <c r="D149" s="23">
        <f>IFERROR(__xludf.DUMMYFUNCTION("""COMPUTED_VALUE"""),0.375)</f>
        <v>0.375</v>
      </c>
      <c r="E149" s="24" t="str">
        <f>IFERROR(__xludf.DUMMYFUNCTION("""COMPUTED_VALUE"""),"5/6B")</f>
        <v>5/6B</v>
      </c>
      <c r="F149" s="22" t="str">
        <f>IFERROR(__xludf.DUMMYFUNCTION("""COMPUTED_VALUE"""),"St. Isidore")</f>
        <v>St. Isidore</v>
      </c>
      <c r="G149" s="22" t="str">
        <f>IFERROR(__xludf.DUMMYFUNCTION("""COMPUTED_VALUE"""),"St. Walter B")</f>
        <v>St. Walter B</v>
      </c>
      <c r="H149" s="22" t="str">
        <f>IFERROR(__xludf.DUMMYFUNCTION("""COMPUTED_VALUE"""),"St. Isidore")</f>
        <v>St. Isidore</v>
      </c>
    </row>
    <row r="150">
      <c r="A150" s="2">
        <v>6.0</v>
      </c>
      <c r="B150" s="21">
        <f>IFERROR(__xludf.DUMMYFUNCTION("""COMPUTED_VALUE"""),45332.0)</f>
        <v>45332</v>
      </c>
      <c r="C150" s="21" t="str">
        <f>IFERROR(__xludf.DUMMYFUNCTION("""COMPUTED_VALUE"""),"Saturday")</f>
        <v>Saturday</v>
      </c>
      <c r="D150" s="23">
        <f>IFERROR(__xludf.DUMMYFUNCTION("""COMPUTED_VALUE"""),0.375)</f>
        <v>0.375</v>
      </c>
      <c r="E150" s="24" t="str">
        <f>IFERROR(__xludf.DUMMYFUNCTION("""COMPUTED_VALUE"""),"5/6B")</f>
        <v>5/6B</v>
      </c>
      <c r="F150" s="22" t="str">
        <f>IFERROR(__xludf.DUMMYFUNCTION("""COMPUTED_VALUE"""),"St. Walter B")</f>
        <v>St. Walter B</v>
      </c>
      <c r="G150" s="22" t="str">
        <f>IFERROR(__xludf.DUMMYFUNCTION("""COMPUTED_VALUE"""),"SJE B")</f>
        <v>SJE B</v>
      </c>
      <c r="H150" s="22" t="str">
        <f>IFERROR(__xludf.DUMMYFUNCTION("""COMPUTED_VALUE"""),"St. Walter")</f>
        <v>St. Walter</v>
      </c>
    </row>
    <row r="151">
      <c r="A151" s="2">
        <v>7.0</v>
      </c>
      <c r="B151" s="21">
        <f>IFERROR(__xludf.DUMMYFUNCTION("""COMPUTED_VALUE"""),45335.0)</f>
        <v>45335</v>
      </c>
      <c r="C151" s="21" t="str">
        <f>IFERROR(__xludf.DUMMYFUNCTION("""COMPUTED_VALUE"""),"Tuesday")</f>
        <v>Tuesday</v>
      </c>
      <c r="D151" s="23">
        <f>IFERROR(__xludf.DUMMYFUNCTION("""COMPUTED_VALUE"""),0.75)</f>
        <v>0.75</v>
      </c>
      <c r="E151" s="24" t="str">
        <f>IFERROR(__xludf.DUMMYFUNCTION("""COMPUTED_VALUE"""),"5/6B")</f>
        <v>5/6B</v>
      </c>
      <c r="F151" s="22" t="str">
        <f>IFERROR(__xludf.DUMMYFUNCTION("""COMPUTED_VALUE"""),"St. Walter B")</f>
        <v>St. Walter B</v>
      </c>
      <c r="G151" s="22" t="str">
        <f>IFERROR(__xludf.DUMMYFUNCTION("""COMPUTED_VALUE"""),"St. Walter A")</f>
        <v>St. Walter A</v>
      </c>
      <c r="H151" s="22" t="str">
        <f>IFERROR(__xludf.DUMMYFUNCTION("""COMPUTED_VALUE"""),"St. Walter")</f>
        <v>St. Walter</v>
      </c>
    </row>
    <row r="152">
      <c r="A152" s="2">
        <v>8.0</v>
      </c>
      <c r="B152" s="21">
        <f>IFERROR(__xludf.DUMMYFUNCTION("""COMPUTED_VALUE"""),45342.0)</f>
        <v>45342</v>
      </c>
      <c r="C152" s="21" t="str">
        <f>IFERROR(__xludf.DUMMYFUNCTION("""COMPUTED_VALUE"""),"Tuesday")</f>
        <v>Tuesday</v>
      </c>
      <c r="D152" s="23">
        <f>IFERROR(__xludf.DUMMYFUNCTION("""COMPUTED_VALUE"""),0.75)</f>
        <v>0.75</v>
      </c>
      <c r="E152" s="24" t="str">
        <f>IFERROR(__xludf.DUMMYFUNCTION("""COMPUTED_VALUE"""),"5/6B")</f>
        <v>5/6B</v>
      </c>
      <c r="F152" s="22" t="str">
        <f>IFERROR(__xludf.DUMMYFUNCTION("""COMPUTED_VALUE"""),"SJE A")</f>
        <v>SJE A</v>
      </c>
      <c r="G152" s="22" t="str">
        <f>IFERROR(__xludf.DUMMYFUNCTION("""COMPUTED_VALUE"""),"St. Walter B")</f>
        <v>St. Walter B</v>
      </c>
      <c r="H152" s="22" t="str">
        <f>IFERROR(__xludf.DUMMYFUNCTION("""COMPUTED_VALUE"""),"St. John Vianney")</f>
        <v>St. John Vianney</v>
      </c>
    </row>
    <row r="153">
      <c r="A153" s="2">
        <v>9.0</v>
      </c>
      <c r="B153" s="21">
        <f>IFERROR(__xludf.DUMMYFUNCTION("""COMPUTED_VALUE"""),45342.0)</f>
        <v>45342</v>
      </c>
      <c r="C153" s="21" t="str">
        <f>IFERROR(__xludf.DUMMYFUNCTION("""COMPUTED_VALUE"""),"Tuesday")</f>
        <v>Tuesday</v>
      </c>
      <c r="D153" s="23">
        <f>IFERROR(__xludf.DUMMYFUNCTION("""COMPUTED_VALUE"""),0.7916666666678793)</f>
        <v>0.7916666667</v>
      </c>
      <c r="E153" s="24" t="str">
        <f>IFERROR(__xludf.DUMMYFUNCTION("""COMPUTED_VALUE"""),"5/6B")</f>
        <v>5/6B</v>
      </c>
      <c r="F153" s="22" t="str">
        <f>IFERROR(__xludf.DUMMYFUNCTION("""COMPUTED_VALUE"""),"St. Walter B")</f>
        <v>St. Walter B</v>
      </c>
      <c r="G153" s="22" t="str">
        <f>IFERROR(__xludf.DUMMYFUNCTION("""COMPUTED_VALUE"""),"St. Philip B")</f>
        <v>St. Philip B</v>
      </c>
      <c r="H153" s="22" t="str">
        <f>IFERROR(__xludf.DUMMYFUNCTION("""COMPUTED_VALUE"""),"St. John Vianney")</f>
        <v>St. John Vianney</v>
      </c>
    </row>
    <row r="154">
      <c r="A154" s="2">
        <v>10.0</v>
      </c>
      <c r="B154" s="21">
        <f>IFERROR(__xludf.DUMMYFUNCTION("""COMPUTED_VALUE"""),45345.0)</f>
        <v>45345</v>
      </c>
      <c r="C154" s="21" t="str">
        <f>IFERROR(__xludf.DUMMYFUNCTION("""COMPUTED_VALUE"""),"Friday")</f>
        <v>Friday</v>
      </c>
      <c r="D154" s="23">
        <f>IFERROR(__xludf.DUMMYFUNCTION("""COMPUTED_VALUE"""),0.75)</f>
        <v>0.75</v>
      </c>
      <c r="E154" s="24" t="str">
        <f>IFERROR(__xludf.DUMMYFUNCTION("""COMPUTED_VALUE"""),"5/6B")</f>
        <v>5/6B</v>
      </c>
      <c r="F154" s="22" t="str">
        <f>IFERROR(__xludf.DUMMYFUNCTION("""COMPUTED_VALUE"""),"St. Philip A")</f>
        <v>St. Philip A</v>
      </c>
      <c r="G154" s="22" t="str">
        <f>IFERROR(__xludf.DUMMYFUNCTION("""COMPUTED_VALUE"""),"St. Walter B")</f>
        <v>St. Walter B</v>
      </c>
      <c r="H154" s="22" t="str">
        <f>IFERROR(__xludf.DUMMYFUNCTION("""COMPUTED_VALUE"""),"St. Philip")</f>
        <v>St. Philip</v>
      </c>
    </row>
    <row r="155">
      <c r="A155" s="2">
        <v>11.0</v>
      </c>
      <c r="B155" s="21">
        <f>IFERROR(__xludf.DUMMYFUNCTION("""COMPUTED_VALUE"""),45349.0)</f>
        <v>45349</v>
      </c>
      <c r="C155" s="21" t="str">
        <f>IFERROR(__xludf.DUMMYFUNCTION("""COMPUTED_VALUE"""),"Tuesday")</f>
        <v>Tuesday</v>
      </c>
      <c r="D155" s="23">
        <f>IFERROR(__xludf.DUMMYFUNCTION("""COMPUTED_VALUE"""),0.7916666666678793)</f>
        <v>0.7916666667</v>
      </c>
      <c r="E155" s="24" t="str">
        <f>IFERROR(__xludf.DUMMYFUNCTION("""COMPUTED_VALUE"""),"5/6B")</f>
        <v>5/6B</v>
      </c>
      <c r="F155" s="22" t="str">
        <f>IFERROR(__xludf.DUMMYFUNCTION("""COMPUTED_VALUE"""),"St. Walter B")</f>
        <v>St. Walter B</v>
      </c>
      <c r="G155" s="22" t="str">
        <f>IFERROR(__xludf.DUMMYFUNCTION("""COMPUTED_VALUE"""),"SJE B")</f>
        <v>SJE B</v>
      </c>
      <c r="H155" s="22" t="str">
        <f>IFERROR(__xludf.DUMMYFUNCTION("""COMPUTED_VALUE"""),"St. Walter")</f>
        <v>St. Walter</v>
      </c>
    </row>
    <row r="156">
      <c r="A156" s="2">
        <v>12.0</v>
      </c>
      <c r="B156" s="21">
        <f>IFERROR(__xludf.DUMMYFUNCTION("""COMPUTED_VALUE"""),45355.0)</f>
        <v>45355</v>
      </c>
      <c r="C156" s="21" t="str">
        <f>IFERROR(__xludf.DUMMYFUNCTION("""COMPUTED_VALUE"""),"Monday")</f>
        <v>Monday</v>
      </c>
      <c r="D156" s="23">
        <f>IFERROR(__xludf.DUMMYFUNCTION("""COMPUTED_VALUE"""),0.7291666666678793)</f>
        <v>0.7291666667</v>
      </c>
      <c r="E156" s="24" t="str">
        <f>IFERROR(__xludf.DUMMYFUNCTION("""COMPUTED_VALUE"""),"5/6B")</f>
        <v>5/6B</v>
      </c>
      <c r="F156" s="22" t="str">
        <f>IFERROR(__xludf.DUMMYFUNCTION("""COMPUTED_VALUE"""),"St. Walter B")</f>
        <v>St. Walter B</v>
      </c>
      <c r="G156" s="22" t="str">
        <f>IFERROR(__xludf.DUMMYFUNCTION("""COMPUTED_VALUE"""),"St. Isidore")</f>
        <v>St. Isidore</v>
      </c>
      <c r="H156" s="22" t="str">
        <f>IFERROR(__xludf.DUMMYFUNCTION("""COMPUTED_VALUE"""),"St. Walter")</f>
        <v>St. Walter</v>
      </c>
    </row>
    <row r="157">
      <c r="A157" s="21"/>
      <c r="B157" s="21"/>
      <c r="C157" s="21"/>
      <c r="D157" s="23"/>
      <c r="E157" s="7"/>
    </row>
    <row r="158">
      <c r="A158" s="2"/>
      <c r="B158" s="21"/>
      <c r="D158" s="23"/>
      <c r="E158" s="7"/>
    </row>
    <row r="159">
      <c r="A159" s="2"/>
      <c r="B159" s="21"/>
      <c r="D159" s="23"/>
      <c r="E159" s="7"/>
    </row>
    <row r="160">
      <c r="A160" s="2"/>
      <c r="B160" s="21"/>
      <c r="D160" s="23"/>
      <c r="E160" s="7"/>
    </row>
    <row r="161">
      <c r="A161" s="2"/>
      <c r="B161" s="21"/>
      <c r="D161" s="23"/>
      <c r="E161" s="7"/>
    </row>
    <row r="162">
      <c r="A162" s="2"/>
      <c r="B162" s="21"/>
      <c r="D162" s="23"/>
      <c r="E162" s="7"/>
    </row>
    <row r="163">
      <c r="A163" s="2"/>
      <c r="B163" s="21"/>
      <c r="D163" s="23"/>
      <c r="E163" s="7"/>
    </row>
    <row r="164">
      <c r="A164" s="2"/>
      <c r="B164" s="21"/>
      <c r="D164" s="23"/>
      <c r="E164" s="7"/>
    </row>
    <row r="165">
      <c r="A165" s="2"/>
      <c r="B165" s="21"/>
      <c r="D165" s="23"/>
      <c r="E165" s="7"/>
    </row>
    <row r="166">
      <c r="A166" s="2"/>
      <c r="B166" s="21"/>
      <c r="D166" s="23"/>
      <c r="E166" s="7"/>
    </row>
    <row r="167">
      <c r="A167" s="2"/>
      <c r="B167" s="21"/>
      <c r="D167" s="23"/>
      <c r="E167" s="7"/>
    </row>
    <row r="168">
      <c r="A168" s="2"/>
      <c r="B168" s="21"/>
      <c r="D168" s="23"/>
      <c r="E168" s="7"/>
    </row>
    <row r="169">
      <c r="A169" s="2"/>
      <c r="B169" s="21"/>
      <c r="D169" s="23"/>
      <c r="E169" s="7"/>
    </row>
    <row r="170">
      <c r="A170" s="2"/>
      <c r="B170" s="21"/>
      <c r="D170" s="23"/>
      <c r="E170" s="7"/>
    </row>
    <row r="171">
      <c r="A171" s="2"/>
      <c r="B171" s="21"/>
      <c r="D171" s="23"/>
      <c r="E171" s="7"/>
    </row>
    <row r="172">
      <c r="A172" s="2"/>
      <c r="B172" s="21"/>
      <c r="D172" s="23"/>
      <c r="E172" s="7"/>
    </row>
    <row r="173">
      <c r="A173" s="2"/>
      <c r="B173" s="21"/>
      <c r="D173" s="23"/>
      <c r="E173" s="7"/>
    </row>
    <row r="174">
      <c r="A174" s="2"/>
      <c r="B174" s="21"/>
      <c r="D174" s="23"/>
      <c r="E174" s="7"/>
    </row>
    <row r="175">
      <c r="A175" s="2"/>
      <c r="B175" s="21"/>
      <c r="D175" s="23"/>
      <c r="E175" s="7"/>
    </row>
    <row r="176">
      <c r="A176" s="2"/>
      <c r="B176" s="21"/>
      <c r="D176" s="23"/>
      <c r="E176" s="7"/>
    </row>
    <row r="177">
      <c r="A177" s="2"/>
      <c r="B177" s="21"/>
      <c r="D177" s="23"/>
      <c r="E177" s="7"/>
    </row>
    <row r="178">
      <c r="A178" s="2"/>
      <c r="B178" s="21"/>
      <c r="D178" s="23"/>
      <c r="E178" s="7"/>
    </row>
    <row r="179">
      <c r="A179" s="2"/>
      <c r="B179" s="21"/>
      <c r="D179" s="23"/>
      <c r="E179" s="7"/>
    </row>
    <row r="180">
      <c r="A180" s="2"/>
      <c r="B180" s="21"/>
      <c r="D180" s="23"/>
      <c r="E180" s="7"/>
    </row>
    <row r="181">
      <c r="A181" s="2"/>
      <c r="B181" s="21"/>
      <c r="D181" s="23"/>
      <c r="E181" s="7"/>
    </row>
    <row r="182">
      <c r="A182" s="2"/>
      <c r="B182" s="21"/>
      <c r="D182" s="23"/>
      <c r="E182" s="7"/>
    </row>
    <row r="183">
      <c r="A183" s="2"/>
      <c r="B183" s="21"/>
      <c r="D183" s="23"/>
      <c r="E183" s="7"/>
    </row>
    <row r="184">
      <c r="A184" s="2"/>
      <c r="B184" s="21"/>
      <c r="D184" s="23"/>
      <c r="E184" s="7"/>
    </row>
    <row r="185">
      <c r="A185" s="2"/>
      <c r="B185" s="21"/>
      <c r="D185" s="23"/>
      <c r="E185" s="7"/>
    </row>
    <row r="186">
      <c r="A186" s="2"/>
      <c r="B186" s="21"/>
      <c r="D186" s="23"/>
      <c r="E186" s="7"/>
    </row>
    <row r="187">
      <c r="A187" s="2"/>
      <c r="B187" s="21"/>
      <c r="D187" s="23"/>
      <c r="E187" s="7"/>
    </row>
    <row r="188">
      <c r="A188" s="2"/>
      <c r="B188" s="21"/>
      <c r="D188" s="23"/>
      <c r="E188" s="7"/>
    </row>
    <row r="189">
      <c r="A189" s="2"/>
      <c r="B189" s="21"/>
      <c r="D189" s="23"/>
      <c r="E189" s="7"/>
    </row>
    <row r="190">
      <c r="A190" s="2"/>
      <c r="B190" s="21"/>
      <c r="D190" s="23"/>
      <c r="E190" s="7"/>
    </row>
    <row r="191">
      <c r="A191" s="2"/>
      <c r="B191" s="21"/>
      <c r="D191" s="23"/>
      <c r="E191" s="7"/>
    </row>
    <row r="192">
      <c r="A192" s="2"/>
      <c r="B192" s="21"/>
      <c r="D192" s="23"/>
      <c r="E192" s="7"/>
    </row>
    <row r="193">
      <c r="A193" s="2"/>
      <c r="B193" s="21"/>
      <c r="D193" s="23"/>
      <c r="E193" s="7"/>
    </row>
    <row r="194">
      <c r="A194" s="2"/>
      <c r="B194" s="21"/>
      <c r="D194" s="23"/>
      <c r="E194" s="7"/>
    </row>
    <row r="195">
      <c r="A195" s="2"/>
      <c r="B195" s="21"/>
      <c r="D195" s="23"/>
      <c r="E195" s="7"/>
    </row>
    <row r="196">
      <c r="A196" s="2"/>
      <c r="B196" s="21"/>
      <c r="D196" s="23"/>
      <c r="E196" s="7"/>
    </row>
    <row r="197">
      <c r="A197" s="2"/>
      <c r="B197" s="21"/>
      <c r="D197" s="23"/>
      <c r="E197" s="7"/>
    </row>
    <row r="198">
      <c r="A198" s="2"/>
      <c r="B198" s="21"/>
      <c r="D198" s="23"/>
      <c r="E198" s="7"/>
    </row>
    <row r="199">
      <c r="A199" s="2"/>
      <c r="B199" s="21"/>
      <c r="D199" s="23"/>
      <c r="E199" s="7"/>
    </row>
    <row r="200">
      <c r="A200" s="2"/>
      <c r="B200" s="21"/>
      <c r="D200" s="23"/>
      <c r="E200" s="7"/>
    </row>
    <row r="201">
      <c r="A201" s="2"/>
      <c r="B201" s="21"/>
      <c r="D201" s="23"/>
      <c r="E201" s="7"/>
    </row>
    <row r="202">
      <c r="A202" s="2"/>
      <c r="B202" s="21"/>
      <c r="D202" s="23"/>
      <c r="E202" s="7"/>
    </row>
    <row r="203">
      <c r="A203" s="2"/>
      <c r="B203" s="21"/>
      <c r="D203" s="23"/>
      <c r="E203" s="7"/>
    </row>
    <row r="204">
      <c r="A204" s="2"/>
      <c r="B204" s="21"/>
      <c r="D204" s="23"/>
      <c r="E204" s="7"/>
    </row>
    <row r="205">
      <c r="A205" s="2"/>
      <c r="B205" s="21"/>
      <c r="D205" s="23"/>
      <c r="E205" s="7"/>
    </row>
    <row r="206">
      <c r="A206" s="2"/>
      <c r="B206" s="21"/>
      <c r="D206" s="23"/>
      <c r="E206" s="7"/>
    </row>
    <row r="207">
      <c r="A207" s="2"/>
      <c r="B207" s="21"/>
      <c r="D207" s="23"/>
      <c r="E207" s="7"/>
    </row>
    <row r="208">
      <c r="A208" s="2"/>
      <c r="B208" s="21"/>
      <c r="D208" s="23"/>
      <c r="E208" s="7"/>
    </row>
    <row r="209">
      <c r="A209" s="2"/>
      <c r="B209" s="21"/>
      <c r="D209" s="23"/>
      <c r="E209" s="7"/>
    </row>
    <row r="210">
      <c r="A210" s="2"/>
      <c r="B210" s="21"/>
      <c r="D210" s="23"/>
      <c r="E210" s="7"/>
    </row>
    <row r="211">
      <c r="A211" s="2"/>
      <c r="B211" s="21"/>
      <c r="D211" s="23"/>
      <c r="E211" s="7"/>
    </row>
    <row r="212">
      <c r="A212" s="2"/>
      <c r="B212" s="21"/>
      <c r="D212" s="23"/>
      <c r="E212" s="7"/>
    </row>
    <row r="213">
      <c r="A213" s="2"/>
      <c r="B213" s="21"/>
      <c r="D213" s="23"/>
      <c r="E213" s="7"/>
    </row>
    <row r="214">
      <c r="A214" s="2"/>
      <c r="B214" s="21"/>
      <c r="D214" s="23"/>
      <c r="E214" s="7"/>
    </row>
    <row r="215">
      <c r="A215" s="2"/>
      <c r="B215" s="21"/>
      <c r="D215" s="23"/>
      <c r="E215" s="7"/>
    </row>
    <row r="216">
      <c r="A216" s="2"/>
      <c r="B216" s="21"/>
      <c r="D216" s="23"/>
      <c r="E216" s="7"/>
    </row>
    <row r="217">
      <c r="A217" s="2"/>
      <c r="B217" s="21"/>
      <c r="D217" s="23"/>
      <c r="E217" s="7"/>
    </row>
    <row r="218">
      <c r="A218" s="2"/>
      <c r="B218" s="21"/>
      <c r="D218" s="23"/>
      <c r="E218" s="7"/>
    </row>
    <row r="219">
      <c r="A219" s="2"/>
      <c r="B219" s="21"/>
      <c r="D219" s="23"/>
      <c r="E219" s="7"/>
    </row>
    <row r="220">
      <c r="A220" s="2"/>
      <c r="B220" s="21"/>
      <c r="D220" s="23"/>
      <c r="E220" s="7"/>
    </row>
    <row r="221">
      <c r="A221" s="2"/>
      <c r="B221" s="21"/>
      <c r="D221" s="23"/>
      <c r="E221" s="7"/>
    </row>
    <row r="222">
      <c r="A222" s="2"/>
      <c r="B222" s="21"/>
      <c r="D222" s="23"/>
      <c r="E222" s="7"/>
    </row>
    <row r="223">
      <c r="A223" s="2"/>
      <c r="B223" s="21"/>
      <c r="D223" s="23"/>
      <c r="E223" s="7"/>
    </row>
    <row r="224">
      <c r="A224" s="2"/>
      <c r="B224" s="21"/>
      <c r="D224" s="23"/>
      <c r="E224" s="7"/>
    </row>
    <row r="225">
      <c r="A225" s="2"/>
      <c r="B225" s="21"/>
      <c r="D225" s="23"/>
      <c r="E225" s="7"/>
    </row>
    <row r="226">
      <c r="A226" s="2"/>
      <c r="B226" s="21"/>
      <c r="D226" s="23"/>
      <c r="E226" s="7"/>
    </row>
    <row r="227">
      <c r="A227" s="2"/>
      <c r="B227" s="21"/>
      <c r="D227" s="23"/>
      <c r="E227" s="7"/>
    </row>
    <row r="228">
      <c r="A228" s="2"/>
      <c r="B228" s="21"/>
      <c r="D228" s="23"/>
      <c r="E228" s="7"/>
    </row>
    <row r="229">
      <c r="A229" s="2"/>
      <c r="B229" s="21"/>
      <c r="D229" s="23"/>
      <c r="E229" s="7"/>
    </row>
    <row r="230">
      <c r="A230" s="2"/>
      <c r="B230" s="21"/>
      <c r="D230" s="23"/>
      <c r="E230" s="7"/>
    </row>
    <row r="231">
      <c r="A231" s="2"/>
      <c r="B231" s="21"/>
      <c r="D231" s="23"/>
      <c r="E231" s="7"/>
    </row>
    <row r="232">
      <c r="A232" s="2"/>
      <c r="B232" s="21"/>
      <c r="D232" s="23"/>
      <c r="E232" s="7"/>
    </row>
    <row r="233">
      <c r="A233" s="2"/>
      <c r="B233" s="21"/>
      <c r="D233" s="23"/>
      <c r="E233" s="7"/>
    </row>
    <row r="234">
      <c r="A234" s="2"/>
      <c r="B234" s="21"/>
      <c r="D234" s="23"/>
      <c r="E234" s="7"/>
    </row>
    <row r="235">
      <c r="A235" s="2"/>
      <c r="B235" s="21"/>
      <c r="D235" s="23"/>
      <c r="E235" s="7"/>
    </row>
    <row r="236">
      <c r="A236" s="2"/>
      <c r="B236" s="21"/>
      <c r="D236" s="23"/>
      <c r="E236" s="7"/>
    </row>
    <row r="237">
      <c r="A237" s="2"/>
      <c r="B237" s="21"/>
      <c r="D237" s="23"/>
      <c r="E237" s="7"/>
    </row>
    <row r="238">
      <c r="A238" s="2"/>
      <c r="B238" s="21"/>
      <c r="D238" s="23"/>
      <c r="E238" s="7"/>
    </row>
    <row r="239">
      <c r="A239" s="2"/>
      <c r="B239" s="21"/>
      <c r="D239" s="23"/>
      <c r="E239" s="7"/>
    </row>
    <row r="240">
      <c r="A240" s="2"/>
      <c r="B240" s="21"/>
      <c r="D240" s="23"/>
      <c r="E240" s="7"/>
    </row>
    <row r="241">
      <c r="A241" s="2"/>
      <c r="B241" s="21"/>
      <c r="D241" s="23"/>
      <c r="E241" s="7"/>
    </row>
    <row r="242">
      <c r="A242" s="2"/>
      <c r="B242" s="21"/>
      <c r="D242" s="23"/>
      <c r="E242" s="7"/>
    </row>
    <row r="243">
      <c r="A243" s="2"/>
      <c r="B243" s="21"/>
      <c r="D243" s="23"/>
      <c r="E243" s="7"/>
    </row>
    <row r="244">
      <c r="A244" s="2"/>
      <c r="B244" s="21"/>
      <c r="D244" s="23"/>
      <c r="E244" s="7"/>
    </row>
    <row r="245">
      <c r="A245" s="2"/>
      <c r="B245" s="21"/>
      <c r="D245" s="23"/>
      <c r="E245" s="7"/>
    </row>
    <row r="246">
      <c r="A246" s="2"/>
      <c r="B246" s="21"/>
      <c r="D246" s="23"/>
      <c r="E246" s="7"/>
    </row>
    <row r="247">
      <c r="A247" s="2"/>
      <c r="B247" s="21"/>
      <c r="D247" s="23"/>
      <c r="E247" s="7"/>
    </row>
    <row r="248">
      <c r="A248" s="2"/>
      <c r="B248" s="21"/>
      <c r="D248" s="23"/>
      <c r="E248" s="7"/>
    </row>
    <row r="249">
      <c r="A249" s="2"/>
      <c r="B249" s="21"/>
      <c r="D249" s="23"/>
      <c r="E249" s="7"/>
    </row>
    <row r="250">
      <c r="A250" s="2"/>
      <c r="B250" s="21"/>
      <c r="D250" s="23"/>
      <c r="E250" s="7"/>
    </row>
    <row r="251">
      <c r="A251" s="2"/>
      <c r="B251" s="21"/>
      <c r="D251" s="23"/>
      <c r="E251" s="7"/>
    </row>
    <row r="252">
      <c r="A252" s="2"/>
      <c r="B252" s="21"/>
      <c r="D252" s="23"/>
      <c r="E252" s="7"/>
    </row>
    <row r="253">
      <c r="A253" s="2"/>
      <c r="B253" s="21"/>
      <c r="D253" s="23"/>
      <c r="E253" s="7"/>
    </row>
    <row r="254">
      <c r="A254" s="2"/>
      <c r="B254" s="21"/>
      <c r="D254" s="23"/>
      <c r="E254" s="7"/>
    </row>
    <row r="255">
      <c r="A255" s="2"/>
      <c r="B255" s="21"/>
      <c r="D255" s="23"/>
      <c r="E255" s="7"/>
    </row>
    <row r="256">
      <c r="A256" s="2"/>
      <c r="B256" s="21"/>
      <c r="D256" s="23"/>
      <c r="E256" s="7"/>
    </row>
    <row r="257">
      <c r="A257" s="2"/>
      <c r="B257" s="21"/>
      <c r="D257" s="23"/>
      <c r="E257" s="7"/>
    </row>
    <row r="258">
      <c r="A258" s="2"/>
      <c r="B258" s="21"/>
      <c r="D258" s="23"/>
      <c r="E258" s="7"/>
    </row>
    <row r="259">
      <c r="A259" s="2"/>
      <c r="B259" s="21"/>
      <c r="D259" s="23"/>
      <c r="E259" s="7"/>
    </row>
    <row r="260">
      <c r="A260" s="2"/>
      <c r="B260" s="21"/>
      <c r="D260" s="23"/>
      <c r="E260" s="7"/>
    </row>
    <row r="261">
      <c r="A261" s="2"/>
      <c r="B261" s="21"/>
      <c r="D261" s="23"/>
      <c r="E261" s="7"/>
    </row>
    <row r="262">
      <c r="A262" s="2"/>
      <c r="B262" s="21"/>
      <c r="D262" s="23"/>
      <c r="E262" s="7"/>
    </row>
    <row r="263">
      <c r="A263" s="2"/>
      <c r="B263" s="21"/>
      <c r="D263" s="23"/>
      <c r="E263" s="7"/>
    </row>
    <row r="264">
      <c r="A264" s="2"/>
      <c r="B264" s="21"/>
      <c r="D264" s="23"/>
      <c r="E264" s="7"/>
    </row>
    <row r="265">
      <c r="A265" s="2"/>
      <c r="B265" s="21"/>
      <c r="D265" s="23"/>
      <c r="E265" s="7"/>
    </row>
    <row r="266">
      <c r="A266" s="2"/>
      <c r="B266" s="21"/>
      <c r="D266" s="23"/>
      <c r="E266" s="7"/>
    </row>
    <row r="267">
      <c r="A267" s="2"/>
      <c r="B267" s="21"/>
      <c r="D267" s="23"/>
      <c r="E267" s="7"/>
    </row>
    <row r="268">
      <c r="A268" s="2"/>
      <c r="B268" s="21"/>
      <c r="D268" s="23"/>
      <c r="E268" s="7"/>
    </row>
    <row r="269">
      <c r="A269" s="2"/>
      <c r="B269" s="21"/>
      <c r="D269" s="23"/>
      <c r="E269" s="7"/>
    </row>
    <row r="270">
      <c r="A270" s="2"/>
      <c r="B270" s="21"/>
      <c r="D270" s="23"/>
      <c r="E270" s="7"/>
    </row>
    <row r="271">
      <c r="A271" s="2"/>
      <c r="B271" s="21"/>
      <c r="D271" s="23"/>
      <c r="E271" s="7"/>
    </row>
    <row r="272">
      <c r="A272" s="2"/>
      <c r="B272" s="21"/>
      <c r="D272" s="23"/>
      <c r="E272" s="7"/>
    </row>
    <row r="273">
      <c r="A273" s="2"/>
      <c r="B273" s="21"/>
      <c r="D273" s="23"/>
      <c r="E273" s="7"/>
    </row>
    <row r="274">
      <c r="A274" s="2"/>
      <c r="B274" s="21"/>
      <c r="D274" s="23"/>
      <c r="E274" s="7"/>
    </row>
    <row r="275">
      <c r="A275" s="2"/>
      <c r="B275" s="21"/>
      <c r="D275" s="23"/>
      <c r="E275" s="7"/>
    </row>
    <row r="276">
      <c r="A276" s="2"/>
      <c r="B276" s="21"/>
      <c r="D276" s="23"/>
      <c r="E276" s="7"/>
    </row>
    <row r="277">
      <c r="A277" s="2"/>
      <c r="B277" s="21"/>
      <c r="D277" s="23"/>
      <c r="E277" s="7"/>
    </row>
    <row r="278">
      <c r="A278" s="2"/>
      <c r="B278" s="21"/>
      <c r="D278" s="23"/>
      <c r="E278" s="7"/>
    </row>
    <row r="279">
      <c r="A279" s="2"/>
      <c r="B279" s="21"/>
      <c r="D279" s="23"/>
      <c r="E279" s="7"/>
    </row>
    <row r="280">
      <c r="A280" s="2"/>
      <c r="B280" s="21"/>
      <c r="D280" s="23"/>
      <c r="E280" s="7"/>
    </row>
    <row r="281">
      <c r="A281" s="2"/>
      <c r="B281" s="21"/>
      <c r="D281" s="23"/>
      <c r="E281" s="7"/>
    </row>
    <row r="282">
      <c r="A282" s="2"/>
      <c r="B282" s="21"/>
      <c r="D282" s="23"/>
      <c r="E282" s="7"/>
    </row>
    <row r="283">
      <c r="A283" s="2"/>
      <c r="B283" s="21"/>
      <c r="D283" s="23"/>
      <c r="E283" s="7"/>
    </row>
    <row r="284">
      <c r="A284" s="2"/>
      <c r="B284" s="21"/>
      <c r="D284" s="23"/>
      <c r="E284" s="7"/>
    </row>
    <row r="285">
      <c r="A285" s="2"/>
      <c r="B285" s="21"/>
      <c r="D285" s="23"/>
      <c r="E285" s="7"/>
    </row>
    <row r="286">
      <c r="A286" s="2"/>
      <c r="B286" s="21"/>
      <c r="D286" s="23"/>
      <c r="E286" s="7"/>
    </row>
    <row r="287">
      <c r="A287" s="2"/>
      <c r="B287" s="21"/>
      <c r="D287" s="23"/>
      <c r="E287" s="7"/>
    </row>
    <row r="288">
      <c r="A288" s="2"/>
      <c r="B288" s="21"/>
      <c r="D288" s="23"/>
      <c r="E288" s="7"/>
    </row>
    <row r="289">
      <c r="A289" s="2"/>
      <c r="B289" s="21"/>
      <c r="D289" s="23"/>
      <c r="E289" s="7"/>
    </row>
    <row r="290">
      <c r="A290" s="2"/>
      <c r="B290" s="21"/>
      <c r="D290" s="23"/>
      <c r="E290" s="7"/>
    </row>
    <row r="291">
      <c r="A291" s="2"/>
      <c r="B291" s="21"/>
      <c r="D291" s="23"/>
      <c r="E291" s="7"/>
    </row>
    <row r="292">
      <c r="A292" s="2"/>
      <c r="B292" s="21"/>
      <c r="D292" s="23"/>
      <c r="E292" s="7"/>
    </row>
    <row r="293">
      <c r="A293" s="2"/>
      <c r="B293" s="21"/>
      <c r="D293" s="23"/>
      <c r="E293" s="7"/>
    </row>
    <row r="294">
      <c r="A294" s="2"/>
      <c r="B294" s="21"/>
      <c r="D294" s="23"/>
      <c r="E294" s="7"/>
    </row>
    <row r="295">
      <c r="A295" s="2"/>
      <c r="B295" s="21"/>
      <c r="D295" s="23"/>
      <c r="E295" s="7"/>
    </row>
    <row r="296">
      <c r="A296" s="2"/>
      <c r="B296" s="21"/>
      <c r="D296" s="23"/>
      <c r="E296" s="7"/>
    </row>
    <row r="297">
      <c r="A297" s="2"/>
      <c r="B297" s="21"/>
      <c r="D297" s="23"/>
      <c r="E297" s="7"/>
    </row>
    <row r="298">
      <c r="A298" s="2"/>
      <c r="B298" s="21"/>
      <c r="D298" s="23"/>
      <c r="E298" s="7"/>
    </row>
    <row r="299">
      <c r="A299" s="2"/>
      <c r="B299" s="21"/>
      <c r="D299" s="23"/>
      <c r="E299" s="7"/>
    </row>
    <row r="300">
      <c r="A300" s="2"/>
      <c r="B300" s="21"/>
      <c r="D300" s="23"/>
      <c r="E300" s="7"/>
    </row>
    <row r="301">
      <c r="A301" s="2"/>
      <c r="B301" s="21"/>
      <c r="D301" s="23"/>
      <c r="E301" s="7"/>
    </row>
    <row r="302">
      <c r="A302" s="2"/>
      <c r="B302" s="21"/>
      <c r="D302" s="23"/>
      <c r="E302" s="7"/>
    </row>
    <row r="303">
      <c r="A303" s="2"/>
      <c r="B303" s="21"/>
      <c r="D303" s="23"/>
      <c r="E303" s="7"/>
    </row>
    <row r="304">
      <c r="A304" s="2"/>
      <c r="B304" s="21"/>
      <c r="D304" s="23"/>
      <c r="E304" s="7"/>
    </row>
    <row r="305">
      <c r="A305" s="2"/>
      <c r="B305" s="21"/>
      <c r="D305" s="23"/>
      <c r="E305" s="7"/>
    </row>
    <row r="306">
      <c r="A306" s="2"/>
      <c r="B306" s="21"/>
      <c r="D306" s="23"/>
      <c r="E306" s="7"/>
    </row>
    <row r="307">
      <c r="A307" s="2"/>
      <c r="B307" s="21"/>
      <c r="D307" s="23"/>
      <c r="E307" s="7"/>
    </row>
    <row r="308">
      <c r="A308" s="2"/>
      <c r="B308" s="21"/>
      <c r="D308" s="23"/>
      <c r="E308" s="7"/>
    </row>
    <row r="309">
      <c r="A309" s="2"/>
      <c r="B309" s="21"/>
      <c r="D309" s="23"/>
      <c r="E309" s="7"/>
    </row>
    <row r="310">
      <c r="A310" s="2"/>
      <c r="B310" s="21"/>
      <c r="D310" s="23"/>
      <c r="E310" s="7"/>
    </row>
    <row r="311">
      <c r="A311" s="2"/>
      <c r="B311" s="21"/>
      <c r="D311" s="23"/>
      <c r="E311" s="7"/>
    </row>
    <row r="312">
      <c r="A312" s="2"/>
      <c r="B312" s="21"/>
      <c r="D312" s="23"/>
      <c r="E312" s="7"/>
    </row>
    <row r="313">
      <c r="A313" s="2"/>
      <c r="B313" s="21"/>
      <c r="D313" s="23"/>
      <c r="E313" s="7"/>
    </row>
    <row r="314">
      <c r="A314" s="2"/>
      <c r="B314" s="21"/>
      <c r="D314" s="23"/>
      <c r="E314" s="7"/>
    </row>
    <row r="315">
      <c r="A315" s="2"/>
      <c r="B315" s="21"/>
      <c r="D315" s="23"/>
      <c r="E315" s="7"/>
    </row>
    <row r="316">
      <c r="A316" s="2"/>
      <c r="B316" s="21"/>
      <c r="D316" s="23"/>
      <c r="E316" s="7"/>
    </row>
    <row r="317">
      <c r="A317" s="2"/>
      <c r="B317" s="21"/>
      <c r="D317" s="23"/>
      <c r="E317" s="7"/>
    </row>
    <row r="318">
      <c r="A318" s="2"/>
      <c r="B318" s="21"/>
      <c r="D318" s="23"/>
      <c r="E318" s="7"/>
    </row>
    <row r="319">
      <c r="A319" s="2"/>
      <c r="B319" s="21"/>
      <c r="D319" s="23"/>
      <c r="E319" s="7"/>
    </row>
    <row r="320">
      <c r="A320" s="2"/>
      <c r="B320" s="21"/>
      <c r="D320" s="23"/>
      <c r="E320" s="7"/>
    </row>
    <row r="321">
      <c r="A321" s="2"/>
      <c r="B321" s="21"/>
      <c r="D321" s="23"/>
      <c r="E321" s="7"/>
    </row>
    <row r="322">
      <c r="A322" s="2"/>
      <c r="B322" s="21"/>
      <c r="D322" s="23"/>
      <c r="E322" s="7"/>
    </row>
    <row r="323">
      <c r="A323" s="2"/>
      <c r="B323" s="21"/>
      <c r="D323" s="23"/>
      <c r="E323" s="7"/>
    </row>
    <row r="324">
      <c r="A324" s="2"/>
      <c r="B324" s="21"/>
      <c r="D324" s="23"/>
      <c r="E324" s="7"/>
    </row>
    <row r="325">
      <c r="A325" s="2"/>
      <c r="B325" s="21"/>
      <c r="D325" s="23"/>
      <c r="E325" s="7"/>
    </row>
    <row r="326">
      <c r="A326" s="2"/>
      <c r="B326" s="21"/>
      <c r="D326" s="23"/>
      <c r="E326" s="7"/>
    </row>
    <row r="327">
      <c r="A327" s="2"/>
      <c r="B327" s="21"/>
      <c r="D327" s="23"/>
      <c r="E327" s="7"/>
    </row>
    <row r="328">
      <c r="A328" s="2"/>
      <c r="B328" s="21"/>
      <c r="D328" s="23"/>
      <c r="E328" s="7"/>
    </row>
    <row r="329">
      <c r="A329" s="2"/>
      <c r="B329" s="21"/>
      <c r="D329" s="23"/>
      <c r="E329" s="7"/>
    </row>
    <row r="330">
      <c r="A330" s="2"/>
      <c r="B330" s="21"/>
      <c r="D330" s="23"/>
      <c r="E330" s="7"/>
    </row>
    <row r="331">
      <c r="A331" s="2"/>
      <c r="B331" s="21"/>
      <c r="D331" s="23"/>
      <c r="E331" s="7"/>
    </row>
    <row r="332">
      <c r="A332" s="2"/>
      <c r="B332" s="21"/>
      <c r="D332" s="23"/>
      <c r="E332" s="7"/>
    </row>
    <row r="333">
      <c r="A333" s="2"/>
      <c r="B333" s="21"/>
      <c r="D333" s="23"/>
      <c r="E333" s="7"/>
    </row>
    <row r="334">
      <c r="A334" s="2"/>
      <c r="B334" s="21"/>
      <c r="D334" s="23"/>
      <c r="E334" s="7"/>
    </row>
    <row r="335">
      <c r="A335" s="2"/>
      <c r="B335" s="21"/>
      <c r="D335" s="23"/>
      <c r="E335" s="7"/>
    </row>
    <row r="336">
      <c r="A336" s="2"/>
      <c r="B336" s="21"/>
      <c r="D336" s="23"/>
      <c r="E336" s="7"/>
    </row>
    <row r="337">
      <c r="A337" s="2"/>
      <c r="B337" s="21"/>
      <c r="D337" s="23"/>
      <c r="E337" s="7"/>
    </row>
    <row r="338">
      <c r="A338" s="2"/>
      <c r="B338" s="21"/>
      <c r="D338" s="23"/>
      <c r="E338" s="7"/>
    </row>
    <row r="339">
      <c r="A339" s="2"/>
      <c r="B339" s="21"/>
      <c r="D339" s="23"/>
      <c r="E339" s="7"/>
    </row>
    <row r="340">
      <c r="A340" s="2"/>
      <c r="B340" s="21"/>
      <c r="D340" s="23"/>
      <c r="E340" s="7"/>
    </row>
    <row r="341">
      <c r="A341" s="2"/>
      <c r="B341" s="21"/>
      <c r="D341" s="23"/>
      <c r="E341" s="7"/>
    </row>
    <row r="342">
      <c r="A342" s="2"/>
      <c r="B342" s="21"/>
      <c r="D342" s="23"/>
      <c r="E342" s="7"/>
    </row>
    <row r="343">
      <c r="A343" s="2"/>
      <c r="B343" s="21"/>
      <c r="D343" s="23"/>
      <c r="E343" s="7"/>
    </row>
    <row r="344">
      <c r="A344" s="2"/>
      <c r="B344" s="21"/>
      <c r="D344" s="23"/>
      <c r="E344" s="7"/>
    </row>
    <row r="345">
      <c r="A345" s="2"/>
      <c r="B345" s="21"/>
      <c r="D345" s="23"/>
      <c r="E345" s="7"/>
    </row>
    <row r="346">
      <c r="A346" s="2"/>
      <c r="B346" s="21"/>
      <c r="D346" s="23"/>
      <c r="E346" s="7"/>
    </row>
    <row r="347">
      <c r="A347" s="2"/>
      <c r="B347" s="21"/>
      <c r="D347" s="23"/>
      <c r="E347" s="7"/>
    </row>
    <row r="348">
      <c r="A348" s="2"/>
      <c r="B348" s="21"/>
      <c r="D348" s="23"/>
      <c r="E348" s="7"/>
    </row>
    <row r="349">
      <c r="A349" s="2"/>
      <c r="B349" s="21"/>
      <c r="D349" s="23"/>
      <c r="E349" s="7"/>
    </row>
    <row r="350">
      <c r="A350" s="2"/>
      <c r="B350" s="21"/>
      <c r="D350" s="23"/>
      <c r="E350" s="7"/>
    </row>
    <row r="351">
      <c r="A351" s="2"/>
      <c r="B351" s="21"/>
      <c r="D351" s="23"/>
      <c r="E351" s="7"/>
    </row>
    <row r="352">
      <c r="A352" s="2"/>
      <c r="B352" s="21"/>
      <c r="D352" s="23"/>
      <c r="E352" s="7"/>
    </row>
    <row r="353">
      <c r="A353" s="2"/>
      <c r="B353" s="21"/>
      <c r="D353" s="23"/>
      <c r="E353" s="7"/>
    </row>
    <row r="354">
      <c r="A354" s="2"/>
      <c r="B354" s="21"/>
      <c r="D354" s="23"/>
      <c r="E354" s="7"/>
    </row>
    <row r="355">
      <c r="A355" s="2"/>
      <c r="B355" s="21"/>
      <c r="D355" s="23"/>
      <c r="E355" s="7"/>
    </row>
    <row r="356">
      <c r="A356" s="2"/>
      <c r="B356" s="21"/>
      <c r="D356" s="23"/>
      <c r="E356" s="7"/>
    </row>
    <row r="357">
      <c r="A357" s="2"/>
      <c r="B357" s="21"/>
      <c r="D357" s="23"/>
      <c r="E357" s="7"/>
    </row>
    <row r="358">
      <c r="A358" s="2"/>
      <c r="B358" s="21"/>
      <c r="D358" s="23"/>
      <c r="E358" s="7"/>
    </row>
    <row r="359">
      <c r="A359" s="2"/>
      <c r="B359" s="21"/>
      <c r="D359" s="23"/>
      <c r="E359" s="7"/>
    </row>
    <row r="360">
      <c r="A360" s="2"/>
      <c r="B360" s="21"/>
      <c r="D360" s="23"/>
      <c r="E360" s="7"/>
    </row>
    <row r="361">
      <c r="A361" s="2"/>
      <c r="B361" s="21"/>
      <c r="D361" s="23"/>
      <c r="E361" s="7"/>
    </row>
    <row r="362">
      <c r="A362" s="2"/>
      <c r="B362" s="21"/>
      <c r="D362" s="23"/>
      <c r="E362" s="7"/>
    </row>
    <row r="363">
      <c r="A363" s="2"/>
      <c r="B363" s="21"/>
      <c r="D363" s="23"/>
      <c r="E363" s="7"/>
    </row>
    <row r="364">
      <c r="A364" s="2"/>
      <c r="B364" s="21"/>
      <c r="D364" s="23"/>
      <c r="E364" s="7"/>
    </row>
    <row r="365">
      <c r="A365" s="2"/>
      <c r="B365" s="21"/>
      <c r="D365" s="23"/>
      <c r="E365" s="7"/>
    </row>
    <row r="366">
      <c r="A366" s="2"/>
      <c r="B366" s="21"/>
      <c r="D366" s="23"/>
      <c r="E366" s="7"/>
    </row>
    <row r="367">
      <c r="A367" s="2"/>
      <c r="B367" s="21"/>
      <c r="D367" s="23"/>
      <c r="E367" s="7"/>
    </row>
    <row r="368">
      <c r="A368" s="2"/>
      <c r="B368" s="21"/>
      <c r="D368" s="23"/>
      <c r="E368" s="7"/>
    </row>
    <row r="369">
      <c r="A369" s="2"/>
      <c r="B369" s="21"/>
      <c r="D369" s="23"/>
      <c r="E369" s="7"/>
    </row>
    <row r="370">
      <c r="A370" s="2"/>
      <c r="B370" s="21"/>
      <c r="D370" s="23"/>
      <c r="E370" s="7"/>
    </row>
    <row r="371">
      <c r="A371" s="2"/>
      <c r="B371" s="21"/>
      <c r="D371" s="23"/>
      <c r="E371" s="7"/>
    </row>
    <row r="372">
      <c r="A372" s="2"/>
      <c r="B372" s="21"/>
      <c r="D372" s="23"/>
      <c r="E372" s="7"/>
    </row>
    <row r="373">
      <c r="A373" s="2"/>
      <c r="B373" s="21"/>
      <c r="D373" s="23"/>
      <c r="E373" s="7"/>
    </row>
    <row r="374">
      <c r="A374" s="2"/>
      <c r="B374" s="21"/>
      <c r="D374" s="23"/>
      <c r="E374" s="7"/>
    </row>
    <row r="375">
      <c r="A375" s="2"/>
      <c r="B375" s="21"/>
      <c r="D375" s="23"/>
      <c r="E375" s="7"/>
    </row>
    <row r="376">
      <c r="A376" s="2"/>
      <c r="B376" s="21"/>
      <c r="D376" s="23"/>
      <c r="E376" s="7"/>
    </row>
    <row r="377">
      <c r="A377" s="2"/>
      <c r="B377" s="21"/>
      <c r="D377" s="23"/>
      <c r="E377" s="7"/>
    </row>
    <row r="378">
      <c r="A378" s="2"/>
      <c r="B378" s="21"/>
      <c r="D378" s="23"/>
      <c r="E378" s="7"/>
    </row>
    <row r="379">
      <c r="A379" s="2"/>
      <c r="B379" s="21"/>
      <c r="D379" s="23"/>
      <c r="E379" s="7"/>
    </row>
    <row r="380">
      <c r="A380" s="2"/>
      <c r="B380" s="21"/>
      <c r="D380" s="23"/>
      <c r="E380" s="7"/>
    </row>
    <row r="381">
      <c r="A381" s="2"/>
      <c r="B381" s="21"/>
      <c r="D381" s="23"/>
      <c r="E381" s="7"/>
    </row>
    <row r="382">
      <c r="A382" s="2"/>
      <c r="B382" s="21"/>
      <c r="D382" s="23"/>
      <c r="E382" s="7"/>
    </row>
    <row r="383">
      <c r="A383" s="2"/>
      <c r="B383" s="21"/>
      <c r="D383" s="23"/>
      <c r="E383" s="7"/>
    </row>
    <row r="384">
      <c r="A384" s="2"/>
      <c r="B384" s="21"/>
      <c r="D384" s="23"/>
      <c r="E384" s="7"/>
    </row>
    <row r="385">
      <c r="A385" s="2"/>
      <c r="B385" s="21"/>
      <c r="D385" s="23"/>
      <c r="E385" s="7"/>
    </row>
    <row r="386">
      <c r="A386" s="2"/>
      <c r="B386" s="21"/>
      <c r="D386" s="23"/>
      <c r="E386" s="7"/>
    </row>
    <row r="387">
      <c r="A387" s="2"/>
      <c r="B387" s="21"/>
      <c r="D387" s="23"/>
      <c r="E387" s="7"/>
    </row>
    <row r="388">
      <c r="A388" s="2"/>
      <c r="B388" s="21"/>
      <c r="D388" s="23"/>
      <c r="E388" s="7"/>
    </row>
    <row r="389">
      <c r="A389" s="2"/>
      <c r="B389" s="21"/>
      <c r="D389" s="23"/>
      <c r="E389" s="7"/>
    </row>
    <row r="390">
      <c r="A390" s="2"/>
      <c r="B390" s="21"/>
      <c r="D390" s="23"/>
      <c r="E390" s="7"/>
    </row>
    <row r="391">
      <c r="A391" s="2"/>
      <c r="B391" s="21"/>
      <c r="D391" s="23"/>
      <c r="E391" s="7"/>
    </row>
    <row r="392">
      <c r="A392" s="2"/>
      <c r="B392" s="21"/>
      <c r="D392" s="23"/>
      <c r="E392" s="7"/>
    </row>
    <row r="393">
      <c r="A393" s="2"/>
      <c r="B393" s="21"/>
      <c r="D393" s="23"/>
      <c r="E393" s="7"/>
    </row>
    <row r="394">
      <c r="A394" s="2"/>
      <c r="B394" s="21"/>
      <c r="D394" s="23"/>
      <c r="E394" s="7"/>
    </row>
    <row r="395">
      <c r="A395" s="2"/>
      <c r="B395" s="21"/>
      <c r="D395" s="23"/>
      <c r="E395" s="7"/>
    </row>
    <row r="396">
      <c r="A396" s="2"/>
      <c r="B396" s="21"/>
      <c r="D396" s="23"/>
      <c r="E396" s="7"/>
    </row>
    <row r="397">
      <c r="A397" s="2"/>
      <c r="B397" s="21"/>
      <c r="D397" s="23"/>
      <c r="E397" s="7"/>
    </row>
    <row r="398">
      <c r="A398" s="2"/>
      <c r="B398" s="21"/>
      <c r="D398" s="23"/>
      <c r="E398" s="7"/>
    </row>
    <row r="399">
      <c r="A399" s="2"/>
      <c r="B399" s="21"/>
      <c r="D399" s="23"/>
      <c r="E399" s="7"/>
    </row>
    <row r="400">
      <c r="A400" s="2"/>
      <c r="B400" s="21"/>
      <c r="D400" s="23"/>
      <c r="E400" s="7"/>
    </row>
    <row r="401">
      <c r="A401" s="2"/>
      <c r="B401" s="21"/>
      <c r="D401" s="23"/>
      <c r="E401" s="7"/>
    </row>
    <row r="402">
      <c r="A402" s="2"/>
      <c r="B402" s="21"/>
      <c r="D402" s="23"/>
      <c r="E402" s="7"/>
    </row>
    <row r="403">
      <c r="A403" s="2"/>
      <c r="B403" s="21"/>
      <c r="D403" s="23"/>
      <c r="E403" s="7"/>
    </row>
    <row r="404">
      <c r="A404" s="2"/>
      <c r="B404" s="21"/>
      <c r="D404" s="23"/>
      <c r="E404" s="7"/>
    </row>
    <row r="405">
      <c r="A405" s="2"/>
      <c r="B405" s="21"/>
      <c r="D405" s="23"/>
      <c r="E405" s="7"/>
    </row>
    <row r="406">
      <c r="A406" s="2"/>
      <c r="B406" s="21"/>
      <c r="D406" s="23"/>
      <c r="E406" s="7"/>
    </row>
    <row r="407">
      <c r="A407" s="2"/>
      <c r="B407" s="21"/>
      <c r="D407" s="23"/>
      <c r="E407" s="7"/>
    </row>
    <row r="408">
      <c r="A408" s="2"/>
      <c r="B408" s="21"/>
      <c r="D408" s="23"/>
      <c r="E408" s="7"/>
    </row>
    <row r="409">
      <c r="A409" s="2"/>
      <c r="B409" s="21"/>
      <c r="D409" s="23"/>
      <c r="E409" s="7"/>
    </row>
    <row r="410">
      <c r="A410" s="2"/>
      <c r="B410" s="21"/>
      <c r="D410" s="23"/>
      <c r="E410" s="7"/>
    </row>
    <row r="411">
      <c r="A411" s="2"/>
      <c r="B411" s="21"/>
      <c r="D411" s="23"/>
      <c r="E411" s="7"/>
    </row>
    <row r="412">
      <c r="A412" s="2"/>
      <c r="B412" s="21"/>
      <c r="D412" s="23"/>
      <c r="E412" s="7"/>
    </row>
    <row r="413">
      <c r="A413" s="2"/>
      <c r="B413" s="21"/>
      <c r="D413" s="23"/>
      <c r="E413" s="7"/>
    </row>
    <row r="414">
      <c r="A414" s="2"/>
      <c r="B414" s="21"/>
      <c r="D414" s="23"/>
      <c r="E414" s="7"/>
    </row>
    <row r="415">
      <c r="A415" s="2"/>
      <c r="B415" s="21"/>
      <c r="D415" s="23"/>
      <c r="E415" s="7"/>
    </row>
    <row r="416">
      <c r="A416" s="2"/>
      <c r="B416" s="21"/>
      <c r="D416" s="23"/>
      <c r="E416" s="7"/>
    </row>
    <row r="417">
      <c r="A417" s="2"/>
      <c r="B417" s="21"/>
      <c r="D417" s="23"/>
      <c r="E417" s="7"/>
    </row>
    <row r="418">
      <c r="A418" s="2"/>
      <c r="B418" s="21"/>
      <c r="D418" s="23"/>
      <c r="E418" s="7"/>
    </row>
    <row r="419">
      <c r="A419" s="2"/>
      <c r="B419" s="21"/>
      <c r="D419" s="23"/>
      <c r="E419" s="7"/>
    </row>
    <row r="420">
      <c r="A420" s="2"/>
      <c r="B420" s="21"/>
      <c r="D420" s="23"/>
      <c r="E420" s="7"/>
    </row>
    <row r="421">
      <c r="A421" s="2"/>
      <c r="B421" s="21"/>
      <c r="D421" s="23"/>
      <c r="E421" s="7"/>
    </row>
    <row r="422">
      <c r="A422" s="2"/>
      <c r="B422" s="21"/>
      <c r="D422" s="23"/>
      <c r="E422" s="7"/>
    </row>
    <row r="423">
      <c r="A423" s="2"/>
      <c r="B423" s="21"/>
      <c r="D423" s="23"/>
      <c r="E423" s="7"/>
    </row>
    <row r="424">
      <c r="A424" s="2"/>
      <c r="B424" s="21"/>
      <c r="D424" s="23"/>
      <c r="E424" s="7"/>
    </row>
    <row r="425">
      <c r="A425" s="2"/>
      <c r="B425" s="21"/>
      <c r="D425" s="23"/>
      <c r="E425" s="7"/>
    </row>
    <row r="426">
      <c r="A426" s="2"/>
      <c r="B426" s="21"/>
      <c r="D426" s="23"/>
      <c r="E426" s="7"/>
    </row>
    <row r="427">
      <c r="A427" s="2"/>
      <c r="B427" s="21"/>
      <c r="D427" s="23"/>
      <c r="E427" s="7"/>
    </row>
    <row r="428">
      <c r="A428" s="2"/>
      <c r="B428" s="21"/>
      <c r="D428" s="23"/>
      <c r="E428" s="7"/>
    </row>
    <row r="429">
      <c r="A429" s="2"/>
      <c r="B429" s="21"/>
      <c r="D429" s="23"/>
      <c r="E429" s="7"/>
    </row>
    <row r="430">
      <c r="A430" s="2"/>
      <c r="B430" s="21"/>
      <c r="D430" s="23"/>
      <c r="E430" s="7"/>
    </row>
    <row r="431">
      <c r="A431" s="2"/>
      <c r="B431" s="21"/>
      <c r="D431" s="23"/>
      <c r="E431" s="7"/>
    </row>
    <row r="432">
      <c r="A432" s="2"/>
      <c r="B432" s="21"/>
      <c r="D432" s="23"/>
      <c r="E432" s="7"/>
    </row>
    <row r="433">
      <c r="A433" s="2"/>
      <c r="B433" s="21"/>
      <c r="D433" s="23"/>
      <c r="E433" s="7"/>
    </row>
    <row r="434">
      <c r="A434" s="2"/>
      <c r="B434" s="21"/>
      <c r="D434" s="23"/>
      <c r="E434" s="7"/>
    </row>
    <row r="435">
      <c r="A435" s="2"/>
      <c r="B435" s="21"/>
      <c r="D435" s="23"/>
      <c r="E435" s="7"/>
    </row>
    <row r="436">
      <c r="A436" s="2"/>
      <c r="B436" s="21"/>
      <c r="D436" s="23"/>
      <c r="E436" s="7"/>
    </row>
    <row r="437">
      <c r="A437" s="2"/>
      <c r="B437" s="21"/>
      <c r="D437" s="23"/>
      <c r="E437" s="7"/>
    </row>
    <row r="438">
      <c r="A438" s="2"/>
      <c r="B438" s="21"/>
      <c r="D438" s="23"/>
      <c r="E438" s="7"/>
    </row>
    <row r="439">
      <c r="A439" s="2"/>
      <c r="B439" s="21"/>
      <c r="D439" s="23"/>
      <c r="E439" s="7"/>
    </row>
    <row r="440">
      <c r="A440" s="2"/>
      <c r="B440" s="21"/>
      <c r="D440" s="23"/>
      <c r="E440" s="7"/>
    </row>
    <row r="441">
      <c r="A441" s="2"/>
      <c r="B441" s="21"/>
      <c r="D441" s="23"/>
      <c r="E441" s="7"/>
    </row>
    <row r="442">
      <c r="A442" s="2"/>
      <c r="B442" s="21"/>
      <c r="D442" s="23"/>
      <c r="E442" s="7"/>
    </row>
    <row r="443">
      <c r="A443" s="2"/>
      <c r="B443" s="21"/>
      <c r="D443" s="23"/>
      <c r="E443" s="7"/>
    </row>
    <row r="444">
      <c r="A444" s="2"/>
      <c r="B444" s="21"/>
      <c r="D444" s="23"/>
      <c r="E444" s="7"/>
    </row>
    <row r="445">
      <c r="A445" s="2"/>
      <c r="B445" s="21"/>
      <c r="D445" s="23"/>
      <c r="E445" s="7"/>
    </row>
    <row r="446">
      <c r="A446" s="2"/>
      <c r="B446" s="21"/>
      <c r="D446" s="23"/>
      <c r="E446" s="7"/>
    </row>
    <row r="447">
      <c r="A447" s="2"/>
      <c r="B447" s="21"/>
      <c r="D447" s="23"/>
      <c r="E447" s="7"/>
    </row>
    <row r="448">
      <c r="A448" s="2"/>
      <c r="B448" s="21"/>
      <c r="D448" s="23"/>
      <c r="E448" s="7"/>
    </row>
    <row r="449">
      <c r="A449" s="2"/>
      <c r="B449" s="21"/>
      <c r="D449" s="23"/>
      <c r="E449" s="7"/>
    </row>
    <row r="450">
      <c r="A450" s="2"/>
      <c r="B450" s="21"/>
      <c r="D450" s="23"/>
      <c r="E450" s="7"/>
    </row>
    <row r="451">
      <c r="A451" s="2"/>
      <c r="B451" s="21"/>
      <c r="D451" s="23"/>
      <c r="E451" s="7"/>
    </row>
    <row r="452">
      <c r="A452" s="2"/>
      <c r="B452" s="21"/>
      <c r="D452" s="23"/>
      <c r="E452" s="7"/>
    </row>
    <row r="453">
      <c r="A453" s="2"/>
      <c r="B453" s="21"/>
      <c r="D453" s="23"/>
      <c r="E453" s="7"/>
    </row>
    <row r="454">
      <c r="A454" s="2"/>
      <c r="B454" s="21"/>
      <c r="D454" s="23"/>
      <c r="E454" s="7"/>
    </row>
    <row r="455">
      <c r="A455" s="2"/>
      <c r="B455" s="21"/>
      <c r="D455" s="23"/>
      <c r="E455" s="7"/>
    </row>
    <row r="456">
      <c r="A456" s="2"/>
      <c r="B456" s="21"/>
      <c r="D456" s="23"/>
      <c r="E456" s="7"/>
    </row>
    <row r="457">
      <c r="A457" s="2"/>
      <c r="B457" s="21"/>
      <c r="D457" s="23"/>
      <c r="E457" s="7"/>
    </row>
    <row r="458">
      <c r="A458" s="2"/>
      <c r="B458" s="21"/>
      <c r="D458" s="23"/>
      <c r="E458" s="7"/>
    </row>
    <row r="459">
      <c r="A459" s="2"/>
      <c r="B459" s="21"/>
      <c r="D459" s="23"/>
      <c r="E459" s="7"/>
    </row>
    <row r="460">
      <c r="A460" s="2"/>
      <c r="B460" s="21"/>
      <c r="D460" s="23"/>
      <c r="E460" s="7"/>
    </row>
    <row r="461">
      <c r="A461" s="2"/>
      <c r="B461" s="21"/>
      <c r="D461" s="23"/>
      <c r="E461" s="7"/>
    </row>
    <row r="462">
      <c r="A462" s="2"/>
      <c r="B462" s="21"/>
      <c r="D462" s="23"/>
      <c r="E462" s="7"/>
    </row>
    <row r="463">
      <c r="A463" s="2"/>
      <c r="B463" s="21"/>
      <c r="D463" s="23"/>
      <c r="E463" s="7"/>
    </row>
    <row r="464">
      <c r="A464" s="2"/>
      <c r="B464" s="21"/>
      <c r="D464" s="23"/>
      <c r="E464" s="7"/>
    </row>
    <row r="465">
      <c r="A465" s="2"/>
      <c r="B465" s="21"/>
      <c r="D465" s="23"/>
      <c r="E465" s="7"/>
    </row>
    <row r="466">
      <c r="A466" s="2"/>
      <c r="B466" s="21"/>
      <c r="D466" s="23"/>
      <c r="E466" s="7"/>
    </row>
    <row r="467">
      <c r="A467" s="2"/>
      <c r="B467" s="21"/>
      <c r="D467" s="23"/>
      <c r="E467" s="7"/>
    </row>
    <row r="468">
      <c r="A468" s="2"/>
      <c r="B468" s="21"/>
      <c r="D468" s="23"/>
      <c r="E468" s="7"/>
    </row>
    <row r="469">
      <c r="A469" s="2"/>
      <c r="B469" s="21"/>
      <c r="D469" s="23"/>
      <c r="E469" s="7"/>
    </row>
    <row r="470">
      <c r="A470" s="2"/>
      <c r="B470" s="21"/>
      <c r="D470" s="23"/>
      <c r="E470" s="7"/>
    </row>
    <row r="471">
      <c r="A471" s="2"/>
      <c r="B471" s="21"/>
      <c r="D471" s="23"/>
      <c r="E471" s="7"/>
    </row>
    <row r="472">
      <c r="A472" s="2"/>
      <c r="B472" s="21"/>
      <c r="D472" s="23"/>
      <c r="E472" s="7"/>
    </row>
    <row r="473">
      <c r="A473" s="2"/>
      <c r="B473" s="21"/>
      <c r="D473" s="23"/>
      <c r="E473" s="7"/>
    </row>
    <row r="474">
      <c r="A474" s="2"/>
      <c r="B474" s="21"/>
      <c r="D474" s="23"/>
      <c r="E474" s="7"/>
    </row>
    <row r="475">
      <c r="A475" s="2"/>
      <c r="B475" s="21"/>
      <c r="D475" s="23"/>
      <c r="E475" s="7"/>
    </row>
    <row r="476">
      <c r="A476" s="2"/>
      <c r="B476" s="21"/>
      <c r="D476" s="23"/>
      <c r="E476" s="7"/>
    </row>
    <row r="477">
      <c r="A477" s="2"/>
      <c r="B477" s="21"/>
      <c r="D477" s="23"/>
      <c r="E477" s="7"/>
    </row>
    <row r="478">
      <c r="A478" s="2"/>
      <c r="B478" s="21"/>
      <c r="D478" s="23"/>
      <c r="E478" s="7"/>
    </row>
    <row r="479">
      <c r="A479" s="2"/>
      <c r="B479" s="21"/>
      <c r="D479" s="23"/>
      <c r="E479" s="7"/>
    </row>
    <row r="480">
      <c r="A480" s="2"/>
      <c r="B480" s="21"/>
      <c r="D480" s="23"/>
      <c r="E480" s="7"/>
    </row>
    <row r="481">
      <c r="A481" s="2"/>
      <c r="B481" s="21"/>
      <c r="D481" s="23"/>
      <c r="E481" s="7"/>
    </row>
    <row r="482">
      <c r="A482" s="2"/>
      <c r="B482" s="21"/>
      <c r="D482" s="23"/>
      <c r="E482" s="7"/>
    </row>
    <row r="483">
      <c r="A483" s="2"/>
      <c r="B483" s="21"/>
      <c r="D483" s="23"/>
      <c r="E483" s="7"/>
    </row>
    <row r="484">
      <c r="A484" s="2"/>
      <c r="B484" s="21"/>
      <c r="D484" s="23"/>
      <c r="E484" s="7"/>
    </row>
    <row r="485">
      <c r="A485" s="2"/>
      <c r="B485" s="21"/>
      <c r="D485" s="23"/>
      <c r="E485" s="7"/>
    </row>
    <row r="486">
      <c r="A486" s="2"/>
      <c r="B486" s="21"/>
      <c r="D486" s="23"/>
      <c r="E486" s="7"/>
    </row>
    <row r="487">
      <c r="A487" s="2"/>
      <c r="B487" s="21"/>
      <c r="D487" s="23"/>
      <c r="E487" s="7"/>
    </row>
    <row r="488">
      <c r="A488" s="2"/>
      <c r="B488" s="21"/>
      <c r="D488" s="23"/>
      <c r="E488" s="7"/>
    </row>
    <row r="489">
      <c r="A489" s="2"/>
      <c r="B489" s="21"/>
      <c r="D489" s="23"/>
      <c r="E489" s="7"/>
    </row>
    <row r="490">
      <c r="A490" s="2"/>
      <c r="B490" s="21"/>
      <c r="D490" s="23"/>
      <c r="E490" s="7"/>
    </row>
    <row r="491">
      <c r="A491" s="2"/>
      <c r="B491" s="21"/>
      <c r="D491" s="23"/>
      <c r="E491" s="7"/>
    </row>
    <row r="492">
      <c r="A492" s="2"/>
      <c r="B492" s="21"/>
      <c r="D492" s="23"/>
      <c r="E492" s="7"/>
    </row>
    <row r="493">
      <c r="A493" s="2"/>
      <c r="B493" s="21"/>
      <c r="D493" s="23"/>
      <c r="E493" s="7"/>
    </row>
    <row r="494">
      <c r="A494" s="2"/>
      <c r="B494" s="21"/>
      <c r="D494" s="23"/>
      <c r="E494" s="7"/>
    </row>
    <row r="495">
      <c r="A495" s="2"/>
      <c r="B495" s="21"/>
      <c r="D495" s="23"/>
      <c r="E495" s="7"/>
    </row>
    <row r="496">
      <c r="A496" s="2"/>
      <c r="B496" s="21"/>
      <c r="D496" s="23"/>
      <c r="E496" s="7"/>
    </row>
    <row r="497">
      <c r="A497" s="2"/>
      <c r="B497" s="21"/>
      <c r="D497" s="23"/>
      <c r="E497" s="7"/>
    </row>
    <row r="498">
      <c r="A498" s="2"/>
      <c r="B498" s="21"/>
      <c r="D498" s="23"/>
      <c r="E498" s="7"/>
    </row>
    <row r="499">
      <c r="A499" s="2"/>
      <c r="B499" s="21"/>
      <c r="D499" s="23"/>
      <c r="E499" s="7"/>
    </row>
    <row r="500">
      <c r="A500" s="2"/>
      <c r="B500" s="21"/>
      <c r="D500" s="23"/>
      <c r="E500" s="7"/>
    </row>
    <row r="501">
      <c r="A501" s="2"/>
      <c r="B501" s="21"/>
      <c r="D501" s="23"/>
      <c r="E501" s="7"/>
    </row>
    <row r="502">
      <c r="A502" s="2"/>
      <c r="B502" s="21"/>
      <c r="D502" s="23"/>
      <c r="E502" s="7"/>
    </row>
    <row r="503">
      <c r="A503" s="2"/>
      <c r="B503" s="21"/>
      <c r="D503" s="23"/>
      <c r="E503" s="7"/>
    </row>
    <row r="504">
      <c r="A504" s="2"/>
      <c r="B504" s="21"/>
      <c r="D504" s="23"/>
      <c r="E504" s="7"/>
    </row>
    <row r="505">
      <c r="A505" s="2"/>
      <c r="B505" s="21"/>
      <c r="D505" s="23"/>
      <c r="E505" s="7"/>
    </row>
    <row r="506">
      <c r="A506" s="2"/>
      <c r="B506" s="21"/>
      <c r="D506" s="23"/>
      <c r="E506" s="7"/>
    </row>
    <row r="507">
      <c r="A507" s="2"/>
      <c r="B507" s="21"/>
      <c r="D507" s="23"/>
      <c r="E507" s="7"/>
    </row>
    <row r="508">
      <c r="A508" s="2"/>
      <c r="B508" s="21"/>
      <c r="D508" s="23"/>
      <c r="E508" s="7"/>
    </row>
    <row r="509">
      <c r="A509" s="2"/>
      <c r="B509" s="21"/>
      <c r="D509" s="23"/>
      <c r="E509" s="7"/>
    </row>
    <row r="510">
      <c r="A510" s="2"/>
      <c r="B510" s="21"/>
      <c r="D510" s="23"/>
      <c r="E510" s="7"/>
    </row>
    <row r="511">
      <c r="A511" s="2"/>
      <c r="B511" s="21"/>
      <c r="D511" s="23"/>
      <c r="E511" s="7"/>
    </row>
    <row r="512">
      <c r="A512" s="2"/>
      <c r="B512" s="21"/>
      <c r="D512" s="23"/>
      <c r="E512" s="7"/>
    </row>
    <row r="513">
      <c r="A513" s="2"/>
      <c r="B513" s="21"/>
      <c r="D513" s="23"/>
      <c r="E513" s="7"/>
    </row>
    <row r="514">
      <c r="A514" s="2"/>
      <c r="B514" s="21"/>
      <c r="D514" s="23"/>
      <c r="E514" s="7"/>
    </row>
    <row r="515">
      <c r="A515" s="2"/>
      <c r="B515" s="21"/>
      <c r="D515" s="23"/>
      <c r="E515" s="7"/>
    </row>
    <row r="516">
      <c r="A516" s="2"/>
      <c r="B516" s="21"/>
      <c r="D516" s="23"/>
      <c r="E516" s="7"/>
    </row>
    <row r="517">
      <c r="A517" s="2"/>
      <c r="B517" s="21"/>
      <c r="D517" s="23"/>
      <c r="E517" s="7"/>
    </row>
    <row r="518">
      <c r="A518" s="2"/>
      <c r="B518" s="21"/>
      <c r="D518" s="23"/>
      <c r="E518" s="7"/>
    </row>
    <row r="519">
      <c r="A519" s="2"/>
      <c r="B519" s="21"/>
      <c r="D519" s="23"/>
      <c r="E519" s="7"/>
    </row>
    <row r="520">
      <c r="A520" s="2"/>
      <c r="B520" s="21"/>
      <c r="D520" s="23"/>
      <c r="E520" s="7"/>
    </row>
    <row r="521">
      <c r="A521" s="2"/>
      <c r="B521" s="21"/>
      <c r="D521" s="23"/>
      <c r="E521" s="7"/>
    </row>
    <row r="522">
      <c r="A522" s="2"/>
      <c r="B522" s="21"/>
      <c r="D522" s="23"/>
      <c r="E522" s="7"/>
    </row>
    <row r="523">
      <c r="A523" s="2"/>
      <c r="B523" s="21"/>
      <c r="D523" s="23"/>
      <c r="E523" s="7"/>
    </row>
    <row r="524">
      <c r="A524" s="2"/>
      <c r="B524" s="21"/>
      <c r="D524" s="23"/>
      <c r="E524" s="7"/>
    </row>
    <row r="525">
      <c r="A525" s="2"/>
      <c r="B525" s="21"/>
      <c r="D525" s="23"/>
      <c r="E525" s="7"/>
    </row>
    <row r="526">
      <c r="A526" s="2"/>
      <c r="B526" s="21"/>
      <c r="D526" s="23"/>
      <c r="E526" s="7"/>
    </row>
    <row r="527">
      <c r="A527" s="2"/>
      <c r="B527" s="21"/>
      <c r="D527" s="23"/>
      <c r="E527" s="7"/>
    </row>
    <row r="528">
      <c r="A528" s="2"/>
      <c r="B528" s="21"/>
      <c r="D528" s="23"/>
      <c r="E528" s="7"/>
    </row>
    <row r="529">
      <c r="A529" s="2"/>
      <c r="B529" s="21"/>
      <c r="D529" s="23"/>
      <c r="E529" s="7"/>
    </row>
    <row r="530">
      <c r="A530" s="2"/>
      <c r="B530" s="21"/>
      <c r="D530" s="23"/>
      <c r="E530" s="7"/>
    </row>
    <row r="531">
      <c r="A531" s="2"/>
      <c r="B531" s="21"/>
      <c r="D531" s="23"/>
      <c r="E531" s="7"/>
    </row>
    <row r="532">
      <c r="A532" s="2"/>
      <c r="B532" s="21"/>
      <c r="D532" s="23"/>
      <c r="E532" s="7"/>
    </row>
    <row r="533">
      <c r="A533" s="2"/>
      <c r="B533" s="21"/>
      <c r="D533" s="23"/>
      <c r="E533" s="7"/>
    </row>
    <row r="534">
      <c r="A534" s="2"/>
      <c r="B534" s="21"/>
      <c r="D534" s="23"/>
      <c r="E534" s="7"/>
    </row>
    <row r="535">
      <c r="A535" s="2"/>
      <c r="B535" s="21"/>
      <c r="D535" s="23"/>
      <c r="E535" s="7"/>
    </row>
    <row r="536">
      <c r="A536" s="2"/>
      <c r="B536" s="21"/>
      <c r="D536" s="23"/>
      <c r="E536" s="7"/>
    </row>
    <row r="537">
      <c r="A537" s="2"/>
      <c r="B537" s="21"/>
      <c r="D537" s="23"/>
      <c r="E537" s="7"/>
    </row>
    <row r="538">
      <c r="A538" s="2"/>
      <c r="B538" s="21"/>
      <c r="D538" s="23"/>
      <c r="E538" s="7"/>
    </row>
    <row r="539">
      <c r="A539" s="2"/>
      <c r="B539" s="21"/>
      <c r="D539" s="23"/>
      <c r="E539" s="7"/>
    </row>
    <row r="540">
      <c r="A540" s="2"/>
      <c r="B540" s="21"/>
      <c r="D540" s="23"/>
      <c r="E540" s="7"/>
    </row>
    <row r="541">
      <c r="A541" s="2"/>
      <c r="B541" s="21"/>
      <c r="D541" s="23"/>
      <c r="E541" s="7"/>
    </row>
    <row r="542">
      <c r="A542" s="2"/>
      <c r="B542" s="21"/>
      <c r="D542" s="23"/>
      <c r="E542" s="7"/>
    </row>
    <row r="543">
      <c r="A543" s="2"/>
      <c r="B543" s="21"/>
      <c r="D543" s="23"/>
      <c r="E543" s="7"/>
    </row>
    <row r="544">
      <c r="A544" s="2"/>
      <c r="B544" s="21"/>
      <c r="D544" s="23"/>
      <c r="E544" s="7"/>
    </row>
    <row r="545">
      <c r="A545" s="2"/>
      <c r="B545" s="21"/>
      <c r="D545" s="23"/>
      <c r="E545" s="7"/>
    </row>
    <row r="546">
      <c r="A546" s="2"/>
      <c r="B546" s="21"/>
      <c r="D546" s="23"/>
      <c r="E546" s="7"/>
    </row>
    <row r="547">
      <c r="A547" s="2"/>
      <c r="B547" s="21"/>
      <c r="D547" s="23"/>
      <c r="E547" s="7"/>
    </row>
    <row r="548">
      <c r="A548" s="2"/>
      <c r="B548" s="21"/>
      <c r="D548" s="23"/>
      <c r="E548" s="7"/>
    </row>
    <row r="549">
      <c r="A549" s="2"/>
      <c r="B549" s="21"/>
      <c r="D549" s="23"/>
      <c r="E549" s="7"/>
    </row>
    <row r="550">
      <c r="A550" s="2"/>
      <c r="B550" s="21"/>
      <c r="D550" s="23"/>
      <c r="E550" s="7"/>
    </row>
    <row r="551">
      <c r="A551" s="2"/>
      <c r="B551" s="21"/>
      <c r="D551" s="23"/>
      <c r="E551" s="7"/>
    </row>
    <row r="552">
      <c r="A552" s="2"/>
      <c r="B552" s="21"/>
      <c r="D552" s="23"/>
      <c r="E552" s="7"/>
    </row>
    <row r="553">
      <c r="A553" s="2"/>
      <c r="B553" s="21"/>
      <c r="D553" s="23"/>
      <c r="E553" s="7"/>
    </row>
    <row r="554">
      <c r="A554" s="2"/>
      <c r="B554" s="21"/>
      <c r="D554" s="23"/>
      <c r="E554" s="7"/>
    </row>
    <row r="555">
      <c r="A555" s="2"/>
      <c r="B555" s="21"/>
      <c r="D555" s="23"/>
      <c r="E555" s="7"/>
    </row>
    <row r="556">
      <c r="A556" s="2"/>
      <c r="B556" s="21"/>
      <c r="D556" s="23"/>
      <c r="E556" s="7"/>
    </row>
    <row r="557">
      <c r="A557" s="2"/>
      <c r="B557" s="21"/>
      <c r="D557" s="23"/>
      <c r="E557" s="7"/>
    </row>
    <row r="558">
      <c r="A558" s="2"/>
      <c r="B558" s="21"/>
      <c r="D558" s="23"/>
      <c r="E558" s="7"/>
    </row>
    <row r="559">
      <c r="A559" s="2"/>
      <c r="B559" s="21"/>
      <c r="D559" s="23"/>
      <c r="E559" s="7"/>
    </row>
    <row r="560">
      <c r="A560" s="2"/>
      <c r="B560" s="21"/>
      <c r="D560" s="23"/>
      <c r="E560" s="7"/>
    </row>
    <row r="561">
      <c r="A561" s="2"/>
      <c r="B561" s="21"/>
      <c r="D561" s="23"/>
      <c r="E561" s="7"/>
    </row>
    <row r="562">
      <c r="A562" s="2"/>
      <c r="B562" s="21"/>
      <c r="D562" s="23"/>
      <c r="E562" s="7"/>
    </row>
    <row r="563">
      <c r="A563" s="2"/>
      <c r="B563" s="21"/>
      <c r="D563" s="23"/>
      <c r="E563" s="7"/>
    </row>
    <row r="564">
      <c r="A564" s="2"/>
      <c r="B564" s="21"/>
      <c r="D564" s="23"/>
      <c r="E564" s="7"/>
    </row>
    <row r="565">
      <c r="A565" s="2"/>
      <c r="B565" s="21"/>
      <c r="D565" s="23"/>
      <c r="E565" s="7"/>
    </row>
    <row r="566">
      <c r="A566" s="2"/>
      <c r="B566" s="21"/>
      <c r="D566" s="23"/>
      <c r="E566" s="7"/>
    </row>
    <row r="567">
      <c r="A567" s="2"/>
      <c r="B567" s="21"/>
      <c r="D567" s="23"/>
      <c r="E567" s="7"/>
    </row>
    <row r="568">
      <c r="A568" s="2"/>
      <c r="B568" s="21"/>
      <c r="D568" s="23"/>
      <c r="E568" s="7"/>
    </row>
    <row r="569">
      <c r="A569" s="2"/>
      <c r="B569" s="21"/>
      <c r="D569" s="23"/>
      <c r="E569" s="7"/>
    </row>
    <row r="570">
      <c r="A570" s="2"/>
      <c r="B570" s="21"/>
      <c r="D570" s="23"/>
      <c r="E570" s="7"/>
    </row>
    <row r="571">
      <c r="A571" s="2"/>
      <c r="B571" s="21"/>
      <c r="D571" s="23"/>
      <c r="E571" s="7"/>
    </row>
    <row r="572">
      <c r="A572" s="2"/>
      <c r="B572" s="21"/>
      <c r="D572" s="23"/>
      <c r="E572" s="7"/>
    </row>
    <row r="573">
      <c r="A573" s="2"/>
      <c r="B573" s="21"/>
      <c r="D573" s="23"/>
      <c r="E573" s="7"/>
    </row>
    <row r="574">
      <c r="A574" s="2"/>
      <c r="B574" s="21"/>
      <c r="D574" s="23"/>
      <c r="E574" s="7"/>
    </row>
    <row r="575">
      <c r="A575" s="2"/>
      <c r="B575" s="21"/>
      <c r="D575" s="23"/>
      <c r="E575" s="7"/>
    </row>
    <row r="576">
      <c r="A576" s="2"/>
      <c r="B576" s="21"/>
      <c r="D576" s="23"/>
      <c r="E576" s="7"/>
    </row>
    <row r="577">
      <c r="A577" s="2"/>
      <c r="B577" s="21"/>
      <c r="D577" s="23"/>
      <c r="E577" s="7"/>
    </row>
    <row r="578">
      <c r="A578" s="2"/>
      <c r="B578" s="21"/>
      <c r="D578" s="23"/>
      <c r="E578" s="7"/>
    </row>
    <row r="579">
      <c r="A579" s="2"/>
      <c r="B579" s="21"/>
      <c r="D579" s="23"/>
      <c r="E579" s="7"/>
    </row>
    <row r="580">
      <c r="A580" s="2"/>
      <c r="B580" s="21"/>
      <c r="D580" s="23"/>
      <c r="E580" s="7"/>
    </row>
    <row r="581">
      <c r="A581" s="2"/>
      <c r="B581" s="21"/>
      <c r="D581" s="23"/>
      <c r="E581" s="7"/>
    </row>
    <row r="582">
      <c r="A582" s="2"/>
      <c r="B582" s="21"/>
      <c r="D582" s="23"/>
      <c r="E582" s="7"/>
    </row>
    <row r="583">
      <c r="A583" s="2"/>
      <c r="B583" s="21"/>
      <c r="D583" s="23"/>
      <c r="E583" s="7"/>
    </row>
    <row r="584">
      <c r="A584" s="2"/>
      <c r="B584" s="21"/>
      <c r="D584" s="23"/>
      <c r="E584" s="7"/>
    </row>
    <row r="585">
      <c r="A585" s="2"/>
      <c r="B585" s="21"/>
      <c r="D585" s="23"/>
      <c r="E585" s="7"/>
    </row>
    <row r="586">
      <c r="A586" s="2"/>
      <c r="B586" s="21"/>
      <c r="D586" s="23"/>
      <c r="E586" s="7"/>
    </row>
    <row r="587">
      <c r="A587" s="2"/>
      <c r="B587" s="21"/>
      <c r="D587" s="23"/>
      <c r="E587" s="7"/>
    </row>
    <row r="588">
      <c r="A588" s="2"/>
      <c r="B588" s="21"/>
      <c r="D588" s="23"/>
      <c r="E588" s="7"/>
    </row>
    <row r="589">
      <c r="A589" s="2"/>
      <c r="B589" s="21"/>
      <c r="D589" s="23"/>
      <c r="E589" s="7"/>
    </row>
    <row r="590">
      <c r="A590" s="2"/>
      <c r="B590" s="21"/>
      <c r="D590" s="23"/>
      <c r="E590" s="7"/>
    </row>
    <row r="591">
      <c r="A591" s="2"/>
      <c r="B591" s="21"/>
      <c r="D591" s="23"/>
      <c r="E591" s="7"/>
    </row>
    <row r="592">
      <c r="A592" s="2"/>
      <c r="B592" s="21"/>
      <c r="D592" s="23"/>
      <c r="E592" s="7"/>
    </row>
    <row r="593">
      <c r="A593" s="2"/>
      <c r="B593" s="21"/>
      <c r="D593" s="23"/>
      <c r="E593" s="7"/>
    </row>
    <row r="594">
      <c r="A594" s="2"/>
      <c r="B594" s="21"/>
      <c r="D594" s="23"/>
      <c r="E594" s="7"/>
    </row>
    <row r="595">
      <c r="A595" s="2"/>
      <c r="B595" s="21"/>
      <c r="D595" s="23"/>
      <c r="E595" s="7"/>
    </row>
    <row r="596">
      <c r="A596" s="2"/>
      <c r="B596" s="21"/>
      <c r="D596" s="23"/>
      <c r="E596" s="7"/>
    </row>
    <row r="597">
      <c r="A597" s="2"/>
      <c r="B597" s="21"/>
      <c r="D597" s="23"/>
      <c r="E597" s="7"/>
    </row>
    <row r="598">
      <c r="A598" s="2"/>
      <c r="B598" s="21"/>
      <c r="D598" s="23"/>
      <c r="E598" s="7"/>
    </row>
    <row r="599">
      <c r="A599" s="2"/>
      <c r="B599" s="21"/>
      <c r="D599" s="23"/>
      <c r="E599" s="7"/>
    </row>
    <row r="600">
      <c r="A600" s="2"/>
      <c r="B600" s="21"/>
      <c r="D600" s="23"/>
      <c r="E600" s="7"/>
    </row>
    <row r="601">
      <c r="A601" s="2"/>
      <c r="B601" s="21"/>
      <c r="D601" s="23"/>
      <c r="E601" s="7"/>
    </row>
    <row r="602">
      <c r="A602" s="2"/>
      <c r="B602" s="21"/>
      <c r="D602" s="23"/>
      <c r="E602" s="7"/>
    </row>
    <row r="603">
      <c r="A603" s="2"/>
      <c r="B603" s="21"/>
      <c r="D603" s="23"/>
      <c r="E603" s="7"/>
    </row>
    <row r="604">
      <c r="A604" s="2"/>
      <c r="B604" s="21"/>
      <c r="D604" s="23"/>
      <c r="E604" s="7"/>
    </row>
    <row r="605">
      <c r="A605" s="2"/>
      <c r="B605" s="21"/>
      <c r="D605" s="23"/>
      <c r="E605" s="7"/>
    </row>
    <row r="606">
      <c r="A606" s="2"/>
      <c r="B606" s="21"/>
      <c r="D606" s="23"/>
      <c r="E606" s="7"/>
    </row>
    <row r="607">
      <c r="A607" s="2"/>
      <c r="B607" s="21"/>
      <c r="D607" s="23"/>
      <c r="E607" s="7"/>
    </row>
    <row r="608">
      <c r="A608" s="2"/>
      <c r="B608" s="21"/>
      <c r="D608" s="23"/>
      <c r="E608" s="7"/>
    </row>
    <row r="609">
      <c r="A609" s="2"/>
      <c r="B609" s="21"/>
      <c r="D609" s="23"/>
      <c r="E609" s="7"/>
    </row>
    <row r="610">
      <c r="A610" s="2"/>
      <c r="B610" s="21"/>
      <c r="D610" s="23"/>
      <c r="E610" s="7"/>
    </row>
    <row r="611">
      <c r="A611" s="2"/>
      <c r="B611" s="21"/>
      <c r="D611" s="23"/>
      <c r="E611" s="7"/>
    </row>
    <row r="612">
      <c r="A612" s="2"/>
      <c r="B612" s="21"/>
      <c r="D612" s="23"/>
      <c r="E612" s="7"/>
    </row>
    <row r="613">
      <c r="A613" s="2"/>
      <c r="B613" s="21"/>
      <c r="D613" s="23"/>
      <c r="E613" s="7"/>
    </row>
    <row r="614">
      <c r="A614" s="2"/>
      <c r="B614" s="21"/>
      <c r="D614" s="23"/>
      <c r="E614" s="7"/>
    </row>
    <row r="615">
      <c r="A615" s="2"/>
      <c r="B615" s="21"/>
      <c r="D615" s="23"/>
      <c r="E615" s="7"/>
    </row>
    <row r="616">
      <c r="A616" s="2"/>
      <c r="B616" s="21"/>
      <c r="D616" s="23"/>
      <c r="E616" s="7"/>
    </row>
    <row r="617">
      <c r="A617" s="2"/>
      <c r="B617" s="21"/>
      <c r="D617" s="23"/>
      <c r="E617" s="7"/>
    </row>
    <row r="618">
      <c r="A618" s="2"/>
      <c r="B618" s="21"/>
      <c r="D618" s="23"/>
      <c r="E618" s="7"/>
    </row>
    <row r="619">
      <c r="A619" s="2"/>
      <c r="B619" s="21"/>
      <c r="D619" s="23"/>
      <c r="E619" s="7"/>
    </row>
    <row r="620">
      <c r="A620" s="2"/>
      <c r="B620" s="21"/>
      <c r="D620" s="23"/>
      <c r="E620" s="7"/>
    </row>
    <row r="621">
      <c r="A621" s="2"/>
      <c r="B621" s="21"/>
      <c r="D621" s="23"/>
      <c r="E621" s="7"/>
    </row>
    <row r="622">
      <c r="A622" s="2"/>
      <c r="B622" s="21"/>
      <c r="D622" s="23"/>
      <c r="E622" s="7"/>
    </row>
    <row r="623">
      <c r="A623" s="2"/>
      <c r="B623" s="21"/>
      <c r="D623" s="23"/>
      <c r="E623" s="7"/>
    </row>
    <row r="624">
      <c r="A624" s="2"/>
      <c r="B624" s="21"/>
      <c r="D624" s="23"/>
      <c r="E624" s="7"/>
    </row>
    <row r="625">
      <c r="A625" s="2"/>
      <c r="B625" s="21"/>
      <c r="D625" s="23"/>
      <c r="E625" s="7"/>
    </row>
    <row r="626">
      <c r="A626" s="2"/>
      <c r="B626" s="21"/>
      <c r="D626" s="23"/>
      <c r="E626" s="7"/>
    </row>
    <row r="627">
      <c r="A627" s="2"/>
      <c r="B627" s="21"/>
      <c r="D627" s="23"/>
      <c r="E627" s="7"/>
    </row>
    <row r="628">
      <c r="A628" s="2"/>
      <c r="B628" s="21"/>
      <c r="D628" s="23"/>
      <c r="E628" s="7"/>
    </row>
    <row r="629">
      <c r="A629" s="2"/>
      <c r="B629" s="21"/>
      <c r="D629" s="23"/>
      <c r="E629" s="7"/>
    </row>
    <row r="630">
      <c r="A630" s="2"/>
      <c r="B630" s="21"/>
      <c r="D630" s="23"/>
      <c r="E630" s="7"/>
    </row>
    <row r="631">
      <c r="A631" s="2"/>
      <c r="B631" s="21"/>
      <c r="D631" s="23"/>
      <c r="E631" s="7"/>
    </row>
    <row r="632">
      <c r="A632" s="2"/>
      <c r="B632" s="21"/>
      <c r="D632" s="23"/>
      <c r="E632" s="7"/>
    </row>
    <row r="633">
      <c r="A633" s="2"/>
      <c r="B633" s="21"/>
      <c r="D633" s="23"/>
      <c r="E633" s="7"/>
    </row>
    <row r="634">
      <c r="A634" s="2"/>
      <c r="B634" s="21"/>
      <c r="D634" s="23"/>
      <c r="E634" s="7"/>
    </row>
    <row r="635">
      <c r="A635" s="2"/>
      <c r="B635" s="21"/>
      <c r="D635" s="23"/>
      <c r="E635" s="7"/>
    </row>
    <row r="636">
      <c r="A636" s="2"/>
      <c r="B636" s="21"/>
      <c r="D636" s="23"/>
      <c r="E636" s="7"/>
    </row>
    <row r="637">
      <c r="A637" s="2"/>
      <c r="B637" s="21"/>
      <c r="D637" s="23"/>
      <c r="E637" s="7"/>
    </row>
    <row r="638">
      <c r="A638" s="2"/>
      <c r="B638" s="21"/>
      <c r="D638" s="23"/>
      <c r="E638" s="7"/>
    </row>
    <row r="639">
      <c r="A639" s="2"/>
      <c r="B639" s="21"/>
      <c r="D639" s="23"/>
      <c r="E639" s="7"/>
    </row>
    <row r="640">
      <c r="A640" s="2"/>
      <c r="B640" s="21"/>
      <c r="D640" s="23"/>
      <c r="E640" s="7"/>
    </row>
    <row r="641">
      <c r="A641" s="2"/>
      <c r="B641" s="21"/>
      <c r="D641" s="23"/>
      <c r="E641" s="7"/>
    </row>
    <row r="642">
      <c r="A642" s="2"/>
      <c r="B642" s="21"/>
      <c r="D642" s="23"/>
      <c r="E642" s="7"/>
    </row>
    <row r="643">
      <c r="A643" s="2"/>
      <c r="B643" s="21"/>
      <c r="D643" s="23"/>
      <c r="E643" s="7"/>
    </row>
    <row r="644">
      <c r="A644" s="2"/>
      <c r="B644" s="21"/>
      <c r="D644" s="23"/>
      <c r="E644" s="7"/>
    </row>
    <row r="645">
      <c r="A645" s="2"/>
      <c r="B645" s="21"/>
      <c r="D645" s="23"/>
      <c r="E645" s="7"/>
    </row>
    <row r="646">
      <c r="A646" s="2"/>
      <c r="B646" s="21"/>
      <c r="D646" s="23"/>
      <c r="E646" s="7"/>
    </row>
    <row r="647">
      <c r="A647" s="2"/>
      <c r="B647" s="21"/>
      <c r="D647" s="23"/>
      <c r="E647" s="7"/>
    </row>
    <row r="648">
      <c r="A648" s="2"/>
      <c r="B648" s="21"/>
      <c r="D648" s="23"/>
      <c r="E648" s="7"/>
    </row>
    <row r="649">
      <c r="A649" s="2"/>
      <c r="B649" s="21"/>
      <c r="D649" s="23"/>
      <c r="E649" s="7"/>
    </row>
    <row r="650">
      <c r="A650" s="2"/>
      <c r="B650" s="21"/>
      <c r="D650" s="23"/>
      <c r="E650" s="7"/>
    </row>
    <row r="651">
      <c r="A651" s="2"/>
      <c r="B651" s="21"/>
      <c r="D651" s="23"/>
      <c r="E651" s="7"/>
    </row>
    <row r="652">
      <c r="A652" s="2"/>
      <c r="B652" s="21"/>
      <c r="D652" s="23"/>
      <c r="E652" s="7"/>
    </row>
    <row r="653">
      <c r="A653" s="2"/>
      <c r="B653" s="21"/>
      <c r="D653" s="23"/>
      <c r="E653" s="7"/>
    </row>
    <row r="654">
      <c r="A654" s="2"/>
      <c r="B654" s="21"/>
      <c r="D654" s="23"/>
      <c r="E654" s="7"/>
    </row>
    <row r="655">
      <c r="A655" s="2"/>
      <c r="B655" s="21"/>
      <c r="D655" s="23"/>
      <c r="E655" s="7"/>
    </row>
    <row r="656">
      <c r="A656" s="2"/>
      <c r="B656" s="21"/>
      <c r="D656" s="23"/>
      <c r="E656" s="7"/>
    </row>
    <row r="657">
      <c r="A657" s="2"/>
      <c r="B657" s="21"/>
      <c r="D657" s="23"/>
      <c r="E657" s="7"/>
    </row>
    <row r="658">
      <c r="A658" s="2"/>
      <c r="B658" s="21"/>
      <c r="D658" s="23"/>
      <c r="E658" s="7"/>
    </row>
    <row r="659">
      <c r="A659" s="2"/>
      <c r="B659" s="21"/>
      <c r="D659" s="23"/>
      <c r="E659" s="7"/>
    </row>
    <row r="660">
      <c r="A660" s="2"/>
      <c r="B660" s="21"/>
      <c r="D660" s="23"/>
      <c r="E660" s="7"/>
    </row>
    <row r="661">
      <c r="A661" s="2"/>
      <c r="B661" s="21"/>
      <c r="D661" s="23"/>
      <c r="E661" s="7"/>
    </row>
    <row r="662">
      <c r="A662" s="2"/>
      <c r="B662" s="21"/>
      <c r="D662" s="23"/>
      <c r="E662" s="7"/>
    </row>
    <row r="663">
      <c r="A663" s="2"/>
      <c r="B663" s="21"/>
      <c r="D663" s="23"/>
      <c r="E663" s="7"/>
    </row>
    <row r="664">
      <c r="A664" s="2"/>
      <c r="B664" s="21"/>
      <c r="D664" s="23"/>
      <c r="E664" s="7"/>
    </row>
    <row r="665">
      <c r="A665" s="2"/>
      <c r="B665" s="21"/>
      <c r="D665" s="23"/>
      <c r="E665" s="7"/>
    </row>
    <row r="666">
      <c r="A666" s="2"/>
      <c r="B666" s="21"/>
      <c r="D666" s="23"/>
      <c r="E666" s="7"/>
    </row>
    <row r="667">
      <c r="A667" s="2"/>
      <c r="B667" s="21"/>
      <c r="D667" s="23"/>
      <c r="E667" s="7"/>
    </row>
    <row r="668">
      <c r="A668" s="2"/>
      <c r="B668" s="21"/>
      <c r="D668" s="23"/>
      <c r="E668" s="7"/>
    </row>
    <row r="669">
      <c r="A669" s="2"/>
      <c r="B669" s="21"/>
      <c r="D669" s="23"/>
      <c r="E669" s="7"/>
    </row>
    <row r="670">
      <c r="A670" s="2"/>
      <c r="B670" s="21"/>
      <c r="D670" s="23"/>
      <c r="E670" s="7"/>
    </row>
    <row r="671">
      <c r="A671" s="2"/>
      <c r="B671" s="21"/>
      <c r="D671" s="23"/>
      <c r="E671" s="7"/>
    </row>
    <row r="672">
      <c r="A672" s="2"/>
      <c r="B672" s="21"/>
      <c r="D672" s="23"/>
      <c r="E672" s="7"/>
    </row>
    <row r="673">
      <c r="A673" s="2"/>
      <c r="B673" s="21"/>
      <c r="D673" s="23"/>
      <c r="E673" s="7"/>
    </row>
    <row r="674">
      <c r="A674" s="2"/>
      <c r="B674" s="21"/>
      <c r="D674" s="23"/>
      <c r="E674" s="7"/>
    </row>
    <row r="675">
      <c r="A675" s="2"/>
      <c r="B675" s="21"/>
      <c r="D675" s="23"/>
      <c r="E675" s="7"/>
    </row>
    <row r="676">
      <c r="A676" s="2"/>
      <c r="B676" s="21"/>
      <c r="D676" s="23"/>
      <c r="E676" s="7"/>
    </row>
    <row r="677">
      <c r="A677" s="2"/>
      <c r="B677" s="21"/>
      <c r="D677" s="23"/>
      <c r="E677" s="7"/>
    </row>
    <row r="678">
      <c r="A678" s="2"/>
      <c r="B678" s="21"/>
      <c r="D678" s="23"/>
      <c r="E678" s="7"/>
    </row>
    <row r="679">
      <c r="A679" s="2"/>
      <c r="B679" s="21"/>
      <c r="D679" s="23"/>
      <c r="E679" s="7"/>
    </row>
    <row r="680">
      <c r="A680" s="2"/>
      <c r="B680" s="21"/>
      <c r="D680" s="23"/>
      <c r="E680" s="7"/>
    </row>
    <row r="681">
      <c r="A681" s="2"/>
      <c r="B681" s="21"/>
      <c r="D681" s="23"/>
      <c r="E681" s="7"/>
    </row>
    <row r="682">
      <c r="A682" s="2"/>
      <c r="B682" s="21"/>
      <c r="D682" s="23"/>
      <c r="E682" s="7"/>
    </row>
    <row r="683">
      <c r="A683" s="2"/>
      <c r="B683" s="21"/>
      <c r="D683" s="23"/>
      <c r="E683" s="7"/>
    </row>
    <row r="684">
      <c r="A684" s="2"/>
      <c r="B684" s="21"/>
      <c r="D684" s="23"/>
      <c r="E684" s="7"/>
    </row>
    <row r="685">
      <c r="A685" s="2"/>
      <c r="B685" s="21"/>
      <c r="D685" s="23"/>
      <c r="E685" s="7"/>
    </row>
    <row r="686">
      <c r="A686" s="2"/>
      <c r="B686" s="21"/>
      <c r="D686" s="23"/>
      <c r="E686" s="7"/>
    </row>
    <row r="687">
      <c r="A687" s="2"/>
      <c r="B687" s="21"/>
      <c r="D687" s="23"/>
      <c r="E687" s="7"/>
    </row>
    <row r="688">
      <c r="A688" s="2"/>
      <c r="B688" s="21"/>
      <c r="D688" s="23"/>
      <c r="E688" s="7"/>
    </row>
    <row r="689">
      <c r="A689" s="2"/>
      <c r="B689" s="21"/>
      <c r="D689" s="23"/>
      <c r="E689" s="7"/>
    </row>
    <row r="690">
      <c r="A690" s="2"/>
      <c r="B690" s="21"/>
      <c r="D690" s="23"/>
      <c r="E690" s="7"/>
    </row>
    <row r="691">
      <c r="A691" s="2"/>
      <c r="B691" s="21"/>
      <c r="D691" s="23"/>
      <c r="E691" s="7"/>
    </row>
    <row r="692">
      <c r="A692" s="2"/>
      <c r="B692" s="21"/>
      <c r="D692" s="23"/>
      <c r="E692" s="7"/>
    </row>
    <row r="693">
      <c r="A693" s="2"/>
      <c r="B693" s="21"/>
      <c r="D693" s="23"/>
      <c r="E693" s="7"/>
    </row>
    <row r="694">
      <c r="A694" s="2"/>
      <c r="B694" s="21"/>
      <c r="D694" s="23"/>
      <c r="E694" s="7"/>
    </row>
    <row r="695">
      <c r="A695" s="2"/>
      <c r="B695" s="21"/>
      <c r="D695" s="23"/>
      <c r="E695" s="7"/>
    </row>
    <row r="696">
      <c r="A696" s="2"/>
      <c r="B696" s="21"/>
      <c r="D696" s="23"/>
      <c r="E696" s="7"/>
    </row>
    <row r="697">
      <c r="A697" s="2"/>
      <c r="B697" s="21"/>
      <c r="D697" s="23"/>
      <c r="E697" s="7"/>
    </row>
    <row r="698">
      <c r="A698" s="2"/>
      <c r="B698" s="21"/>
      <c r="D698" s="23"/>
      <c r="E698" s="7"/>
    </row>
    <row r="699">
      <c r="A699" s="2"/>
      <c r="B699" s="21"/>
      <c r="D699" s="23"/>
      <c r="E699" s="7"/>
    </row>
    <row r="700">
      <c r="A700" s="2"/>
      <c r="B700" s="21"/>
      <c r="D700" s="23"/>
      <c r="E700" s="7"/>
    </row>
    <row r="701">
      <c r="A701" s="2"/>
      <c r="B701" s="21"/>
      <c r="D701" s="23"/>
      <c r="E701" s="7"/>
    </row>
    <row r="702">
      <c r="A702" s="2"/>
      <c r="B702" s="21"/>
      <c r="D702" s="23"/>
      <c r="E702" s="7"/>
    </row>
    <row r="703">
      <c r="A703" s="2"/>
      <c r="B703" s="21"/>
      <c r="D703" s="23"/>
      <c r="E703" s="7"/>
    </row>
    <row r="704">
      <c r="A704" s="2"/>
      <c r="B704" s="21"/>
      <c r="D704" s="23"/>
      <c r="E704" s="7"/>
    </row>
    <row r="705">
      <c r="A705" s="2"/>
      <c r="B705" s="21"/>
      <c r="D705" s="23"/>
      <c r="E705" s="7"/>
    </row>
    <row r="706">
      <c r="A706" s="2"/>
      <c r="B706" s="21"/>
      <c r="D706" s="23"/>
      <c r="E706" s="7"/>
    </row>
    <row r="707">
      <c r="A707" s="2"/>
      <c r="B707" s="21"/>
      <c r="D707" s="23"/>
      <c r="E707" s="7"/>
    </row>
    <row r="708">
      <c r="A708" s="2"/>
      <c r="B708" s="21"/>
      <c r="D708" s="23"/>
      <c r="E708" s="7"/>
    </row>
    <row r="709">
      <c r="A709" s="2"/>
      <c r="B709" s="21"/>
      <c r="D709" s="23"/>
      <c r="E709" s="7"/>
    </row>
    <row r="710">
      <c r="A710" s="2"/>
      <c r="B710" s="21"/>
      <c r="D710" s="23"/>
      <c r="E710" s="7"/>
    </row>
    <row r="711">
      <c r="A711" s="2"/>
      <c r="B711" s="21"/>
      <c r="D711" s="23"/>
      <c r="E711" s="7"/>
    </row>
    <row r="712">
      <c r="A712" s="2"/>
      <c r="B712" s="21"/>
      <c r="D712" s="23"/>
      <c r="E712" s="7"/>
    </row>
    <row r="713">
      <c r="A713" s="2"/>
      <c r="B713" s="21"/>
      <c r="D713" s="23"/>
      <c r="E713" s="7"/>
    </row>
    <row r="714">
      <c r="A714" s="2"/>
      <c r="B714" s="21"/>
      <c r="D714" s="23"/>
      <c r="E714" s="7"/>
    </row>
    <row r="715">
      <c r="A715" s="2"/>
      <c r="B715" s="21"/>
      <c r="D715" s="23"/>
      <c r="E715" s="7"/>
    </row>
    <row r="716">
      <c r="A716" s="2"/>
      <c r="B716" s="21"/>
      <c r="D716" s="23"/>
      <c r="E716" s="7"/>
    </row>
    <row r="717">
      <c r="A717" s="2"/>
      <c r="B717" s="21"/>
      <c r="D717" s="23"/>
      <c r="E717" s="7"/>
    </row>
    <row r="718">
      <c r="A718" s="2"/>
      <c r="B718" s="21"/>
      <c r="D718" s="23"/>
      <c r="E718" s="7"/>
    </row>
    <row r="719">
      <c r="A719" s="2"/>
      <c r="B719" s="21"/>
      <c r="D719" s="23"/>
      <c r="E719" s="7"/>
    </row>
    <row r="720">
      <c r="A720" s="2"/>
      <c r="B720" s="21"/>
      <c r="D720" s="23"/>
      <c r="E720" s="7"/>
    </row>
    <row r="721">
      <c r="A721" s="2"/>
      <c r="B721" s="21"/>
      <c r="D721" s="23"/>
      <c r="E721" s="7"/>
    </row>
    <row r="722">
      <c r="A722" s="2"/>
      <c r="B722" s="21"/>
      <c r="D722" s="23"/>
      <c r="E722" s="7"/>
    </row>
    <row r="723">
      <c r="A723" s="2"/>
      <c r="B723" s="21"/>
      <c r="D723" s="23"/>
      <c r="E723" s="7"/>
    </row>
    <row r="724">
      <c r="A724" s="2"/>
      <c r="B724" s="21"/>
      <c r="D724" s="23"/>
      <c r="E724" s="7"/>
    </row>
    <row r="725">
      <c r="A725" s="2"/>
      <c r="B725" s="21"/>
      <c r="D725" s="23"/>
      <c r="E725" s="7"/>
    </row>
    <row r="726">
      <c r="A726" s="2"/>
      <c r="B726" s="21"/>
      <c r="D726" s="23"/>
      <c r="E726" s="7"/>
    </row>
    <row r="727">
      <c r="A727" s="2"/>
      <c r="B727" s="21"/>
      <c r="D727" s="23"/>
      <c r="E727" s="7"/>
    </row>
    <row r="728">
      <c r="A728" s="2"/>
      <c r="B728" s="21"/>
      <c r="D728" s="23"/>
      <c r="E728" s="7"/>
    </row>
    <row r="729">
      <c r="A729" s="2"/>
      <c r="B729" s="21"/>
      <c r="D729" s="23"/>
      <c r="E729" s="7"/>
    </row>
    <row r="730">
      <c r="A730" s="2"/>
      <c r="B730" s="21"/>
      <c r="D730" s="23"/>
      <c r="E730" s="7"/>
    </row>
    <row r="731">
      <c r="A731" s="2"/>
      <c r="B731" s="21"/>
      <c r="D731" s="23"/>
      <c r="E731" s="7"/>
    </row>
    <row r="732">
      <c r="A732" s="2"/>
      <c r="B732" s="21"/>
      <c r="D732" s="23"/>
      <c r="E732" s="7"/>
    </row>
    <row r="733">
      <c r="A733" s="2"/>
      <c r="B733" s="21"/>
      <c r="D733" s="23"/>
      <c r="E733" s="7"/>
    </row>
    <row r="734">
      <c r="A734" s="2"/>
      <c r="B734" s="21"/>
      <c r="D734" s="23"/>
      <c r="E734" s="7"/>
    </row>
    <row r="735">
      <c r="A735" s="2"/>
      <c r="B735" s="21"/>
      <c r="D735" s="23"/>
      <c r="E735" s="7"/>
    </row>
    <row r="736">
      <c r="A736" s="2"/>
      <c r="B736" s="21"/>
      <c r="D736" s="23"/>
      <c r="E736" s="7"/>
    </row>
    <row r="737">
      <c r="A737" s="2"/>
      <c r="B737" s="21"/>
      <c r="D737" s="23"/>
      <c r="E737" s="7"/>
    </row>
    <row r="738">
      <c r="A738" s="2"/>
      <c r="B738" s="21"/>
      <c r="D738" s="23"/>
      <c r="E738" s="7"/>
    </row>
    <row r="739">
      <c r="A739" s="2"/>
      <c r="B739" s="21"/>
      <c r="D739" s="23"/>
      <c r="E739" s="7"/>
    </row>
    <row r="740">
      <c r="A740" s="2"/>
      <c r="B740" s="21"/>
      <c r="D740" s="23"/>
      <c r="E740" s="7"/>
    </row>
    <row r="741">
      <c r="A741" s="2"/>
      <c r="B741" s="21"/>
      <c r="D741" s="23"/>
      <c r="E741" s="7"/>
    </row>
    <row r="742">
      <c r="A742" s="2"/>
      <c r="B742" s="21"/>
      <c r="D742" s="23"/>
      <c r="E742" s="7"/>
    </row>
    <row r="743">
      <c r="A743" s="2"/>
      <c r="B743" s="21"/>
      <c r="D743" s="23"/>
      <c r="E743" s="7"/>
    </row>
    <row r="744">
      <c r="A744" s="2"/>
      <c r="B744" s="21"/>
      <c r="D744" s="23"/>
      <c r="E744" s="7"/>
    </row>
    <row r="745">
      <c r="A745" s="2"/>
      <c r="B745" s="21"/>
      <c r="D745" s="23"/>
      <c r="E745" s="7"/>
    </row>
    <row r="746">
      <c r="A746" s="2"/>
      <c r="B746" s="21"/>
      <c r="D746" s="23"/>
      <c r="E746" s="7"/>
    </row>
    <row r="747">
      <c r="A747" s="2"/>
      <c r="B747" s="21"/>
      <c r="D747" s="23"/>
      <c r="E747" s="7"/>
    </row>
    <row r="748">
      <c r="A748" s="2"/>
      <c r="B748" s="21"/>
      <c r="D748" s="23"/>
      <c r="E748" s="7"/>
    </row>
    <row r="749">
      <c r="A749" s="2"/>
      <c r="B749" s="21"/>
      <c r="D749" s="23"/>
      <c r="E749" s="7"/>
    </row>
    <row r="750">
      <c r="A750" s="2"/>
      <c r="B750" s="21"/>
      <c r="D750" s="23"/>
      <c r="E750" s="7"/>
    </row>
    <row r="751">
      <c r="A751" s="2"/>
      <c r="B751" s="21"/>
      <c r="D751" s="23"/>
      <c r="E751" s="7"/>
    </row>
    <row r="752">
      <c r="A752" s="2"/>
      <c r="B752" s="21"/>
      <c r="D752" s="23"/>
      <c r="E752" s="7"/>
    </row>
    <row r="753">
      <c r="A753" s="2"/>
      <c r="B753" s="21"/>
      <c r="D753" s="23"/>
      <c r="E753" s="7"/>
    </row>
    <row r="754">
      <c r="A754" s="2"/>
      <c r="B754" s="21"/>
      <c r="D754" s="23"/>
      <c r="E754" s="7"/>
    </row>
    <row r="755">
      <c r="A755" s="2"/>
      <c r="B755" s="21"/>
      <c r="D755" s="23"/>
      <c r="E755" s="7"/>
    </row>
    <row r="756">
      <c r="A756" s="2"/>
      <c r="B756" s="21"/>
      <c r="D756" s="23"/>
      <c r="E756" s="7"/>
    </row>
    <row r="757">
      <c r="A757" s="2"/>
      <c r="B757" s="21"/>
      <c r="D757" s="23"/>
      <c r="E757" s="7"/>
    </row>
    <row r="758">
      <c r="A758" s="2"/>
      <c r="B758" s="21"/>
      <c r="D758" s="23"/>
      <c r="E758" s="7"/>
    </row>
    <row r="759">
      <c r="A759" s="2"/>
      <c r="B759" s="21"/>
      <c r="D759" s="23"/>
      <c r="E759" s="7"/>
    </row>
    <row r="760">
      <c r="A760" s="2"/>
      <c r="B760" s="21"/>
      <c r="D760" s="23"/>
      <c r="E760" s="7"/>
    </row>
    <row r="761">
      <c r="A761" s="2"/>
      <c r="B761" s="21"/>
      <c r="D761" s="23"/>
      <c r="E761" s="7"/>
    </row>
    <row r="762">
      <c r="A762" s="2"/>
      <c r="B762" s="21"/>
      <c r="D762" s="23"/>
      <c r="E762" s="7"/>
    </row>
    <row r="763">
      <c r="A763" s="2"/>
      <c r="B763" s="21"/>
      <c r="D763" s="23"/>
      <c r="E763" s="7"/>
    </row>
    <row r="764">
      <c r="A764" s="2"/>
      <c r="B764" s="21"/>
      <c r="D764" s="23"/>
      <c r="E764" s="7"/>
    </row>
    <row r="765">
      <c r="A765" s="2"/>
      <c r="B765" s="21"/>
      <c r="D765" s="23"/>
      <c r="E765" s="7"/>
    </row>
    <row r="766">
      <c r="A766" s="2"/>
      <c r="B766" s="21"/>
      <c r="D766" s="23"/>
      <c r="E766" s="7"/>
    </row>
    <row r="767">
      <c r="A767" s="2"/>
      <c r="B767" s="21"/>
      <c r="D767" s="23"/>
      <c r="E767" s="7"/>
    </row>
    <row r="768">
      <c r="A768" s="2"/>
      <c r="B768" s="21"/>
      <c r="D768" s="23"/>
      <c r="E768" s="7"/>
    </row>
    <row r="769">
      <c r="A769" s="2"/>
      <c r="B769" s="21"/>
      <c r="D769" s="23"/>
      <c r="E769" s="7"/>
    </row>
    <row r="770">
      <c r="A770" s="2"/>
      <c r="B770" s="21"/>
      <c r="D770" s="23"/>
      <c r="E770" s="7"/>
    </row>
    <row r="771">
      <c r="A771" s="2"/>
      <c r="B771" s="21"/>
      <c r="D771" s="23"/>
      <c r="E771" s="7"/>
    </row>
    <row r="772">
      <c r="A772" s="2"/>
      <c r="B772" s="21"/>
      <c r="D772" s="23"/>
      <c r="E772" s="7"/>
    </row>
    <row r="773">
      <c r="A773" s="2"/>
      <c r="B773" s="21"/>
      <c r="D773" s="23"/>
      <c r="E773" s="7"/>
    </row>
    <row r="774">
      <c r="A774" s="2"/>
      <c r="B774" s="21"/>
      <c r="D774" s="23"/>
      <c r="E774" s="7"/>
    </row>
    <row r="775">
      <c r="A775" s="2"/>
      <c r="B775" s="21"/>
      <c r="D775" s="23"/>
      <c r="E775" s="7"/>
    </row>
    <row r="776">
      <c r="A776" s="2"/>
      <c r="B776" s="21"/>
      <c r="D776" s="23"/>
      <c r="E776" s="7"/>
    </row>
    <row r="777">
      <c r="A777" s="2"/>
      <c r="B777" s="21"/>
      <c r="D777" s="23"/>
      <c r="E777" s="7"/>
    </row>
    <row r="778">
      <c r="A778" s="2"/>
      <c r="B778" s="21"/>
      <c r="D778" s="23"/>
      <c r="E778" s="7"/>
    </row>
    <row r="779">
      <c r="A779" s="2"/>
      <c r="B779" s="21"/>
      <c r="D779" s="23"/>
      <c r="E779" s="7"/>
    </row>
    <row r="780">
      <c r="A780" s="2"/>
      <c r="B780" s="21"/>
      <c r="D780" s="23"/>
      <c r="E780" s="7"/>
    </row>
    <row r="781">
      <c r="A781" s="2"/>
      <c r="B781" s="21"/>
      <c r="D781" s="23"/>
      <c r="E781" s="7"/>
    </row>
    <row r="782">
      <c r="A782" s="2"/>
      <c r="B782" s="21"/>
      <c r="D782" s="23"/>
      <c r="E782" s="7"/>
    </row>
    <row r="783">
      <c r="A783" s="2"/>
      <c r="B783" s="21"/>
      <c r="D783" s="23"/>
      <c r="E783" s="7"/>
    </row>
    <row r="784">
      <c r="A784" s="2"/>
      <c r="B784" s="21"/>
      <c r="D784" s="23"/>
      <c r="E784" s="7"/>
    </row>
    <row r="785">
      <c r="A785" s="2"/>
      <c r="B785" s="21"/>
      <c r="D785" s="23"/>
      <c r="E785" s="7"/>
    </row>
    <row r="786">
      <c r="A786" s="2"/>
      <c r="B786" s="21"/>
      <c r="D786" s="23"/>
      <c r="E786" s="7"/>
    </row>
    <row r="787">
      <c r="A787" s="2"/>
      <c r="B787" s="21"/>
      <c r="D787" s="23"/>
      <c r="E787" s="7"/>
    </row>
    <row r="788">
      <c r="A788" s="2"/>
      <c r="B788" s="21"/>
      <c r="D788" s="23"/>
      <c r="E788" s="7"/>
    </row>
    <row r="789">
      <c r="A789" s="2"/>
      <c r="B789" s="21"/>
      <c r="D789" s="23"/>
      <c r="E789" s="7"/>
    </row>
    <row r="790">
      <c r="A790" s="2"/>
      <c r="B790" s="21"/>
      <c r="D790" s="23"/>
      <c r="E790" s="7"/>
    </row>
    <row r="791">
      <c r="A791" s="2"/>
      <c r="B791" s="21"/>
      <c r="D791" s="23"/>
      <c r="E791" s="7"/>
    </row>
    <row r="792">
      <c r="A792" s="2"/>
      <c r="B792" s="21"/>
      <c r="D792" s="23"/>
      <c r="E792" s="7"/>
    </row>
    <row r="793">
      <c r="A793" s="2"/>
      <c r="B793" s="21"/>
      <c r="D793" s="23"/>
      <c r="E793" s="7"/>
    </row>
    <row r="794">
      <c r="A794" s="2"/>
      <c r="B794" s="21"/>
      <c r="D794" s="23"/>
      <c r="E794" s="7"/>
    </row>
    <row r="795">
      <c r="A795" s="2"/>
      <c r="B795" s="21"/>
      <c r="D795" s="23"/>
      <c r="E795" s="7"/>
    </row>
    <row r="796">
      <c r="A796" s="2"/>
      <c r="B796" s="21"/>
      <c r="D796" s="23"/>
      <c r="E796" s="7"/>
    </row>
    <row r="797">
      <c r="A797" s="2"/>
      <c r="B797" s="21"/>
      <c r="D797" s="23"/>
      <c r="E797" s="7"/>
    </row>
    <row r="798">
      <c r="A798" s="2"/>
      <c r="B798" s="21"/>
      <c r="D798" s="23"/>
      <c r="E798" s="7"/>
    </row>
    <row r="799">
      <c r="A799" s="2"/>
      <c r="B799" s="21"/>
      <c r="D799" s="23"/>
      <c r="E799" s="7"/>
    </row>
    <row r="800">
      <c r="A800" s="2"/>
      <c r="B800" s="21"/>
      <c r="D800" s="23"/>
      <c r="E800" s="7"/>
    </row>
    <row r="801">
      <c r="A801" s="2"/>
      <c r="B801" s="21"/>
      <c r="D801" s="23"/>
      <c r="E801" s="7"/>
    </row>
    <row r="802">
      <c r="A802" s="2"/>
      <c r="B802" s="21"/>
      <c r="D802" s="23"/>
      <c r="E802" s="7"/>
    </row>
    <row r="803">
      <c r="A803" s="2"/>
      <c r="B803" s="21"/>
      <c r="D803" s="23"/>
      <c r="E803" s="7"/>
    </row>
    <row r="804">
      <c r="A804" s="2"/>
      <c r="B804" s="21"/>
      <c r="D804" s="23"/>
      <c r="E804" s="7"/>
    </row>
    <row r="805">
      <c r="A805" s="2"/>
      <c r="B805" s="21"/>
      <c r="D805" s="23"/>
      <c r="E805" s="7"/>
    </row>
    <row r="806">
      <c r="A806" s="2"/>
      <c r="B806" s="21"/>
      <c r="D806" s="23"/>
      <c r="E806" s="7"/>
    </row>
    <row r="807">
      <c r="A807" s="2"/>
      <c r="B807" s="21"/>
      <c r="D807" s="23"/>
      <c r="E807" s="7"/>
    </row>
    <row r="808">
      <c r="A808" s="2"/>
      <c r="B808" s="21"/>
      <c r="D808" s="23"/>
      <c r="E808" s="7"/>
    </row>
    <row r="809">
      <c r="A809" s="2"/>
      <c r="B809" s="21"/>
      <c r="D809" s="23"/>
      <c r="E809" s="7"/>
    </row>
    <row r="810">
      <c r="A810" s="2"/>
      <c r="B810" s="21"/>
      <c r="D810" s="23"/>
      <c r="E810" s="7"/>
    </row>
    <row r="811">
      <c r="A811" s="2"/>
      <c r="B811" s="21"/>
      <c r="D811" s="23"/>
      <c r="E811" s="7"/>
    </row>
    <row r="812">
      <c r="A812" s="2"/>
      <c r="B812" s="21"/>
      <c r="D812" s="23"/>
      <c r="E812" s="7"/>
    </row>
    <row r="813">
      <c r="A813" s="2"/>
      <c r="B813" s="21"/>
      <c r="D813" s="23"/>
      <c r="E813" s="7"/>
    </row>
    <row r="814">
      <c r="A814" s="2"/>
      <c r="B814" s="21"/>
      <c r="D814" s="23"/>
      <c r="E814" s="7"/>
    </row>
    <row r="815">
      <c r="A815" s="2"/>
      <c r="B815" s="21"/>
      <c r="D815" s="23"/>
      <c r="E815" s="7"/>
    </row>
    <row r="816">
      <c r="A816" s="2"/>
      <c r="B816" s="21"/>
      <c r="D816" s="23"/>
      <c r="E816" s="7"/>
    </row>
    <row r="817">
      <c r="A817" s="2"/>
      <c r="B817" s="21"/>
      <c r="D817" s="23"/>
      <c r="E817" s="7"/>
    </row>
    <row r="818">
      <c r="A818" s="2"/>
      <c r="B818" s="21"/>
      <c r="D818" s="23"/>
      <c r="E818" s="7"/>
    </row>
    <row r="819">
      <c r="A819" s="2"/>
      <c r="B819" s="21"/>
      <c r="D819" s="23"/>
      <c r="E819" s="7"/>
    </row>
    <row r="820">
      <c r="A820" s="2"/>
      <c r="B820" s="21"/>
      <c r="D820" s="23"/>
      <c r="E820" s="7"/>
    </row>
    <row r="821">
      <c r="A821" s="2"/>
      <c r="B821" s="21"/>
      <c r="D821" s="23"/>
      <c r="E821" s="7"/>
    </row>
    <row r="822">
      <c r="A822" s="2"/>
      <c r="B822" s="21"/>
      <c r="D822" s="23"/>
      <c r="E822" s="7"/>
    </row>
    <row r="823">
      <c r="A823" s="2"/>
      <c r="B823" s="21"/>
      <c r="D823" s="23"/>
      <c r="E823" s="7"/>
    </row>
    <row r="824">
      <c r="A824" s="2"/>
      <c r="B824" s="21"/>
      <c r="D824" s="23"/>
      <c r="E824" s="7"/>
    </row>
    <row r="825">
      <c r="A825" s="2"/>
      <c r="B825" s="21"/>
      <c r="D825" s="23"/>
      <c r="E825" s="7"/>
    </row>
    <row r="826">
      <c r="A826" s="2"/>
      <c r="B826" s="21"/>
      <c r="D826" s="23"/>
      <c r="E826" s="7"/>
    </row>
    <row r="827">
      <c r="A827" s="2"/>
      <c r="B827" s="21"/>
      <c r="D827" s="23"/>
      <c r="E827" s="7"/>
    </row>
    <row r="828">
      <c r="A828" s="2"/>
      <c r="B828" s="21"/>
      <c r="D828" s="23"/>
      <c r="E828" s="7"/>
    </row>
    <row r="829">
      <c r="A829" s="2"/>
      <c r="B829" s="21"/>
      <c r="D829" s="23"/>
      <c r="E829" s="7"/>
    </row>
    <row r="830">
      <c r="A830" s="2"/>
      <c r="B830" s="21"/>
      <c r="D830" s="23"/>
      <c r="E830" s="7"/>
    </row>
    <row r="831">
      <c r="A831" s="2"/>
      <c r="B831" s="21"/>
      <c r="D831" s="23"/>
      <c r="E831" s="7"/>
    </row>
    <row r="832">
      <c r="A832" s="2"/>
      <c r="B832" s="21"/>
      <c r="D832" s="23"/>
      <c r="E832" s="7"/>
    </row>
    <row r="833">
      <c r="A833" s="2"/>
      <c r="B833" s="21"/>
      <c r="D833" s="23"/>
      <c r="E833" s="7"/>
    </row>
    <row r="834">
      <c r="A834" s="2"/>
      <c r="B834" s="21"/>
      <c r="D834" s="23"/>
      <c r="E834" s="7"/>
    </row>
    <row r="835">
      <c r="A835" s="2"/>
      <c r="B835" s="21"/>
      <c r="D835" s="23"/>
      <c r="E835" s="7"/>
    </row>
    <row r="836">
      <c r="A836" s="2"/>
      <c r="B836" s="21"/>
      <c r="D836" s="23"/>
      <c r="E836" s="7"/>
    </row>
    <row r="837">
      <c r="A837" s="2"/>
      <c r="B837" s="21"/>
      <c r="D837" s="23"/>
      <c r="E837" s="7"/>
    </row>
    <row r="838">
      <c r="A838" s="2"/>
      <c r="B838" s="21"/>
      <c r="D838" s="23"/>
      <c r="E838" s="7"/>
    </row>
    <row r="839">
      <c r="A839" s="2"/>
      <c r="B839" s="21"/>
      <c r="D839" s="23"/>
      <c r="E839" s="7"/>
    </row>
    <row r="840">
      <c r="A840" s="2"/>
      <c r="B840" s="21"/>
      <c r="D840" s="23"/>
      <c r="E840" s="7"/>
    </row>
    <row r="841">
      <c r="A841" s="2"/>
      <c r="B841" s="21"/>
      <c r="D841" s="23"/>
      <c r="E841" s="7"/>
    </row>
    <row r="842">
      <c r="A842" s="2"/>
      <c r="B842" s="21"/>
      <c r="D842" s="23"/>
      <c r="E842" s="7"/>
    </row>
    <row r="843">
      <c r="A843" s="2"/>
      <c r="B843" s="21"/>
      <c r="D843" s="23"/>
      <c r="E843" s="7"/>
    </row>
    <row r="844">
      <c r="A844" s="2"/>
      <c r="B844" s="21"/>
      <c r="D844" s="23"/>
      <c r="E844" s="7"/>
    </row>
    <row r="845">
      <c r="A845" s="2"/>
      <c r="B845" s="21"/>
      <c r="D845" s="23"/>
      <c r="E845" s="7"/>
    </row>
    <row r="846">
      <c r="A846" s="2"/>
      <c r="B846" s="21"/>
      <c r="D846" s="23"/>
      <c r="E846" s="7"/>
    </row>
    <row r="847">
      <c r="A847" s="2"/>
      <c r="B847" s="21"/>
      <c r="D847" s="23"/>
      <c r="E847" s="7"/>
    </row>
    <row r="848">
      <c r="A848" s="2"/>
      <c r="B848" s="21"/>
      <c r="D848" s="23"/>
      <c r="E848" s="7"/>
    </row>
    <row r="849">
      <c r="A849" s="2"/>
      <c r="B849" s="21"/>
      <c r="D849" s="23"/>
      <c r="E849" s="7"/>
    </row>
    <row r="850">
      <c r="A850" s="2"/>
      <c r="B850" s="21"/>
      <c r="D850" s="23"/>
      <c r="E850" s="7"/>
    </row>
    <row r="851">
      <c r="A851" s="2"/>
      <c r="B851" s="21"/>
      <c r="D851" s="23"/>
      <c r="E851" s="7"/>
    </row>
    <row r="852">
      <c r="A852" s="2"/>
      <c r="B852" s="21"/>
      <c r="D852" s="23"/>
      <c r="E852" s="7"/>
    </row>
    <row r="853">
      <c r="A853" s="2"/>
      <c r="B853" s="21"/>
      <c r="D853" s="23"/>
      <c r="E853" s="7"/>
    </row>
    <row r="854">
      <c r="A854" s="2"/>
      <c r="B854" s="21"/>
      <c r="D854" s="23"/>
      <c r="E854" s="7"/>
    </row>
    <row r="855">
      <c r="A855" s="2"/>
      <c r="B855" s="21"/>
      <c r="D855" s="23"/>
      <c r="E855" s="7"/>
    </row>
    <row r="856">
      <c r="A856" s="2"/>
      <c r="B856" s="21"/>
      <c r="D856" s="23"/>
      <c r="E856" s="7"/>
    </row>
    <row r="857">
      <c r="A857" s="2"/>
      <c r="B857" s="21"/>
      <c r="D857" s="23"/>
      <c r="E857" s="7"/>
    </row>
    <row r="858">
      <c r="A858" s="2"/>
      <c r="B858" s="21"/>
      <c r="D858" s="23"/>
      <c r="E858" s="7"/>
    </row>
    <row r="859">
      <c r="A859" s="2"/>
      <c r="B859" s="21"/>
      <c r="D859" s="23"/>
      <c r="E859" s="7"/>
    </row>
    <row r="860">
      <c r="A860" s="2"/>
      <c r="B860" s="21"/>
      <c r="D860" s="23"/>
      <c r="E860" s="7"/>
    </row>
    <row r="861">
      <c r="A861" s="2"/>
      <c r="B861" s="21"/>
      <c r="D861" s="23"/>
      <c r="E861" s="7"/>
    </row>
    <row r="862">
      <c r="A862" s="2"/>
      <c r="B862" s="21"/>
      <c r="D862" s="23"/>
      <c r="E862" s="7"/>
    </row>
    <row r="863">
      <c r="A863" s="2"/>
      <c r="B863" s="21"/>
      <c r="D863" s="23"/>
      <c r="E863" s="7"/>
    </row>
    <row r="864">
      <c r="A864" s="2"/>
      <c r="B864" s="21"/>
      <c r="D864" s="23"/>
      <c r="E864" s="7"/>
    </row>
    <row r="865">
      <c r="A865" s="2"/>
      <c r="B865" s="21"/>
      <c r="D865" s="23"/>
      <c r="E865" s="7"/>
    </row>
    <row r="866">
      <c r="A866" s="2"/>
      <c r="B866" s="21"/>
      <c r="D866" s="23"/>
      <c r="E866" s="7"/>
    </row>
    <row r="867">
      <c r="A867" s="2"/>
      <c r="B867" s="21"/>
      <c r="D867" s="23"/>
      <c r="E867" s="7"/>
    </row>
    <row r="868">
      <c r="A868" s="2"/>
      <c r="B868" s="21"/>
      <c r="D868" s="23"/>
      <c r="E868" s="7"/>
    </row>
    <row r="869">
      <c r="A869" s="2"/>
      <c r="B869" s="21"/>
      <c r="D869" s="23"/>
      <c r="E869" s="7"/>
    </row>
    <row r="870">
      <c r="A870" s="2"/>
      <c r="B870" s="21"/>
      <c r="D870" s="23"/>
      <c r="E870" s="7"/>
    </row>
    <row r="871">
      <c r="A871" s="2"/>
      <c r="B871" s="21"/>
      <c r="D871" s="23"/>
      <c r="E871" s="7"/>
    </row>
    <row r="872">
      <c r="A872" s="2"/>
      <c r="B872" s="21"/>
      <c r="D872" s="23"/>
      <c r="E872" s="7"/>
    </row>
    <row r="873">
      <c r="A873" s="2"/>
      <c r="B873" s="21"/>
      <c r="D873" s="23"/>
      <c r="E873" s="7"/>
    </row>
    <row r="874">
      <c r="A874" s="2"/>
      <c r="B874" s="21"/>
      <c r="D874" s="23"/>
      <c r="E874" s="7"/>
    </row>
    <row r="875">
      <c r="A875" s="2"/>
      <c r="B875" s="21"/>
      <c r="D875" s="23"/>
      <c r="E875" s="7"/>
    </row>
    <row r="876">
      <c r="A876" s="2"/>
      <c r="B876" s="21"/>
      <c r="D876" s="23"/>
      <c r="E876" s="7"/>
    </row>
    <row r="877">
      <c r="A877" s="2"/>
      <c r="B877" s="21"/>
      <c r="D877" s="23"/>
      <c r="E877" s="7"/>
    </row>
    <row r="878">
      <c r="A878" s="2"/>
      <c r="B878" s="21"/>
      <c r="D878" s="23"/>
      <c r="E878" s="7"/>
    </row>
    <row r="879">
      <c r="A879" s="2"/>
      <c r="B879" s="21"/>
      <c r="D879" s="23"/>
      <c r="E879" s="7"/>
    </row>
    <row r="880">
      <c r="A880" s="2"/>
      <c r="B880" s="21"/>
      <c r="D880" s="23"/>
      <c r="E880" s="7"/>
    </row>
    <row r="881">
      <c r="A881" s="2"/>
      <c r="B881" s="21"/>
      <c r="D881" s="23"/>
      <c r="E881" s="7"/>
    </row>
    <row r="882">
      <c r="A882" s="2"/>
      <c r="B882" s="21"/>
      <c r="D882" s="23"/>
      <c r="E882" s="7"/>
    </row>
    <row r="883">
      <c r="A883" s="2"/>
      <c r="B883" s="21"/>
      <c r="D883" s="23"/>
      <c r="E883" s="7"/>
    </row>
    <row r="884">
      <c r="A884" s="2"/>
      <c r="B884" s="21"/>
      <c r="D884" s="23"/>
      <c r="E884" s="7"/>
    </row>
    <row r="885">
      <c r="A885" s="2"/>
      <c r="B885" s="21"/>
      <c r="D885" s="23"/>
      <c r="E885" s="7"/>
    </row>
    <row r="886">
      <c r="A886" s="2"/>
      <c r="B886" s="21"/>
      <c r="D886" s="23"/>
      <c r="E886" s="7"/>
    </row>
    <row r="887">
      <c r="A887" s="2"/>
      <c r="B887" s="21"/>
      <c r="D887" s="23"/>
      <c r="E887" s="7"/>
    </row>
    <row r="888">
      <c r="A888" s="2"/>
      <c r="B888" s="21"/>
      <c r="D888" s="23"/>
      <c r="E888" s="7"/>
    </row>
    <row r="889">
      <c r="A889" s="2"/>
      <c r="B889" s="21"/>
      <c r="D889" s="23"/>
      <c r="E889" s="7"/>
    </row>
    <row r="890">
      <c r="A890" s="2"/>
      <c r="B890" s="21"/>
      <c r="D890" s="23"/>
      <c r="E890" s="7"/>
    </row>
    <row r="891">
      <c r="A891" s="2"/>
      <c r="B891" s="21"/>
      <c r="D891" s="23"/>
      <c r="E891" s="7"/>
    </row>
    <row r="892">
      <c r="A892" s="2"/>
      <c r="B892" s="21"/>
      <c r="D892" s="23"/>
      <c r="E892" s="7"/>
    </row>
    <row r="893">
      <c r="A893" s="2"/>
      <c r="B893" s="21"/>
      <c r="D893" s="23"/>
      <c r="E893" s="7"/>
    </row>
    <row r="894">
      <c r="A894" s="2"/>
      <c r="B894" s="21"/>
      <c r="D894" s="23"/>
      <c r="E894" s="7"/>
    </row>
    <row r="895">
      <c r="A895" s="2"/>
      <c r="B895" s="21"/>
      <c r="D895" s="23"/>
      <c r="E895" s="7"/>
    </row>
    <row r="896">
      <c r="A896" s="2"/>
      <c r="B896" s="21"/>
      <c r="D896" s="23"/>
      <c r="E896" s="7"/>
    </row>
    <row r="897">
      <c r="A897" s="2"/>
      <c r="B897" s="21"/>
      <c r="D897" s="23"/>
      <c r="E897" s="7"/>
    </row>
    <row r="898">
      <c r="A898" s="2"/>
      <c r="B898" s="21"/>
      <c r="D898" s="23"/>
      <c r="E898" s="7"/>
    </row>
    <row r="899">
      <c r="A899" s="2"/>
      <c r="B899" s="21"/>
      <c r="D899" s="23"/>
      <c r="E899" s="7"/>
    </row>
    <row r="900">
      <c r="A900" s="2"/>
      <c r="B900" s="21"/>
      <c r="D900" s="23"/>
      <c r="E900" s="7"/>
    </row>
    <row r="901">
      <c r="A901" s="2"/>
      <c r="B901" s="21"/>
      <c r="D901" s="23"/>
      <c r="E901" s="7"/>
    </row>
    <row r="902">
      <c r="A902" s="2"/>
      <c r="B902" s="21"/>
      <c r="D902" s="23"/>
      <c r="E902" s="7"/>
    </row>
    <row r="903">
      <c r="A903" s="2"/>
      <c r="B903" s="21"/>
      <c r="D903" s="23"/>
      <c r="E903" s="7"/>
    </row>
    <row r="904">
      <c r="A904" s="2"/>
      <c r="B904" s="21"/>
      <c r="D904" s="23"/>
      <c r="E904" s="7"/>
    </row>
    <row r="905">
      <c r="A905" s="2"/>
      <c r="B905" s="21"/>
      <c r="D905" s="23"/>
      <c r="E905" s="7"/>
    </row>
    <row r="906">
      <c r="A906" s="2"/>
      <c r="B906" s="21"/>
      <c r="D906" s="23"/>
      <c r="E906" s="7"/>
    </row>
    <row r="907">
      <c r="A907" s="2"/>
      <c r="B907" s="21"/>
      <c r="D907" s="23"/>
      <c r="E907" s="7"/>
    </row>
    <row r="908">
      <c r="A908" s="2"/>
      <c r="B908" s="21"/>
      <c r="D908" s="23"/>
      <c r="E908" s="7"/>
    </row>
    <row r="909">
      <c r="A909" s="2"/>
      <c r="B909" s="21"/>
      <c r="D909" s="23"/>
      <c r="E909" s="7"/>
    </row>
    <row r="910">
      <c r="A910" s="2"/>
      <c r="B910" s="21"/>
      <c r="D910" s="23"/>
      <c r="E910" s="7"/>
    </row>
    <row r="911">
      <c r="A911" s="2"/>
      <c r="B911" s="21"/>
      <c r="D911" s="23"/>
      <c r="E911" s="7"/>
    </row>
    <row r="912">
      <c r="A912" s="2"/>
      <c r="B912" s="21"/>
      <c r="D912" s="23"/>
      <c r="E912" s="7"/>
    </row>
    <row r="913">
      <c r="A913" s="2"/>
      <c r="B913" s="21"/>
      <c r="D913" s="23"/>
      <c r="E913" s="7"/>
    </row>
    <row r="914">
      <c r="A914" s="2"/>
      <c r="B914" s="21"/>
      <c r="D914" s="23"/>
      <c r="E914" s="7"/>
    </row>
    <row r="915">
      <c r="A915" s="2"/>
      <c r="B915" s="21"/>
      <c r="D915" s="23"/>
      <c r="E915" s="7"/>
    </row>
    <row r="916">
      <c r="A916" s="2"/>
      <c r="B916" s="21"/>
      <c r="D916" s="23"/>
      <c r="E916" s="7"/>
    </row>
    <row r="917">
      <c r="A917" s="2"/>
      <c r="B917" s="21"/>
      <c r="D917" s="23"/>
      <c r="E917" s="7"/>
    </row>
    <row r="918">
      <c r="A918" s="2"/>
      <c r="B918" s="21"/>
      <c r="D918" s="23"/>
      <c r="E918" s="7"/>
    </row>
    <row r="919">
      <c r="A919" s="2"/>
      <c r="B919" s="21"/>
      <c r="D919" s="23"/>
      <c r="E919" s="7"/>
    </row>
    <row r="920">
      <c r="A920" s="2"/>
      <c r="B920" s="21"/>
      <c r="D920" s="23"/>
      <c r="E920" s="7"/>
    </row>
    <row r="921">
      <c r="A921" s="2"/>
      <c r="B921" s="21"/>
      <c r="D921" s="23"/>
      <c r="E921" s="7"/>
    </row>
    <row r="922">
      <c r="A922" s="2"/>
      <c r="B922" s="21"/>
      <c r="D922" s="23"/>
      <c r="E922" s="7"/>
    </row>
    <row r="923">
      <c r="A923" s="2"/>
      <c r="B923" s="21"/>
      <c r="D923" s="23"/>
      <c r="E923" s="7"/>
    </row>
    <row r="924">
      <c r="A924" s="2"/>
      <c r="B924" s="21"/>
      <c r="D924" s="23"/>
      <c r="E924" s="7"/>
    </row>
    <row r="925">
      <c r="A925" s="2"/>
      <c r="B925" s="21"/>
      <c r="D925" s="23"/>
      <c r="E925" s="7"/>
    </row>
    <row r="926">
      <c r="A926" s="2"/>
      <c r="B926" s="21"/>
      <c r="D926" s="23"/>
      <c r="E926" s="7"/>
    </row>
    <row r="927">
      <c r="A927" s="2"/>
      <c r="B927" s="21"/>
      <c r="D927" s="23"/>
      <c r="E927" s="7"/>
    </row>
    <row r="928">
      <c r="A928" s="2"/>
      <c r="B928" s="21"/>
      <c r="D928" s="23"/>
      <c r="E928" s="7"/>
    </row>
    <row r="929">
      <c r="A929" s="2"/>
      <c r="B929" s="21"/>
      <c r="D929" s="23"/>
      <c r="E929" s="7"/>
    </row>
    <row r="930">
      <c r="A930" s="2"/>
      <c r="B930" s="21"/>
      <c r="D930" s="23"/>
      <c r="E930" s="7"/>
    </row>
    <row r="931">
      <c r="A931" s="2"/>
      <c r="B931" s="21"/>
      <c r="D931" s="23"/>
      <c r="E931" s="7"/>
    </row>
    <row r="932">
      <c r="A932" s="2"/>
      <c r="B932" s="21"/>
      <c r="D932" s="23"/>
      <c r="E932" s="7"/>
    </row>
    <row r="933">
      <c r="A933" s="2"/>
      <c r="B933" s="21"/>
      <c r="D933" s="23"/>
      <c r="E933" s="7"/>
    </row>
    <row r="934">
      <c r="A934" s="2"/>
      <c r="B934" s="21"/>
      <c r="D934" s="23"/>
      <c r="E934" s="7"/>
    </row>
    <row r="935">
      <c r="A935" s="2"/>
      <c r="B935" s="21"/>
      <c r="D935" s="23"/>
      <c r="E935" s="7"/>
    </row>
    <row r="936">
      <c r="A936" s="2"/>
      <c r="B936" s="21"/>
      <c r="D936" s="23"/>
      <c r="E936" s="7"/>
    </row>
    <row r="937">
      <c r="A937" s="2"/>
      <c r="B937" s="21"/>
      <c r="D937" s="23"/>
      <c r="E937" s="7"/>
    </row>
    <row r="938">
      <c r="A938" s="2"/>
      <c r="B938" s="21"/>
      <c r="D938" s="23"/>
      <c r="E938" s="7"/>
    </row>
    <row r="939">
      <c r="A939" s="2"/>
      <c r="B939" s="21"/>
      <c r="D939" s="23"/>
      <c r="E939" s="7"/>
    </row>
    <row r="940">
      <c r="A940" s="2"/>
      <c r="B940" s="21"/>
      <c r="D940" s="23"/>
      <c r="E940" s="7"/>
    </row>
    <row r="941">
      <c r="A941" s="2"/>
      <c r="B941" s="21"/>
      <c r="D941" s="23"/>
      <c r="E941" s="7"/>
    </row>
    <row r="942">
      <c r="A942" s="2"/>
      <c r="B942" s="21"/>
      <c r="D942" s="23"/>
      <c r="E942" s="7"/>
    </row>
    <row r="943">
      <c r="A943" s="2"/>
      <c r="B943" s="21"/>
      <c r="D943" s="23"/>
      <c r="E943" s="7"/>
    </row>
    <row r="944">
      <c r="A944" s="2"/>
      <c r="B944" s="21"/>
      <c r="D944" s="23"/>
      <c r="E944" s="7"/>
    </row>
    <row r="945">
      <c r="A945" s="2"/>
      <c r="B945" s="21"/>
      <c r="D945" s="23"/>
      <c r="E945" s="7"/>
    </row>
    <row r="946">
      <c r="A946" s="2"/>
      <c r="B946" s="21"/>
      <c r="D946" s="23"/>
      <c r="E946" s="7"/>
    </row>
    <row r="947">
      <c r="A947" s="2"/>
      <c r="B947" s="21"/>
      <c r="D947" s="23"/>
      <c r="E947" s="7"/>
    </row>
    <row r="948">
      <c r="A948" s="2"/>
      <c r="B948" s="21"/>
      <c r="D948" s="23"/>
      <c r="E948" s="7"/>
    </row>
    <row r="949">
      <c r="A949" s="2"/>
      <c r="B949" s="21"/>
      <c r="D949" s="23"/>
      <c r="E949" s="7"/>
    </row>
    <row r="950">
      <c r="A950" s="2"/>
      <c r="B950" s="21"/>
      <c r="D950" s="23"/>
      <c r="E950" s="7"/>
    </row>
    <row r="951">
      <c r="A951" s="2"/>
      <c r="B951" s="21"/>
      <c r="D951" s="23"/>
      <c r="E951" s="7"/>
    </row>
    <row r="952">
      <c r="A952" s="2"/>
      <c r="B952" s="21"/>
      <c r="D952" s="23"/>
      <c r="E952" s="7"/>
    </row>
    <row r="953">
      <c r="A953" s="2"/>
      <c r="B953" s="21"/>
      <c r="D953" s="23"/>
      <c r="E953" s="7"/>
    </row>
    <row r="954">
      <c r="A954" s="2"/>
      <c r="B954" s="21"/>
      <c r="D954" s="23"/>
      <c r="E954" s="7"/>
    </row>
    <row r="955">
      <c r="A955" s="2"/>
      <c r="B955" s="21"/>
      <c r="D955" s="23"/>
      <c r="E955" s="7"/>
    </row>
    <row r="956">
      <c r="A956" s="2"/>
      <c r="B956" s="21"/>
      <c r="D956" s="23"/>
      <c r="E956" s="7"/>
    </row>
    <row r="957">
      <c r="A957" s="2"/>
      <c r="B957" s="21"/>
      <c r="D957" s="23"/>
      <c r="E957" s="7"/>
    </row>
    <row r="958">
      <c r="A958" s="2"/>
      <c r="B958" s="21"/>
      <c r="D958" s="23"/>
      <c r="E958" s="7"/>
    </row>
    <row r="959">
      <c r="A959" s="2"/>
      <c r="B959" s="21"/>
      <c r="D959" s="23"/>
      <c r="E959" s="7"/>
    </row>
    <row r="960">
      <c r="A960" s="2"/>
      <c r="B960" s="21"/>
      <c r="D960" s="23"/>
      <c r="E960" s="7"/>
    </row>
    <row r="961">
      <c r="A961" s="2"/>
      <c r="B961" s="21"/>
      <c r="D961" s="23"/>
      <c r="E961" s="7"/>
    </row>
    <row r="962">
      <c r="A962" s="2"/>
      <c r="B962" s="21"/>
      <c r="D962" s="23"/>
      <c r="E962" s="7"/>
    </row>
    <row r="963">
      <c r="A963" s="2"/>
      <c r="B963" s="21"/>
      <c r="D963" s="23"/>
      <c r="E963" s="7"/>
    </row>
    <row r="964">
      <c r="A964" s="2"/>
      <c r="B964" s="21"/>
      <c r="D964" s="23"/>
      <c r="E964" s="7"/>
    </row>
    <row r="965">
      <c r="A965" s="2"/>
      <c r="B965" s="21"/>
      <c r="D965" s="23"/>
      <c r="E965" s="7"/>
    </row>
    <row r="966">
      <c r="A966" s="2"/>
      <c r="B966" s="21"/>
      <c r="D966" s="23"/>
      <c r="E966" s="7"/>
    </row>
    <row r="967">
      <c r="A967" s="2"/>
      <c r="B967" s="21"/>
      <c r="D967" s="23"/>
      <c r="E967" s="7"/>
    </row>
    <row r="968">
      <c r="A968" s="2"/>
      <c r="B968" s="21"/>
      <c r="D968" s="23"/>
      <c r="E968" s="7"/>
    </row>
    <row r="969">
      <c r="A969" s="2"/>
      <c r="B969" s="21"/>
      <c r="D969" s="23"/>
      <c r="E969" s="7"/>
    </row>
    <row r="970">
      <c r="A970" s="2"/>
      <c r="B970" s="21"/>
      <c r="D970" s="23"/>
      <c r="E970" s="7"/>
    </row>
    <row r="971">
      <c r="A971" s="2"/>
      <c r="B971" s="21"/>
      <c r="D971" s="23"/>
      <c r="E971" s="7"/>
    </row>
    <row r="972">
      <c r="A972" s="2"/>
      <c r="B972" s="21"/>
      <c r="D972" s="23"/>
      <c r="E972" s="7"/>
    </row>
    <row r="973">
      <c r="A973" s="2"/>
      <c r="B973" s="21"/>
      <c r="D973" s="23"/>
      <c r="E973" s="7"/>
    </row>
    <row r="974">
      <c r="A974" s="2"/>
      <c r="B974" s="21"/>
      <c r="D974" s="23"/>
      <c r="E974" s="7"/>
    </row>
    <row r="975">
      <c r="A975" s="2"/>
      <c r="B975" s="21"/>
      <c r="D975" s="23"/>
      <c r="E975" s="7"/>
    </row>
    <row r="976">
      <c r="A976" s="2"/>
      <c r="B976" s="21"/>
      <c r="D976" s="23"/>
      <c r="E976" s="7"/>
    </row>
    <row r="977">
      <c r="A977" s="2"/>
      <c r="B977" s="21"/>
      <c r="D977" s="23"/>
      <c r="E977" s="7"/>
    </row>
    <row r="978">
      <c r="A978" s="2"/>
      <c r="B978" s="21"/>
      <c r="D978" s="23"/>
      <c r="E978" s="7"/>
    </row>
    <row r="979">
      <c r="A979" s="2"/>
      <c r="B979" s="21"/>
      <c r="D979" s="23"/>
      <c r="E979" s="7"/>
    </row>
    <row r="980">
      <c r="A980" s="2"/>
      <c r="B980" s="21"/>
      <c r="D980" s="23"/>
      <c r="E980" s="7"/>
    </row>
    <row r="981">
      <c r="A981" s="2"/>
      <c r="B981" s="21"/>
      <c r="D981" s="23"/>
      <c r="E981" s="7"/>
    </row>
    <row r="982">
      <c r="A982" s="2"/>
      <c r="B982" s="21"/>
      <c r="D982" s="23"/>
      <c r="E982" s="7"/>
    </row>
    <row r="983">
      <c r="A983" s="2"/>
      <c r="B983" s="21"/>
      <c r="D983" s="23"/>
      <c r="E983" s="7"/>
    </row>
    <row r="984">
      <c r="A984" s="2"/>
      <c r="B984" s="21"/>
      <c r="D984" s="23"/>
      <c r="E984" s="7"/>
    </row>
    <row r="985">
      <c r="A985" s="2"/>
      <c r="B985" s="21"/>
      <c r="D985" s="23"/>
      <c r="E985" s="7"/>
    </row>
    <row r="986">
      <c r="A986" s="2"/>
      <c r="B986" s="21"/>
      <c r="D986" s="23"/>
      <c r="E986" s="7"/>
    </row>
    <row r="987">
      <c r="A987" s="2"/>
      <c r="B987" s="21"/>
      <c r="D987" s="23"/>
      <c r="E987" s="7"/>
    </row>
    <row r="988">
      <c r="A988" s="2"/>
      <c r="B988" s="21"/>
      <c r="D988" s="23"/>
      <c r="E988" s="7"/>
    </row>
    <row r="989">
      <c r="A989" s="2"/>
      <c r="B989" s="21"/>
      <c r="D989" s="23"/>
      <c r="E989" s="7"/>
    </row>
    <row r="990">
      <c r="A990" s="2"/>
      <c r="B990" s="21"/>
      <c r="D990" s="23"/>
      <c r="E990" s="7"/>
    </row>
    <row r="991">
      <c r="A991" s="2"/>
      <c r="B991" s="21"/>
      <c r="D991" s="23"/>
      <c r="E991" s="7"/>
    </row>
    <row r="992">
      <c r="A992" s="2"/>
      <c r="B992" s="21"/>
      <c r="D992" s="23"/>
      <c r="E992" s="7"/>
    </row>
    <row r="993">
      <c r="A993" s="2"/>
      <c r="B993" s="21"/>
      <c r="D993" s="23"/>
      <c r="E993" s="7"/>
    </row>
    <row r="994">
      <c r="A994" s="2"/>
      <c r="B994" s="21"/>
      <c r="D994" s="23"/>
      <c r="E994" s="7"/>
    </row>
    <row r="995">
      <c r="A995" s="2"/>
      <c r="B995" s="21"/>
      <c r="D995" s="23"/>
      <c r="E995" s="7"/>
    </row>
    <row r="996">
      <c r="A996" s="2"/>
      <c r="B996" s="21"/>
      <c r="D996" s="23"/>
      <c r="E996" s="7"/>
    </row>
    <row r="997">
      <c r="A997" s="2"/>
      <c r="B997" s="21"/>
      <c r="D997" s="23"/>
      <c r="E997" s="7"/>
    </row>
    <row r="998">
      <c r="A998" s="2"/>
      <c r="B998" s="21"/>
      <c r="D998" s="23"/>
      <c r="E998" s="7"/>
    </row>
    <row r="999">
      <c r="A999" s="2"/>
      <c r="B999" s="21"/>
      <c r="D999" s="23"/>
      <c r="E999" s="7"/>
    </row>
    <row r="1000">
      <c r="A1000" s="2"/>
      <c r="B1000" s="21"/>
      <c r="D1000" s="23"/>
      <c r="E1000" s="7"/>
    </row>
    <row r="1001">
      <c r="A1001" s="2"/>
      <c r="B1001" s="21"/>
      <c r="D1001" s="23"/>
      <c r="E1001" s="7"/>
    </row>
    <row r="1002">
      <c r="A1002" s="2"/>
      <c r="B1002" s="21"/>
      <c r="D1002" s="23"/>
      <c r="E1002" s="7"/>
    </row>
    <row r="1003">
      <c r="A1003" s="2"/>
      <c r="B1003" s="21"/>
      <c r="D1003" s="23"/>
      <c r="E1003" s="7"/>
    </row>
    <row r="1004">
      <c r="A1004" s="2"/>
      <c r="B1004" s="21"/>
      <c r="D1004" s="23"/>
      <c r="E1004" s="7"/>
    </row>
    <row r="1005">
      <c r="A1005" s="2"/>
      <c r="B1005" s="21"/>
      <c r="D1005" s="23"/>
      <c r="E1005" s="7"/>
    </row>
    <row r="1006">
      <c r="A1006" s="2"/>
      <c r="B1006" s="21"/>
      <c r="D1006" s="23"/>
      <c r="E1006" s="7"/>
    </row>
    <row r="1007">
      <c r="A1007" s="2"/>
      <c r="B1007" s="21"/>
      <c r="D1007" s="23"/>
      <c r="E1007" s="7"/>
    </row>
    <row r="1008">
      <c r="A1008" s="2"/>
      <c r="B1008" s="21"/>
      <c r="D1008" s="23"/>
      <c r="E1008" s="7"/>
    </row>
    <row r="1009">
      <c r="A1009" s="2"/>
      <c r="B1009" s="21"/>
      <c r="D1009" s="23"/>
      <c r="E1009" s="7"/>
    </row>
    <row r="1010">
      <c r="A1010" s="2"/>
      <c r="B1010" s="21"/>
      <c r="D1010" s="23"/>
      <c r="E1010" s="7"/>
    </row>
    <row r="1011">
      <c r="A1011" s="2"/>
      <c r="B1011" s="21"/>
      <c r="D1011" s="23"/>
      <c r="E1011" s="7"/>
    </row>
    <row r="1012">
      <c r="A1012" s="2"/>
      <c r="B1012" s="21"/>
      <c r="D1012" s="23"/>
      <c r="E1012" s="7"/>
    </row>
    <row r="1013">
      <c r="A1013" s="2"/>
      <c r="B1013" s="21"/>
      <c r="D1013" s="23"/>
      <c r="E1013" s="7"/>
    </row>
    <row r="1014">
      <c r="A1014" s="2"/>
      <c r="B1014" s="21"/>
      <c r="D1014" s="23"/>
      <c r="E1014" s="7"/>
    </row>
    <row r="1015">
      <c r="A1015" s="2"/>
      <c r="B1015" s="21"/>
      <c r="D1015" s="23"/>
      <c r="E1015" s="7"/>
    </row>
    <row r="1016">
      <c r="A1016" s="2"/>
      <c r="B1016" s="21"/>
      <c r="D1016" s="23"/>
      <c r="E1016" s="7"/>
    </row>
    <row r="1017">
      <c r="A1017" s="2"/>
      <c r="B1017" s="21"/>
      <c r="D1017" s="23"/>
      <c r="E1017" s="7"/>
    </row>
    <row r="1018">
      <c r="A1018" s="2"/>
      <c r="B1018" s="21"/>
      <c r="D1018" s="23"/>
      <c r="E1018" s="7"/>
    </row>
    <row r="1019">
      <c r="A1019" s="2"/>
      <c r="B1019" s="21"/>
      <c r="D1019" s="23"/>
      <c r="E1019" s="7"/>
    </row>
    <row r="1020">
      <c r="A1020" s="2"/>
      <c r="B1020" s="21"/>
      <c r="D1020" s="23"/>
      <c r="E1020" s="7"/>
    </row>
    <row r="1021">
      <c r="A1021" s="2"/>
      <c r="B1021" s="21"/>
      <c r="D1021" s="23"/>
      <c r="E1021" s="7"/>
    </row>
    <row r="1022">
      <c r="A1022" s="2"/>
      <c r="B1022" s="21"/>
      <c r="D1022" s="23"/>
      <c r="E1022" s="7"/>
    </row>
    <row r="1023">
      <c r="A1023" s="2"/>
      <c r="B1023" s="21"/>
      <c r="D1023" s="23"/>
      <c r="E1023" s="7"/>
    </row>
    <row r="1024">
      <c r="A1024" s="2"/>
      <c r="B1024" s="21"/>
      <c r="D1024" s="23"/>
      <c r="E1024" s="7"/>
    </row>
    <row r="1025">
      <c r="A1025" s="2"/>
      <c r="B1025" s="21"/>
      <c r="D1025" s="23"/>
      <c r="E1025" s="7"/>
    </row>
    <row r="1026">
      <c r="A1026" s="2"/>
      <c r="B1026" s="21"/>
      <c r="D1026" s="23"/>
      <c r="E1026" s="7"/>
    </row>
    <row r="1027">
      <c r="A1027" s="2"/>
      <c r="B1027" s="21"/>
      <c r="D1027" s="23"/>
      <c r="E1027" s="7"/>
    </row>
    <row r="1028">
      <c r="A1028" s="2"/>
      <c r="B1028" s="21"/>
      <c r="D1028" s="23"/>
      <c r="E1028" s="7"/>
    </row>
    <row r="1029">
      <c r="A1029" s="2"/>
      <c r="B1029" s="21"/>
      <c r="D1029" s="23"/>
      <c r="E1029" s="7"/>
    </row>
    <row r="1030">
      <c r="A1030" s="2"/>
      <c r="B1030" s="21"/>
      <c r="D1030" s="23"/>
      <c r="E1030" s="7"/>
    </row>
    <row r="1031">
      <c r="A1031" s="2"/>
      <c r="B1031" s="21"/>
      <c r="D1031" s="23"/>
      <c r="E1031" s="7"/>
    </row>
    <row r="1032">
      <c r="A1032" s="2"/>
      <c r="B1032" s="21"/>
      <c r="D1032" s="23"/>
      <c r="E1032" s="7"/>
    </row>
    <row r="1033">
      <c r="A1033" s="2"/>
      <c r="B1033" s="21"/>
      <c r="D1033" s="23"/>
      <c r="E1033" s="7"/>
    </row>
    <row r="1034">
      <c r="A1034" s="2"/>
      <c r="B1034" s="21"/>
      <c r="D1034" s="23"/>
      <c r="E1034" s="7"/>
    </row>
    <row r="1035">
      <c r="A1035" s="2"/>
      <c r="B1035" s="21"/>
      <c r="D1035" s="23"/>
      <c r="E1035" s="7"/>
    </row>
    <row r="1036">
      <c r="A1036" s="2"/>
      <c r="B1036" s="21"/>
      <c r="D1036" s="23"/>
      <c r="E1036" s="7"/>
    </row>
    <row r="1037">
      <c r="A1037" s="2"/>
      <c r="B1037" s="21"/>
      <c r="D1037" s="23"/>
      <c r="E1037" s="7"/>
    </row>
    <row r="1038">
      <c r="A1038" s="2"/>
      <c r="B1038" s="21"/>
      <c r="D1038" s="23"/>
      <c r="E1038" s="7"/>
    </row>
    <row r="1039">
      <c r="A1039" s="2"/>
      <c r="B1039" s="21"/>
      <c r="D1039" s="23"/>
      <c r="E1039" s="7"/>
    </row>
    <row r="1040">
      <c r="A1040" s="2"/>
      <c r="B1040" s="21"/>
      <c r="D1040" s="23"/>
      <c r="E1040" s="7"/>
    </row>
    <row r="1041">
      <c r="A1041" s="2"/>
      <c r="B1041" s="21"/>
      <c r="D1041" s="23"/>
      <c r="E1041" s="7"/>
    </row>
    <row r="1042">
      <c r="A1042" s="2"/>
      <c r="B1042" s="21"/>
      <c r="D1042" s="23"/>
      <c r="E1042" s="7"/>
    </row>
    <row r="1043">
      <c r="A1043" s="2"/>
      <c r="B1043" s="21"/>
      <c r="D1043" s="23"/>
      <c r="E1043" s="7"/>
    </row>
    <row r="1044">
      <c r="A1044" s="2"/>
      <c r="B1044" s="21"/>
      <c r="D1044" s="23"/>
      <c r="E1044" s="7"/>
    </row>
    <row r="1045">
      <c r="A1045" s="2"/>
      <c r="B1045" s="21"/>
      <c r="D1045" s="23"/>
      <c r="E1045" s="7"/>
    </row>
    <row r="1046">
      <c r="A1046" s="2"/>
      <c r="B1046" s="21"/>
      <c r="D1046" s="23"/>
      <c r="E1046" s="7"/>
    </row>
    <row r="1047">
      <c r="A1047" s="2"/>
      <c r="B1047" s="21"/>
      <c r="D1047" s="23"/>
      <c r="E1047" s="7"/>
    </row>
    <row r="1048">
      <c r="A1048" s="2"/>
      <c r="B1048" s="21"/>
      <c r="D1048" s="23"/>
      <c r="E1048" s="7"/>
    </row>
    <row r="1049">
      <c r="A1049" s="2"/>
      <c r="B1049" s="21"/>
      <c r="D1049" s="23"/>
      <c r="E1049" s="7"/>
    </row>
    <row r="1050">
      <c r="A1050" s="2"/>
      <c r="B1050" s="21"/>
      <c r="D1050" s="23"/>
      <c r="E1050" s="7"/>
    </row>
    <row r="1051">
      <c r="A1051" s="2"/>
      <c r="B1051" s="21"/>
      <c r="D1051" s="23"/>
      <c r="E1051" s="7"/>
    </row>
    <row r="1052">
      <c r="A1052" s="2"/>
      <c r="B1052" s="21"/>
      <c r="D1052" s="23"/>
      <c r="E1052" s="7"/>
    </row>
    <row r="1053">
      <c r="A1053" s="2"/>
      <c r="B1053" s="21"/>
      <c r="D1053" s="23"/>
      <c r="E1053" s="7"/>
    </row>
    <row r="1054">
      <c r="A1054" s="2"/>
      <c r="B1054" s="21"/>
      <c r="D1054" s="23"/>
      <c r="E1054" s="7"/>
    </row>
    <row r="1055">
      <c r="A1055" s="2"/>
      <c r="B1055" s="21"/>
      <c r="D1055" s="23"/>
      <c r="E1055" s="7"/>
    </row>
    <row r="1056">
      <c r="A1056" s="2"/>
      <c r="B1056" s="21"/>
      <c r="D1056" s="23"/>
      <c r="E1056" s="7"/>
    </row>
    <row r="1057">
      <c r="A1057" s="2"/>
      <c r="B1057" s="21"/>
      <c r="D1057" s="23"/>
      <c r="E1057" s="7"/>
    </row>
    <row r="1058">
      <c r="A1058" s="2"/>
      <c r="B1058" s="21"/>
      <c r="D1058" s="23"/>
      <c r="E1058" s="7"/>
    </row>
    <row r="1059">
      <c r="A1059" s="2"/>
      <c r="B1059" s="21"/>
      <c r="D1059" s="23"/>
      <c r="E1059" s="7"/>
    </row>
    <row r="1060">
      <c r="A1060" s="2"/>
      <c r="B1060" s="21"/>
      <c r="D1060" s="23"/>
      <c r="E1060" s="7"/>
    </row>
    <row r="1061">
      <c r="A1061" s="2"/>
      <c r="B1061" s="21"/>
      <c r="D1061" s="23"/>
      <c r="E1061" s="7"/>
    </row>
    <row r="1062">
      <c r="A1062" s="2"/>
      <c r="B1062" s="21"/>
      <c r="D1062" s="23"/>
      <c r="E1062" s="7"/>
    </row>
    <row r="1063">
      <c r="A1063" s="2"/>
      <c r="B1063" s="21"/>
      <c r="D1063" s="23"/>
      <c r="E1063" s="7"/>
    </row>
    <row r="1064">
      <c r="A1064" s="2"/>
      <c r="B1064" s="21"/>
      <c r="D1064" s="23"/>
      <c r="E1064" s="7"/>
    </row>
    <row r="1065">
      <c r="A1065" s="2"/>
      <c r="B1065" s="21"/>
      <c r="D1065" s="23"/>
      <c r="E1065" s="7"/>
    </row>
    <row r="1066">
      <c r="A1066" s="2"/>
      <c r="B1066" s="21"/>
      <c r="D1066" s="23"/>
      <c r="E1066" s="7"/>
    </row>
    <row r="1067">
      <c r="A1067" s="2"/>
      <c r="B1067" s="21"/>
      <c r="D1067" s="23"/>
      <c r="E1067" s="7"/>
    </row>
    <row r="1068">
      <c r="A1068" s="2"/>
      <c r="B1068" s="21"/>
      <c r="D1068" s="23"/>
      <c r="E1068" s="7"/>
    </row>
    <row r="1069">
      <c r="A1069" s="2"/>
      <c r="B1069" s="21"/>
      <c r="D1069" s="23"/>
      <c r="E1069" s="7"/>
    </row>
    <row r="1070">
      <c r="A1070" s="2"/>
      <c r="B1070" s="21"/>
      <c r="D1070" s="23"/>
      <c r="E1070" s="7"/>
    </row>
    <row r="1071">
      <c r="A1071" s="2"/>
      <c r="B1071" s="21"/>
      <c r="D1071" s="23"/>
      <c r="E1071" s="7"/>
    </row>
    <row r="1072">
      <c r="A1072" s="2"/>
      <c r="B1072" s="21"/>
      <c r="D1072" s="23"/>
      <c r="E1072" s="7"/>
    </row>
    <row r="1073">
      <c r="A1073" s="2"/>
      <c r="B1073" s="21"/>
      <c r="D1073" s="23"/>
      <c r="E1073" s="7"/>
    </row>
    <row r="1074">
      <c r="A1074" s="2"/>
      <c r="B1074" s="21"/>
      <c r="D1074" s="23"/>
      <c r="E1074" s="7"/>
    </row>
    <row r="1075">
      <c r="A1075" s="2"/>
      <c r="B1075" s="21"/>
      <c r="D1075" s="23"/>
      <c r="E1075" s="7"/>
    </row>
    <row r="1076">
      <c r="A1076" s="2"/>
      <c r="B1076" s="21"/>
      <c r="D1076" s="23"/>
      <c r="E1076" s="7"/>
    </row>
    <row r="1077">
      <c r="A1077" s="2"/>
      <c r="B1077" s="21"/>
      <c r="D1077" s="23"/>
      <c r="E1077" s="7"/>
    </row>
    <row r="1078">
      <c r="A1078" s="2"/>
      <c r="B1078" s="21"/>
      <c r="D1078" s="23"/>
      <c r="E1078" s="7"/>
    </row>
    <row r="1079">
      <c r="A1079" s="2"/>
      <c r="B1079" s="21"/>
      <c r="D1079" s="23"/>
      <c r="E1079" s="7"/>
    </row>
    <row r="1080">
      <c r="A1080" s="2"/>
      <c r="B1080" s="21"/>
      <c r="D1080" s="23"/>
      <c r="E1080" s="7"/>
    </row>
    <row r="1081">
      <c r="A1081" s="2"/>
      <c r="B1081" s="21"/>
      <c r="D1081" s="23"/>
      <c r="E1081" s="7"/>
    </row>
    <row r="1082">
      <c r="A1082" s="2"/>
      <c r="B1082" s="21"/>
      <c r="D1082" s="23"/>
      <c r="E1082" s="7"/>
    </row>
    <row r="1083">
      <c r="A1083" s="2"/>
      <c r="B1083" s="21"/>
      <c r="D1083" s="23"/>
      <c r="E1083" s="7"/>
    </row>
    <row r="1084">
      <c r="A1084" s="2"/>
      <c r="B1084" s="21"/>
      <c r="D1084" s="23"/>
      <c r="E1084" s="7"/>
    </row>
    <row r="1085">
      <c r="A1085" s="2"/>
      <c r="B1085" s="21"/>
      <c r="D1085" s="23"/>
      <c r="E1085" s="7"/>
    </row>
    <row r="1086">
      <c r="A1086" s="2"/>
      <c r="B1086" s="21"/>
      <c r="D1086" s="23"/>
      <c r="E1086" s="7"/>
    </row>
    <row r="1087">
      <c r="A1087" s="2"/>
      <c r="B1087" s="21"/>
      <c r="D1087" s="23"/>
      <c r="E1087" s="7"/>
    </row>
    <row r="1088">
      <c r="A1088" s="2"/>
      <c r="B1088" s="21"/>
      <c r="D1088" s="23"/>
      <c r="E1088" s="7"/>
    </row>
    <row r="1089">
      <c r="A1089" s="2"/>
      <c r="B1089" s="21"/>
      <c r="D1089" s="23"/>
      <c r="E1089" s="7"/>
    </row>
    <row r="1090">
      <c r="A1090" s="2"/>
      <c r="B1090" s="21"/>
      <c r="D1090" s="23"/>
      <c r="E1090" s="7"/>
    </row>
    <row r="1091">
      <c r="A1091" s="2"/>
      <c r="B1091" s="21"/>
      <c r="D1091" s="23"/>
      <c r="E1091" s="7"/>
    </row>
    <row r="1092">
      <c r="A1092" s="2"/>
      <c r="B1092" s="21"/>
      <c r="D1092" s="23"/>
      <c r="E1092" s="7"/>
    </row>
    <row r="1093">
      <c r="A1093" s="2"/>
      <c r="B1093" s="21"/>
      <c r="D1093" s="23"/>
      <c r="E1093" s="7"/>
    </row>
    <row r="1094">
      <c r="A1094" s="2"/>
      <c r="B1094" s="21"/>
      <c r="D1094" s="23"/>
      <c r="E1094" s="7"/>
    </row>
    <row r="1095">
      <c r="A1095" s="2"/>
      <c r="B1095" s="21"/>
      <c r="D1095" s="23"/>
      <c r="E1095" s="7"/>
    </row>
    <row r="1096">
      <c r="A1096" s="2"/>
      <c r="B1096" s="21"/>
      <c r="D1096" s="23"/>
      <c r="E1096" s="7"/>
    </row>
    <row r="1097">
      <c r="A1097" s="2"/>
      <c r="B1097" s="21"/>
      <c r="D1097" s="23"/>
      <c r="E1097" s="7"/>
    </row>
    <row r="1098">
      <c r="A1098" s="2"/>
      <c r="B1098" s="21"/>
      <c r="D1098" s="23"/>
      <c r="E1098" s="7"/>
    </row>
    <row r="1099">
      <c r="A1099" s="2"/>
      <c r="B1099" s="21"/>
      <c r="D1099" s="23"/>
      <c r="E1099" s="7"/>
    </row>
    <row r="1100">
      <c r="A1100" s="2"/>
      <c r="B1100" s="21"/>
      <c r="D1100" s="23"/>
      <c r="E1100" s="7"/>
    </row>
    <row r="1101">
      <c r="A1101" s="2"/>
      <c r="B1101" s="21"/>
      <c r="D1101" s="23"/>
      <c r="E1101" s="7"/>
    </row>
    <row r="1102">
      <c r="A1102" s="2"/>
      <c r="B1102" s="21"/>
      <c r="D1102" s="23"/>
      <c r="E1102" s="7"/>
    </row>
    <row r="1103">
      <c r="A1103" s="2"/>
      <c r="B1103" s="21"/>
      <c r="D1103" s="23"/>
      <c r="E1103" s="7"/>
    </row>
    <row r="1104">
      <c r="A1104" s="2"/>
      <c r="B1104" s="21"/>
      <c r="D1104" s="23"/>
      <c r="E1104" s="7"/>
    </row>
    <row r="1105">
      <c r="A1105" s="2"/>
      <c r="B1105" s="21"/>
      <c r="D1105" s="23"/>
      <c r="E1105" s="7"/>
    </row>
    <row r="1106">
      <c r="A1106" s="2"/>
      <c r="B1106" s="21"/>
      <c r="D1106" s="23"/>
      <c r="E1106" s="7"/>
    </row>
    <row r="1107">
      <c r="A1107" s="2"/>
      <c r="B1107" s="21"/>
      <c r="D1107" s="23"/>
      <c r="E1107" s="7"/>
    </row>
    <row r="1108">
      <c r="A1108" s="2"/>
      <c r="B1108" s="21"/>
      <c r="D1108" s="23"/>
      <c r="E1108" s="7"/>
    </row>
    <row r="1109">
      <c r="A1109" s="2"/>
      <c r="B1109" s="21"/>
      <c r="D1109" s="23"/>
      <c r="E1109" s="7"/>
    </row>
    <row r="1110">
      <c r="A1110" s="2"/>
      <c r="B1110" s="21"/>
      <c r="D1110" s="23"/>
      <c r="E1110" s="7"/>
    </row>
    <row r="1111">
      <c r="A1111" s="2"/>
      <c r="B1111" s="21"/>
      <c r="D1111" s="23"/>
      <c r="E1111" s="7"/>
    </row>
    <row r="1112">
      <c r="A1112" s="2"/>
      <c r="B1112" s="21"/>
      <c r="D1112" s="23"/>
      <c r="E1112" s="7"/>
    </row>
    <row r="1113">
      <c r="A1113" s="2"/>
      <c r="B1113" s="21"/>
      <c r="D1113" s="23"/>
      <c r="E1113" s="7"/>
    </row>
    <row r="1114">
      <c r="A1114" s="2"/>
      <c r="B1114" s="21"/>
      <c r="D1114" s="23"/>
      <c r="E1114" s="7"/>
    </row>
    <row r="1115">
      <c r="A1115" s="2"/>
      <c r="B1115" s="21"/>
      <c r="D1115" s="23"/>
      <c r="E1115" s="7"/>
    </row>
    <row r="1116">
      <c r="A1116" s="2"/>
      <c r="B1116" s="21"/>
      <c r="D1116" s="23"/>
      <c r="E1116" s="7"/>
    </row>
    <row r="1117">
      <c r="A1117" s="2"/>
      <c r="B1117" s="21"/>
      <c r="D1117" s="23"/>
      <c r="E1117" s="7"/>
    </row>
    <row r="1118">
      <c r="A1118" s="2"/>
      <c r="B1118" s="21"/>
      <c r="D1118" s="23"/>
      <c r="E1118" s="7"/>
    </row>
    <row r="1119">
      <c r="A1119" s="2"/>
      <c r="B1119" s="21"/>
      <c r="D1119" s="23"/>
      <c r="E1119" s="7"/>
    </row>
    <row r="1120">
      <c r="A1120" s="2"/>
      <c r="B1120" s="21"/>
      <c r="D1120" s="23"/>
      <c r="E1120" s="7"/>
    </row>
    <row r="1121">
      <c r="A1121" s="2"/>
      <c r="B1121" s="21"/>
      <c r="D1121" s="23"/>
      <c r="E1121" s="7"/>
    </row>
    <row r="1122">
      <c r="A1122" s="2"/>
      <c r="B1122" s="21"/>
      <c r="D1122" s="23"/>
      <c r="E1122" s="7"/>
    </row>
    <row r="1123">
      <c r="A1123" s="2"/>
      <c r="B1123" s="21"/>
      <c r="D1123" s="23"/>
      <c r="E1123" s="7"/>
    </row>
    <row r="1124">
      <c r="A1124" s="2"/>
      <c r="B1124" s="21"/>
      <c r="D1124" s="23"/>
      <c r="E1124" s="7"/>
    </row>
    <row r="1125">
      <c r="A1125" s="2"/>
      <c r="B1125" s="21"/>
      <c r="D1125" s="23"/>
      <c r="E1125" s="7"/>
    </row>
    <row r="1126">
      <c r="A1126" s="2"/>
      <c r="B1126" s="21"/>
      <c r="D1126" s="23"/>
      <c r="E1126" s="7"/>
    </row>
    <row r="1127">
      <c r="A1127" s="2"/>
      <c r="B1127" s="21"/>
      <c r="D1127" s="23"/>
      <c r="E1127" s="7"/>
    </row>
    <row r="1128">
      <c r="A1128" s="2"/>
      <c r="B1128" s="21"/>
      <c r="D1128" s="23"/>
      <c r="E1128" s="7"/>
    </row>
    <row r="1129">
      <c r="A1129" s="2"/>
      <c r="B1129" s="21"/>
      <c r="D1129" s="23"/>
      <c r="E1129" s="7"/>
    </row>
    <row r="1130">
      <c r="A1130" s="2"/>
      <c r="B1130" s="21"/>
      <c r="D1130" s="23"/>
      <c r="E1130" s="7"/>
    </row>
    <row r="1131">
      <c r="A1131" s="2"/>
      <c r="B1131" s="21"/>
      <c r="D1131" s="23"/>
      <c r="E1131" s="7"/>
    </row>
    <row r="1132">
      <c r="A1132" s="2"/>
      <c r="B1132" s="21"/>
      <c r="D1132" s="23"/>
      <c r="E1132" s="7"/>
    </row>
    <row r="1133">
      <c r="A1133" s="2"/>
      <c r="B1133" s="21"/>
      <c r="D1133" s="23"/>
      <c r="E1133" s="7"/>
    </row>
    <row r="1134">
      <c r="A1134" s="2"/>
      <c r="B1134" s="21"/>
      <c r="D1134" s="23"/>
      <c r="E1134" s="7"/>
    </row>
    <row r="1135">
      <c r="A1135" s="2"/>
      <c r="B1135" s="21"/>
      <c r="D1135" s="23"/>
      <c r="E1135" s="7"/>
    </row>
    <row r="1136">
      <c r="A1136" s="2"/>
      <c r="B1136" s="21"/>
      <c r="D1136" s="23"/>
      <c r="E1136" s="7"/>
    </row>
    <row r="1137">
      <c r="A1137" s="2"/>
      <c r="B1137" s="21"/>
      <c r="D1137" s="23"/>
      <c r="E1137" s="7"/>
    </row>
    <row r="1138">
      <c r="A1138" s="2"/>
      <c r="B1138" s="21"/>
      <c r="D1138" s="23"/>
      <c r="E1138" s="7"/>
    </row>
    <row r="1139">
      <c r="A1139" s="2"/>
      <c r="B1139" s="21"/>
      <c r="D1139" s="23"/>
      <c r="E1139" s="7"/>
    </row>
    <row r="1140">
      <c r="A1140" s="2"/>
      <c r="B1140" s="21"/>
      <c r="D1140" s="23"/>
      <c r="E1140" s="7"/>
    </row>
    <row r="1141">
      <c r="A1141" s="2"/>
      <c r="B1141" s="21"/>
      <c r="D1141" s="23"/>
      <c r="E1141" s="7"/>
    </row>
    <row r="1142">
      <c r="A1142" s="2"/>
      <c r="B1142" s="21"/>
      <c r="D1142" s="23"/>
      <c r="E1142" s="7"/>
    </row>
    <row r="1143">
      <c r="A1143" s="2"/>
      <c r="B1143" s="21"/>
      <c r="D1143" s="23"/>
      <c r="E1143" s="7"/>
    </row>
    <row r="1144">
      <c r="A1144" s="2"/>
      <c r="B1144" s="21"/>
      <c r="D1144" s="23"/>
      <c r="E1144" s="7"/>
    </row>
    <row r="1145">
      <c r="A1145" s="2"/>
      <c r="B1145" s="21"/>
      <c r="D1145" s="23"/>
      <c r="E1145" s="7"/>
    </row>
    <row r="1146">
      <c r="A1146" s="2"/>
      <c r="B1146" s="21"/>
      <c r="D1146" s="23"/>
      <c r="E1146" s="7"/>
    </row>
    <row r="1147">
      <c r="A1147" s="2"/>
      <c r="B1147" s="21"/>
      <c r="D1147" s="23"/>
      <c r="E1147" s="7"/>
    </row>
    <row r="1148">
      <c r="A1148" s="2"/>
      <c r="B1148" s="21"/>
      <c r="D1148" s="23"/>
      <c r="E1148" s="7"/>
    </row>
    <row r="1149">
      <c r="A1149" s="2"/>
      <c r="B1149" s="21"/>
      <c r="D1149" s="23"/>
      <c r="E1149" s="7"/>
    </row>
    <row r="1150">
      <c r="A1150" s="2"/>
      <c r="B1150" s="21"/>
      <c r="D1150" s="23"/>
      <c r="E1150" s="7"/>
    </row>
    <row r="1151">
      <c r="A1151" s="2"/>
      <c r="B1151" s="21"/>
      <c r="D1151" s="23"/>
      <c r="E1151" s="7"/>
    </row>
    <row r="1152">
      <c r="A1152" s="2"/>
      <c r="B1152" s="21"/>
      <c r="D1152" s="23"/>
      <c r="E1152" s="7"/>
    </row>
    <row r="1153">
      <c r="A1153" s="2"/>
      <c r="B1153" s="21"/>
      <c r="D1153" s="23"/>
      <c r="E1153" s="7"/>
    </row>
    <row r="1154">
      <c r="A1154" s="2"/>
      <c r="B1154" s="21"/>
      <c r="D1154" s="23"/>
      <c r="E1154" s="7"/>
    </row>
    <row r="1155">
      <c r="A1155" s="2"/>
      <c r="B1155" s="21"/>
      <c r="D1155" s="23"/>
      <c r="E1155" s="7"/>
    </row>
    <row r="1156">
      <c r="A1156" s="2"/>
      <c r="B1156" s="21"/>
      <c r="D1156" s="23"/>
      <c r="E1156" s="7"/>
    </row>
    <row r="1157">
      <c r="A1157" s="2"/>
      <c r="B1157" s="21"/>
      <c r="D1157" s="23"/>
      <c r="E1157" s="7"/>
    </row>
    <row r="1158">
      <c r="A1158" s="2"/>
      <c r="B1158" s="21"/>
      <c r="D1158" s="23"/>
      <c r="E1158" s="7"/>
    </row>
    <row r="1159">
      <c r="A1159" s="2"/>
      <c r="B1159" s="21"/>
      <c r="D1159" s="23"/>
      <c r="E1159" s="7"/>
    </row>
    <row r="1160">
      <c r="A1160" s="2"/>
      <c r="B1160" s="21"/>
      <c r="D1160" s="23"/>
      <c r="E1160" s="7"/>
    </row>
    <row r="1161">
      <c r="A1161" s="2"/>
      <c r="B1161" s="21"/>
      <c r="D1161" s="23"/>
      <c r="E1161" s="7"/>
    </row>
    <row r="1162">
      <c r="A1162" s="2"/>
      <c r="B1162" s="21"/>
      <c r="D1162" s="23"/>
      <c r="E1162" s="7"/>
    </row>
    <row r="1163">
      <c r="A1163" s="2"/>
      <c r="B1163" s="21"/>
      <c r="D1163" s="23"/>
      <c r="E1163" s="7"/>
    </row>
    <row r="1164">
      <c r="A1164" s="2"/>
      <c r="B1164" s="21"/>
      <c r="D1164" s="23"/>
      <c r="E1164" s="7"/>
    </row>
    <row r="1165">
      <c r="A1165" s="2"/>
      <c r="B1165" s="21"/>
      <c r="D1165" s="23"/>
      <c r="E1165" s="7"/>
    </row>
    <row r="1166">
      <c r="A1166" s="2"/>
      <c r="B1166" s="21"/>
      <c r="D1166" s="23"/>
      <c r="E1166" s="7"/>
    </row>
    <row r="1167">
      <c r="A1167" s="2"/>
      <c r="B1167" s="21"/>
      <c r="D1167" s="23"/>
      <c r="E1167" s="7"/>
    </row>
    <row r="1168">
      <c r="A1168" s="2"/>
      <c r="B1168" s="21"/>
      <c r="D1168" s="23"/>
      <c r="E1168" s="7"/>
    </row>
    <row r="1169">
      <c r="A1169" s="2"/>
      <c r="B1169" s="21"/>
      <c r="D1169" s="23"/>
      <c r="E1169" s="7"/>
    </row>
    <row r="1170">
      <c r="A1170" s="2"/>
      <c r="B1170" s="21"/>
      <c r="D1170" s="23"/>
      <c r="E1170" s="7"/>
    </row>
    <row r="1171">
      <c r="A1171" s="2"/>
      <c r="B1171" s="21"/>
      <c r="D1171" s="23"/>
      <c r="E1171" s="7"/>
    </row>
    <row r="1172">
      <c r="A1172" s="2"/>
      <c r="B1172" s="21"/>
      <c r="D1172" s="23"/>
      <c r="E1172" s="7"/>
    </row>
    <row r="1173">
      <c r="A1173" s="2"/>
      <c r="B1173" s="21"/>
      <c r="D1173" s="23"/>
      <c r="E1173" s="7"/>
    </row>
    <row r="1174">
      <c r="A1174" s="2"/>
      <c r="B1174" s="21"/>
      <c r="D1174" s="23"/>
      <c r="E1174" s="7"/>
    </row>
    <row r="1175">
      <c r="A1175" s="2"/>
      <c r="B1175" s="21"/>
      <c r="D1175" s="23"/>
      <c r="E1175" s="7"/>
    </row>
    <row r="1176">
      <c r="A1176" s="2"/>
      <c r="B1176" s="21"/>
      <c r="D1176" s="23"/>
      <c r="E1176" s="7"/>
    </row>
    <row r="1177">
      <c r="A1177" s="2"/>
      <c r="B1177" s="21"/>
      <c r="D1177" s="23"/>
      <c r="E1177" s="7"/>
    </row>
    <row r="1178">
      <c r="A1178" s="2"/>
      <c r="B1178" s="21"/>
      <c r="D1178" s="23"/>
      <c r="E1178" s="7"/>
    </row>
    <row r="1179">
      <c r="A1179" s="2"/>
      <c r="B1179" s="21"/>
      <c r="D1179" s="23"/>
      <c r="E1179" s="7"/>
    </row>
    <row r="1180">
      <c r="A1180" s="2"/>
      <c r="B1180" s="21"/>
      <c r="D1180" s="23"/>
      <c r="E1180" s="7"/>
    </row>
    <row r="1181">
      <c r="A1181" s="2"/>
      <c r="B1181" s="21"/>
      <c r="D1181" s="23"/>
      <c r="E1181" s="7"/>
    </row>
    <row r="1182">
      <c r="A1182" s="2"/>
      <c r="B1182" s="21"/>
      <c r="D1182" s="23"/>
      <c r="E1182" s="7"/>
    </row>
    <row r="1183">
      <c r="A1183" s="2"/>
      <c r="B1183" s="21"/>
      <c r="D1183" s="23"/>
      <c r="E1183" s="7"/>
    </row>
    <row r="1184">
      <c r="A1184" s="2"/>
      <c r="B1184" s="21"/>
      <c r="D1184" s="23"/>
      <c r="E1184" s="7"/>
    </row>
    <row r="1185">
      <c r="A1185" s="2"/>
      <c r="B1185" s="21"/>
      <c r="D1185" s="23"/>
      <c r="E1185" s="7"/>
    </row>
    <row r="1186">
      <c r="A1186" s="2"/>
      <c r="B1186" s="21"/>
      <c r="D1186" s="23"/>
      <c r="E1186" s="7"/>
    </row>
    <row r="1187">
      <c r="A1187" s="2"/>
      <c r="B1187" s="21"/>
      <c r="D1187" s="23"/>
      <c r="E1187" s="7"/>
    </row>
    <row r="1188">
      <c r="A1188" s="2"/>
      <c r="B1188" s="21"/>
      <c r="D1188" s="23"/>
      <c r="E1188" s="7"/>
    </row>
    <row r="1189">
      <c r="A1189" s="2"/>
      <c r="B1189" s="21"/>
      <c r="D1189" s="23"/>
      <c r="E1189" s="7"/>
    </row>
    <row r="1190">
      <c r="A1190" s="2"/>
      <c r="B1190" s="21"/>
      <c r="D1190" s="23"/>
      <c r="E1190" s="7"/>
    </row>
    <row r="1191">
      <c r="A1191" s="2"/>
      <c r="B1191" s="21"/>
      <c r="D1191" s="23"/>
      <c r="E1191" s="7"/>
    </row>
    <row r="1192">
      <c r="A1192" s="2"/>
      <c r="B1192" s="21"/>
      <c r="D1192" s="23"/>
      <c r="E1192" s="7"/>
    </row>
    <row r="1193">
      <c r="A1193" s="2"/>
      <c r="B1193" s="21"/>
      <c r="D1193" s="23"/>
      <c r="E1193" s="7"/>
    </row>
    <row r="1194">
      <c r="A1194" s="2"/>
      <c r="B1194" s="21"/>
      <c r="D1194" s="23"/>
      <c r="E1194" s="7"/>
    </row>
    <row r="1195">
      <c r="A1195" s="2"/>
      <c r="B1195" s="21"/>
      <c r="D1195" s="23"/>
      <c r="E1195" s="7"/>
    </row>
    <row r="1196">
      <c r="A1196" s="2"/>
      <c r="B1196" s="21"/>
      <c r="D1196" s="23"/>
      <c r="E1196" s="7"/>
    </row>
    <row r="1197">
      <c r="A1197" s="2"/>
      <c r="B1197" s="21"/>
      <c r="D1197" s="23"/>
      <c r="E1197" s="7"/>
    </row>
    <row r="1198">
      <c r="A1198" s="2"/>
      <c r="B1198" s="21"/>
      <c r="D1198" s="23"/>
      <c r="E1198" s="7"/>
    </row>
    <row r="1199">
      <c r="A1199" s="2"/>
      <c r="B1199" s="21"/>
      <c r="D1199" s="23"/>
      <c r="E1199" s="7"/>
    </row>
    <row r="1200">
      <c r="A1200" s="2"/>
      <c r="B1200" s="21"/>
      <c r="D1200" s="23"/>
      <c r="E1200" s="7"/>
    </row>
    <row r="1201">
      <c r="A1201" s="2"/>
      <c r="B1201" s="21"/>
      <c r="D1201" s="23"/>
      <c r="E1201" s="7"/>
    </row>
    <row r="1202">
      <c r="A1202" s="2"/>
      <c r="B1202" s="21"/>
      <c r="D1202" s="23"/>
      <c r="E1202" s="7"/>
    </row>
    <row r="1203">
      <c r="A1203" s="2"/>
      <c r="B1203" s="21"/>
      <c r="D1203" s="23"/>
      <c r="E1203" s="7"/>
    </row>
    <row r="1204">
      <c r="A1204" s="2"/>
      <c r="B1204" s="21"/>
      <c r="D1204" s="23"/>
      <c r="E1204" s="7"/>
    </row>
    <row r="1205">
      <c r="A1205" s="2"/>
      <c r="B1205" s="21"/>
      <c r="D1205" s="23"/>
      <c r="E1205" s="7"/>
    </row>
    <row r="1206">
      <c r="A1206" s="2"/>
      <c r="B1206" s="21"/>
      <c r="D1206" s="23"/>
      <c r="E1206" s="7"/>
    </row>
    <row r="1207">
      <c r="A1207" s="2"/>
      <c r="B1207" s="21"/>
      <c r="D1207" s="23"/>
      <c r="E1207" s="7"/>
    </row>
    <row r="1208">
      <c r="A1208" s="2"/>
      <c r="B1208" s="21"/>
      <c r="D1208" s="23"/>
      <c r="E1208" s="7"/>
    </row>
    <row r="1209">
      <c r="A1209" s="2"/>
      <c r="B1209" s="21"/>
      <c r="D1209" s="23"/>
      <c r="E1209" s="7"/>
    </row>
    <row r="1210">
      <c r="A1210" s="2"/>
      <c r="B1210" s="21"/>
      <c r="D1210" s="23"/>
      <c r="E1210" s="7"/>
    </row>
    <row r="1211">
      <c r="A1211" s="2"/>
      <c r="B1211" s="21"/>
      <c r="D1211" s="23"/>
      <c r="E1211" s="7"/>
    </row>
    <row r="1212">
      <c r="A1212" s="2"/>
      <c r="B1212" s="21"/>
      <c r="D1212" s="23"/>
      <c r="E1212" s="7"/>
    </row>
    <row r="1213">
      <c r="A1213" s="2"/>
      <c r="B1213" s="21"/>
      <c r="D1213" s="23"/>
      <c r="E1213" s="7"/>
    </row>
    <row r="1214">
      <c r="A1214" s="2"/>
      <c r="B1214" s="21"/>
      <c r="D1214" s="23"/>
      <c r="E1214" s="7"/>
    </row>
    <row r="1215">
      <c r="A1215" s="2"/>
      <c r="B1215" s="21"/>
      <c r="D1215" s="23"/>
      <c r="E1215" s="7"/>
    </row>
    <row r="1216">
      <c r="A1216" s="2"/>
      <c r="B1216" s="21"/>
      <c r="D1216" s="23"/>
      <c r="E1216" s="7"/>
    </row>
    <row r="1217">
      <c r="A1217" s="2"/>
      <c r="B1217" s="21"/>
      <c r="D1217" s="23"/>
      <c r="E1217" s="7"/>
    </row>
    <row r="1218">
      <c r="A1218" s="2"/>
      <c r="B1218" s="21"/>
      <c r="D1218" s="23"/>
      <c r="E1218" s="7"/>
    </row>
    <row r="1219">
      <c r="A1219" s="2"/>
      <c r="B1219" s="21"/>
      <c r="D1219" s="23"/>
      <c r="E1219" s="7"/>
    </row>
    <row r="1220">
      <c r="A1220" s="2"/>
      <c r="B1220" s="21"/>
      <c r="D1220" s="23"/>
      <c r="E1220" s="7"/>
    </row>
    <row r="1221">
      <c r="A1221" s="2"/>
      <c r="B1221" s="21"/>
      <c r="D1221" s="23"/>
      <c r="E1221" s="7"/>
    </row>
    <row r="1222">
      <c r="A1222" s="2"/>
      <c r="B1222" s="21"/>
      <c r="D1222" s="23"/>
      <c r="E1222" s="7"/>
    </row>
    <row r="1223">
      <c r="A1223" s="2"/>
      <c r="B1223" s="21"/>
      <c r="D1223" s="23"/>
      <c r="E1223" s="7"/>
    </row>
    <row r="1224">
      <c r="A1224" s="2"/>
      <c r="B1224" s="21"/>
      <c r="D1224" s="23"/>
      <c r="E1224" s="7"/>
    </row>
    <row r="1225">
      <c r="A1225" s="2"/>
      <c r="B1225" s="21"/>
      <c r="D1225" s="23"/>
      <c r="E1225" s="7"/>
    </row>
    <row r="1226">
      <c r="A1226" s="2"/>
      <c r="B1226" s="21"/>
      <c r="D1226" s="23"/>
      <c r="E1226" s="7"/>
    </row>
    <row r="1227">
      <c r="A1227" s="2"/>
      <c r="B1227" s="21"/>
      <c r="D1227" s="23"/>
      <c r="E1227" s="7"/>
    </row>
    <row r="1228">
      <c r="A1228" s="2"/>
      <c r="B1228" s="21"/>
      <c r="D1228" s="23"/>
      <c r="E1228" s="7"/>
    </row>
    <row r="1229">
      <c r="A1229" s="2"/>
      <c r="B1229" s="21"/>
      <c r="D1229" s="23"/>
      <c r="E1229" s="7"/>
    </row>
    <row r="1230">
      <c r="A1230" s="2"/>
      <c r="B1230" s="21"/>
      <c r="D1230" s="23"/>
      <c r="E1230" s="7"/>
    </row>
    <row r="1231">
      <c r="A1231" s="2"/>
      <c r="B1231" s="21"/>
      <c r="D1231" s="23"/>
      <c r="E1231" s="7"/>
    </row>
    <row r="1232">
      <c r="A1232" s="2"/>
      <c r="B1232" s="21"/>
      <c r="D1232" s="23"/>
      <c r="E1232" s="7"/>
    </row>
    <row r="1233">
      <c r="A1233" s="2"/>
      <c r="B1233" s="21"/>
      <c r="D1233" s="23"/>
      <c r="E1233" s="7"/>
    </row>
    <row r="1234">
      <c r="A1234" s="2"/>
      <c r="B1234" s="21"/>
      <c r="D1234" s="23"/>
      <c r="E1234" s="7"/>
    </row>
    <row r="1235">
      <c r="A1235" s="2"/>
      <c r="B1235" s="21"/>
      <c r="D1235" s="23"/>
      <c r="E1235" s="7"/>
    </row>
    <row r="1236">
      <c r="A1236" s="2"/>
      <c r="B1236" s="21"/>
      <c r="D1236" s="23"/>
      <c r="E1236" s="7"/>
    </row>
    <row r="1237">
      <c r="A1237" s="2"/>
      <c r="B1237" s="21"/>
      <c r="D1237" s="23"/>
      <c r="E1237" s="7"/>
    </row>
    <row r="1238">
      <c r="A1238" s="2"/>
      <c r="B1238" s="21"/>
      <c r="D1238" s="23"/>
      <c r="E1238" s="7"/>
    </row>
    <row r="1239">
      <c r="A1239" s="2"/>
      <c r="B1239" s="21"/>
      <c r="D1239" s="23"/>
      <c r="E1239" s="7"/>
    </row>
    <row r="1240">
      <c r="A1240" s="2"/>
      <c r="B1240" s="21"/>
      <c r="D1240" s="23"/>
      <c r="E1240" s="7"/>
    </row>
    <row r="1241">
      <c r="A1241" s="2"/>
      <c r="B1241" s="21"/>
      <c r="D1241" s="23"/>
      <c r="E1241" s="7"/>
    </row>
    <row r="1242">
      <c r="A1242" s="2"/>
      <c r="B1242" s="21"/>
      <c r="D1242" s="23"/>
      <c r="E1242" s="7"/>
    </row>
    <row r="1243">
      <c r="A1243" s="2"/>
      <c r="B1243" s="21"/>
      <c r="D1243" s="23"/>
      <c r="E1243" s="7"/>
    </row>
    <row r="1244">
      <c r="A1244" s="2"/>
      <c r="B1244" s="21"/>
      <c r="D1244" s="23"/>
      <c r="E1244" s="7"/>
    </row>
    <row r="1245">
      <c r="A1245" s="2"/>
      <c r="B1245" s="21"/>
      <c r="D1245" s="23"/>
      <c r="E1245" s="7"/>
    </row>
    <row r="1246">
      <c r="A1246" s="2"/>
      <c r="B1246" s="21"/>
      <c r="D1246" s="23"/>
      <c r="E1246" s="7"/>
    </row>
    <row r="1247">
      <c r="A1247" s="2"/>
      <c r="B1247" s="21"/>
      <c r="D1247" s="23"/>
      <c r="E1247" s="7"/>
    </row>
    <row r="1248">
      <c r="A1248" s="2"/>
      <c r="B1248" s="21"/>
      <c r="D1248" s="23"/>
      <c r="E1248" s="7"/>
    </row>
    <row r="1249">
      <c r="A1249" s="2"/>
      <c r="B1249" s="21"/>
      <c r="D1249" s="23"/>
      <c r="E1249" s="7"/>
    </row>
    <row r="1250">
      <c r="A1250" s="2"/>
      <c r="B1250" s="21"/>
      <c r="D1250" s="23"/>
      <c r="E1250" s="7"/>
    </row>
    <row r="1251">
      <c r="A1251" s="2"/>
      <c r="B1251" s="21"/>
      <c r="D1251" s="23"/>
      <c r="E1251" s="7"/>
    </row>
    <row r="1252">
      <c r="A1252" s="2"/>
      <c r="B1252" s="21"/>
      <c r="D1252" s="23"/>
      <c r="E1252" s="7"/>
    </row>
    <row r="1253">
      <c r="A1253" s="2"/>
      <c r="B1253" s="21"/>
      <c r="D1253" s="23"/>
      <c r="E1253" s="7"/>
    </row>
    <row r="1254">
      <c r="A1254" s="2"/>
      <c r="B1254" s="21"/>
      <c r="D1254" s="23"/>
      <c r="E1254" s="7"/>
    </row>
    <row r="1255">
      <c r="A1255" s="2"/>
      <c r="B1255" s="21"/>
      <c r="D1255" s="23"/>
      <c r="E1255" s="7"/>
    </row>
    <row r="1256">
      <c r="A1256" s="2"/>
      <c r="B1256" s="21"/>
      <c r="D1256" s="23"/>
      <c r="E1256" s="7"/>
    </row>
    <row r="1257">
      <c r="A1257" s="2"/>
      <c r="B1257" s="21"/>
      <c r="D1257" s="23"/>
      <c r="E1257" s="7"/>
    </row>
    <row r="1258">
      <c r="A1258" s="2"/>
      <c r="B1258" s="21"/>
      <c r="D1258" s="23"/>
      <c r="E1258" s="7"/>
    </row>
    <row r="1259">
      <c r="A1259" s="2"/>
      <c r="B1259" s="21"/>
      <c r="D1259" s="23"/>
      <c r="E1259" s="7"/>
    </row>
    <row r="1260">
      <c r="A1260" s="2"/>
      <c r="B1260" s="21"/>
      <c r="D1260" s="23"/>
      <c r="E1260" s="7"/>
    </row>
    <row r="1261">
      <c r="A1261" s="2"/>
      <c r="B1261" s="21"/>
      <c r="D1261" s="23"/>
      <c r="E1261" s="7"/>
    </row>
    <row r="1262">
      <c r="A1262" s="2"/>
      <c r="B1262" s="21"/>
      <c r="D1262" s="23"/>
      <c r="E1262" s="7"/>
    </row>
    <row r="1263">
      <c r="A1263" s="2"/>
      <c r="B1263" s="21"/>
      <c r="D1263" s="23"/>
      <c r="E1263" s="7"/>
    </row>
    <row r="1264">
      <c r="A1264" s="2"/>
      <c r="B1264" s="21"/>
      <c r="D1264" s="23"/>
      <c r="E1264" s="7"/>
    </row>
    <row r="1265">
      <c r="A1265" s="2"/>
      <c r="B1265" s="21"/>
      <c r="D1265" s="23"/>
      <c r="E1265" s="7"/>
    </row>
    <row r="1266">
      <c r="A1266" s="2"/>
      <c r="B1266" s="21"/>
      <c r="D1266" s="23"/>
      <c r="E1266" s="7"/>
    </row>
    <row r="1267">
      <c r="A1267" s="2"/>
      <c r="B1267" s="21"/>
      <c r="D1267" s="23"/>
      <c r="E1267" s="7"/>
    </row>
    <row r="1268">
      <c r="A1268" s="2"/>
      <c r="B1268" s="21"/>
      <c r="D1268" s="23"/>
      <c r="E1268" s="7"/>
    </row>
    <row r="1269">
      <c r="A1269" s="2"/>
      <c r="B1269" s="21"/>
      <c r="D1269" s="23"/>
      <c r="E1269" s="7"/>
    </row>
    <row r="1270">
      <c r="A1270" s="2"/>
      <c r="B1270" s="21"/>
      <c r="D1270" s="23"/>
      <c r="E1270" s="7"/>
    </row>
    <row r="1271">
      <c r="A1271" s="2"/>
      <c r="B1271" s="21"/>
      <c r="D1271" s="23"/>
      <c r="E1271" s="7"/>
    </row>
    <row r="1272">
      <c r="A1272" s="2"/>
      <c r="B1272" s="21"/>
      <c r="D1272" s="23"/>
      <c r="E1272" s="7"/>
    </row>
    <row r="1273">
      <c r="A1273" s="2"/>
      <c r="B1273" s="21"/>
      <c r="D1273" s="23"/>
      <c r="E1273" s="7"/>
    </row>
    <row r="1274">
      <c r="A1274" s="2"/>
      <c r="B1274" s="21"/>
      <c r="D1274" s="23"/>
      <c r="E1274" s="7"/>
    </row>
    <row r="1275">
      <c r="A1275" s="2"/>
      <c r="B1275" s="21"/>
      <c r="D1275" s="23"/>
      <c r="E1275" s="7"/>
    </row>
    <row r="1276">
      <c r="A1276" s="2"/>
      <c r="B1276" s="21"/>
      <c r="D1276" s="23"/>
      <c r="E1276" s="7"/>
    </row>
    <row r="1277">
      <c r="A1277" s="2"/>
      <c r="B1277" s="21"/>
      <c r="D1277" s="23"/>
      <c r="E1277" s="7"/>
    </row>
    <row r="1278">
      <c r="A1278" s="2"/>
      <c r="B1278" s="21"/>
      <c r="D1278" s="23"/>
      <c r="E1278" s="7"/>
    </row>
    <row r="1279">
      <c r="A1279" s="2"/>
      <c r="B1279" s="21"/>
      <c r="D1279" s="23"/>
      <c r="E1279" s="7"/>
    </row>
    <row r="1280">
      <c r="A1280" s="2"/>
      <c r="B1280" s="21"/>
      <c r="D1280" s="23"/>
      <c r="E1280" s="7"/>
    </row>
    <row r="1281">
      <c r="A1281" s="2"/>
      <c r="B1281" s="21"/>
      <c r="D1281" s="23"/>
      <c r="E1281" s="7"/>
    </row>
    <row r="1282">
      <c r="A1282" s="2"/>
      <c r="B1282" s="21"/>
      <c r="D1282" s="23"/>
      <c r="E1282" s="7"/>
    </row>
    <row r="1283">
      <c r="A1283" s="2"/>
      <c r="B1283" s="21"/>
      <c r="D1283" s="23"/>
      <c r="E1283" s="7"/>
    </row>
    <row r="1284">
      <c r="A1284" s="2"/>
      <c r="B1284" s="21"/>
      <c r="D1284" s="23"/>
      <c r="E1284" s="7"/>
    </row>
    <row r="1285">
      <c r="A1285" s="2"/>
      <c r="B1285" s="21"/>
      <c r="D1285" s="23"/>
      <c r="E1285" s="7"/>
    </row>
    <row r="1286">
      <c r="A1286" s="2"/>
      <c r="B1286" s="21"/>
      <c r="D1286" s="23"/>
      <c r="E1286" s="7"/>
    </row>
    <row r="1287">
      <c r="A1287" s="2"/>
      <c r="B1287" s="21"/>
      <c r="D1287" s="23"/>
      <c r="E1287" s="7"/>
    </row>
  </sheetData>
  <mergeCells count="11">
    <mergeCell ref="B95:C95"/>
    <mergeCell ref="B111:C111"/>
    <mergeCell ref="B127:C127"/>
    <mergeCell ref="B143:C143"/>
    <mergeCell ref="D1:H2"/>
    <mergeCell ref="F4:H4"/>
    <mergeCell ref="B15:C15"/>
    <mergeCell ref="B31:C31"/>
    <mergeCell ref="B47:C47"/>
    <mergeCell ref="B63:C63"/>
    <mergeCell ref="B79:C79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2.75"/>
  <cols>
    <col customWidth="1" min="1" max="1" width="4.75"/>
    <col customWidth="1" min="2" max="2" width="10.63"/>
    <col customWidth="1" min="3" max="3" width="14.25"/>
    <col customWidth="1" min="4" max="4" width="10.75"/>
    <col customWidth="1" min="5" max="5" width="5.25"/>
    <col customWidth="1" min="6" max="6" width="14.38"/>
    <col customWidth="1" min="7" max="7" width="14.75"/>
    <col customWidth="1" min="8" max="8" width="19.63"/>
    <col customWidth="1" min="9" max="9" width="16.63"/>
  </cols>
  <sheetData>
    <row r="1">
      <c r="A1" s="29"/>
      <c r="B1" s="29" t="s">
        <v>0</v>
      </c>
      <c r="C1" s="2" t="s">
        <v>20</v>
      </c>
      <c r="D1" s="3" t="s">
        <v>21</v>
      </c>
      <c r="I1" s="30">
        <f>NOW()</f>
        <v>45398.65755</v>
      </c>
    </row>
    <row r="2">
      <c r="A2" s="21"/>
      <c r="B2" s="21"/>
      <c r="C2" s="21"/>
      <c r="I2" s="30">
        <f>IFERROR(__xludf.DUMMYFUNCTION("importrange(""1PsxqU4Dt0yd8ou1ujXzjhB6CAtN4ePmqkw8c-ZztolY=en&amp;"",""Schedule!L2"")"),45398.657541782406)</f>
        <v>45398.65754</v>
      </c>
    </row>
    <row r="3">
      <c r="A3" s="29"/>
      <c r="B3" s="29" t="s">
        <v>3</v>
      </c>
      <c r="C3" s="34" t="s">
        <v>22</v>
      </c>
      <c r="D3" s="23"/>
      <c r="E3" s="7"/>
    </row>
    <row r="4">
      <c r="A4" s="21"/>
      <c r="B4" s="21"/>
      <c r="C4" s="53" t="s">
        <v>23</v>
      </c>
      <c r="D4" s="23"/>
      <c r="E4" s="7"/>
      <c r="F4" s="33"/>
      <c r="G4" s="33"/>
      <c r="H4" s="33"/>
    </row>
    <row r="5">
      <c r="A5" s="21"/>
      <c r="B5" s="21"/>
      <c r="C5" s="9" t="s">
        <v>5</v>
      </c>
      <c r="D5" s="23"/>
      <c r="E5" s="7"/>
    </row>
    <row r="6">
      <c r="A6" s="21"/>
      <c r="B6" s="21"/>
      <c r="C6" s="47" t="s">
        <v>6</v>
      </c>
      <c r="D6" s="23"/>
      <c r="E6" s="7"/>
    </row>
    <row r="7">
      <c r="A7" s="21"/>
      <c r="B7" s="21"/>
      <c r="C7" s="47" t="s">
        <v>7</v>
      </c>
      <c r="D7" s="23"/>
      <c r="E7" s="7"/>
    </row>
    <row r="8">
      <c r="A8" s="21"/>
      <c r="B8" s="21"/>
      <c r="C8" s="47" t="s">
        <v>24</v>
      </c>
      <c r="D8" s="23"/>
      <c r="E8" s="7"/>
    </row>
    <row r="9">
      <c r="A9" s="21"/>
      <c r="B9" s="21"/>
      <c r="C9" s="5" t="s">
        <v>18</v>
      </c>
      <c r="D9" s="23"/>
      <c r="E9" s="7"/>
      <c r="F9" s="8"/>
    </row>
    <row r="10">
      <c r="A10" s="21"/>
      <c r="B10" s="21"/>
      <c r="C10" s="5" t="s">
        <v>19</v>
      </c>
      <c r="D10" s="23"/>
      <c r="E10" s="7"/>
    </row>
    <row r="11">
      <c r="A11" s="21"/>
      <c r="B11" s="21"/>
      <c r="C11" s="5" t="s">
        <v>8</v>
      </c>
      <c r="D11" s="23"/>
      <c r="E11" s="7"/>
    </row>
    <row r="12">
      <c r="A12" s="21"/>
      <c r="B12" s="21"/>
      <c r="C12" s="5" t="s">
        <v>9</v>
      </c>
      <c r="D12" s="23"/>
      <c r="E12" s="7"/>
    </row>
    <row r="13">
      <c r="A13" s="51"/>
      <c r="B13" s="51"/>
      <c r="C13" s="54"/>
      <c r="D13" s="23"/>
      <c r="E13" s="7"/>
    </row>
    <row r="14">
      <c r="A14" s="37"/>
      <c r="B14" s="17"/>
      <c r="C14" s="17"/>
      <c r="D14" s="23"/>
      <c r="E14" s="7"/>
    </row>
    <row r="15">
      <c r="A15" s="37"/>
      <c r="B15" s="17"/>
      <c r="C15" s="17"/>
      <c r="D15" s="23"/>
      <c r="E15" s="7"/>
    </row>
    <row r="16">
      <c r="A16" s="37"/>
      <c r="B16" s="17" t="s">
        <v>22</v>
      </c>
      <c r="D16" s="23"/>
      <c r="E16" s="7"/>
    </row>
    <row r="17">
      <c r="A17" s="26"/>
      <c r="B17" s="26" t="str">
        <f>IFERROR(__xludf.DUMMYFUNCTION("QUERY(importrange(""1Qz4yMpZvwfLaEQiNxBW3MaTjpIQq3Tgq07HLsb-H40E"", ""Schedule!A1:J1000""), ""select Col1, Col2, Col3, Col4, Col5, Col6, Col7, Col10 where (Col5 like'%"" &amp; TRIM(C3) &amp; ""%' or Col6 like '%"" &amp; TRIM(C3) &amp; ""%') and Col4 like '%"" &amp; TRIM(C1) "&amp;"&amp; ""%'"", 1)"),"")</f>
        <v/>
      </c>
      <c r="C17" s="26" t="str">
        <f>IFERROR(__xludf.DUMMYFUNCTION("""COMPUTED_VALUE"""),"Day")</f>
        <v>Day</v>
      </c>
      <c r="D17" s="19" t="str">
        <f>IFERROR(__xludf.DUMMYFUNCTION("""COMPUTED_VALUE"""),"Time")</f>
        <v>Time</v>
      </c>
      <c r="E17" s="20" t="str">
        <f>IFERROR(__xludf.DUMMYFUNCTION("""COMPUTED_VALUE"""),"Div.")</f>
        <v>Div.</v>
      </c>
      <c r="F17" s="18" t="str">
        <f>IFERROR(__xludf.DUMMYFUNCTION("""COMPUTED_VALUE"""),"Team A")</f>
        <v>Team A</v>
      </c>
      <c r="G17" s="18" t="str">
        <f>IFERROR(__xludf.DUMMYFUNCTION("""COMPUTED_VALUE"""),"Team B")</f>
        <v>Team B</v>
      </c>
      <c r="H17" s="18" t="str">
        <f>IFERROR(__xludf.DUMMYFUNCTION("""COMPUTED_VALUE"""),"Location")</f>
        <v>Location</v>
      </c>
      <c r="I17" s="18" t="str">
        <f>IFERROR(__xludf.DUMMYFUNCTION("""COMPUTED_VALUE"""),"")</f>
        <v/>
      </c>
    </row>
    <row r="18">
      <c r="A18" s="2">
        <v>1.0</v>
      </c>
      <c r="B18" s="21">
        <f>IFERROR(__xludf.DUMMYFUNCTION("""COMPUTED_VALUE"""),45311.0)</f>
        <v>45311</v>
      </c>
      <c r="C18" s="21" t="str">
        <f>IFERROR(__xludf.DUMMYFUNCTION("""COMPUTED_VALUE"""),"Saturday")</f>
        <v>Saturday</v>
      </c>
      <c r="D18" s="23">
        <f>IFERROR(__xludf.DUMMYFUNCTION("""COMPUTED_VALUE"""),0.3333333333321207)</f>
        <v>0.3333333333</v>
      </c>
      <c r="E18" s="24" t="str">
        <f>IFERROR(__xludf.DUMMYFUNCTION("""COMPUTED_VALUE"""),"7/8B")</f>
        <v>7/8B</v>
      </c>
      <c r="F18" s="22" t="str">
        <f>IFERROR(__xludf.DUMMYFUNCTION("""COMPUTED_VALUE"""),"St. Isidore A")</f>
        <v>St. Isidore A</v>
      </c>
      <c r="G18" s="22" t="str">
        <f>IFERROR(__xludf.DUMMYFUNCTION("""COMPUTED_VALUE"""),"St. James")</f>
        <v>St. James</v>
      </c>
      <c r="H18" s="22" t="str">
        <f>IFERROR(__xludf.DUMMYFUNCTION("""COMPUTED_VALUE"""),"St. Isidore")</f>
        <v>St. Isidore</v>
      </c>
      <c r="I18" s="22"/>
    </row>
    <row r="19">
      <c r="A19" s="2">
        <v>2.0</v>
      </c>
      <c r="B19" s="21">
        <f>IFERROR(__xludf.DUMMYFUNCTION("""COMPUTED_VALUE"""),45314.0)</f>
        <v>45314</v>
      </c>
      <c r="C19" s="21" t="str">
        <f>IFERROR(__xludf.DUMMYFUNCTION("""COMPUTED_VALUE"""),"Tuesday")</f>
        <v>Tuesday</v>
      </c>
      <c r="D19" s="23">
        <f>IFERROR(__xludf.DUMMYFUNCTION("""COMPUTED_VALUE"""),0.7916666666678793)</f>
        <v>0.7916666667</v>
      </c>
      <c r="E19" s="24" t="str">
        <f>IFERROR(__xludf.DUMMYFUNCTION("""COMPUTED_VALUE"""),"7/8B")</f>
        <v>7/8B</v>
      </c>
      <c r="F19" s="22" t="str">
        <f>IFERROR(__xludf.DUMMYFUNCTION("""COMPUTED_VALUE"""),"St. Walter A")</f>
        <v>St. Walter A</v>
      </c>
      <c r="G19" s="22" t="str">
        <f>IFERROR(__xludf.DUMMYFUNCTION("""COMPUTED_VALUE"""),"St. Isidore A")</f>
        <v>St. Isidore A</v>
      </c>
      <c r="H19" s="22" t="str">
        <f>IFERROR(__xludf.DUMMYFUNCTION("""COMPUTED_VALUE"""),"St. Walter")</f>
        <v>St. Walter</v>
      </c>
      <c r="I19" s="22"/>
    </row>
    <row r="20">
      <c r="A20" s="2">
        <v>3.0</v>
      </c>
      <c r="B20" s="21">
        <f>IFERROR(__xludf.DUMMYFUNCTION("""COMPUTED_VALUE"""),45317.0)</f>
        <v>45317</v>
      </c>
      <c r="C20" s="21" t="str">
        <f>IFERROR(__xludf.DUMMYFUNCTION("""COMPUTED_VALUE"""),"Friday")</f>
        <v>Friday</v>
      </c>
      <c r="D20" s="23">
        <f>IFERROR(__xludf.DUMMYFUNCTION("""COMPUTED_VALUE"""),0.7708333333321207)</f>
        <v>0.7708333333</v>
      </c>
      <c r="E20" s="24" t="str">
        <f>IFERROR(__xludf.DUMMYFUNCTION("""COMPUTED_VALUE"""),"7/8B")</f>
        <v>7/8B</v>
      </c>
      <c r="F20" s="22" t="str">
        <f>IFERROR(__xludf.DUMMYFUNCTION("""COMPUTED_VALUE"""),"St. Matthew")</f>
        <v>St. Matthew</v>
      </c>
      <c r="G20" s="22" t="str">
        <f>IFERROR(__xludf.DUMMYFUNCTION("""COMPUTED_VALUE"""),"St. Isidore A")</f>
        <v>St. Isidore A</v>
      </c>
      <c r="H20" s="22" t="str">
        <f>IFERROR(__xludf.DUMMYFUNCTION("""COMPUTED_VALUE"""),"St. Matthew")</f>
        <v>St. Matthew</v>
      </c>
      <c r="I20" s="22"/>
    </row>
    <row r="21">
      <c r="A21" s="2">
        <v>4.0</v>
      </c>
      <c r="B21" s="21">
        <f>IFERROR(__xludf.DUMMYFUNCTION("""COMPUTED_VALUE"""),45324.0)</f>
        <v>45324</v>
      </c>
      <c r="C21" s="21" t="str">
        <f>IFERROR(__xludf.DUMMYFUNCTION("""COMPUTED_VALUE"""),"Friday")</f>
        <v>Friday</v>
      </c>
      <c r="D21" s="23">
        <f>IFERROR(__xludf.DUMMYFUNCTION("""COMPUTED_VALUE"""),0.7916666666678793)</f>
        <v>0.7916666667</v>
      </c>
      <c r="E21" s="24" t="str">
        <f>IFERROR(__xludf.DUMMYFUNCTION("""COMPUTED_VALUE"""),"7/8B")</f>
        <v>7/8B</v>
      </c>
      <c r="F21" s="22" t="str">
        <f>IFERROR(__xludf.DUMMYFUNCTION("""COMPUTED_VALUE"""),"St. Isidore A")</f>
        <v>St. Isidore A</v>
      </c>
      <c r="G21" s="22" t="str">
        <f>IFERROR(__xludf.DUMMYFUNCTION("""COMPUTED_VALUE"""),"St. Isidore B")</f>
        <v>St. Isidore B</v>
      </c>
      <c r="H21" s="22" t="str">
        <f>IFERROR(__xludf.DUMMYFUNCTION("""COMPUTED_VALUE"""),"St. Isidore")</f>
        <v>St. Isidore</v>
      </c>
      <c r="I21" s="22"/>
    </row>
    <row r="22">
      <c r="A22" s="2">
        <v>5.0</v>
      </c>
      <c r="B22" s="21">
        <f>IFERROR(__xludf.DUMMYFUNCTION("""COMPUTED_VALUE"""),45330.0)</f>
        <v>45330</v>
      </c>
      <c r="C22" s="21" t="str">
        <f>IFERROR(__xludf.DUMMYFUNCTION("""COMPUTED_VALUE"""),"Thursday")</f>
        <v>Thursday</v>
      </c>
      <c r="D22" s="23">
        <f>IFERROR(__xludf.DUMMYFUNCTION("""COMPUTED_VALUE"""),0.7916666666678793)</f>
        <v>0.7916666667</v>
      </c>
      <c r="E22" s="24" t="str">
        <f>IFERROR(__xludf.DUMMYFUNCTION("""COMPUTED_VALUE"""),"7/8B")</f>
        <v>7/8B</v>
      </c>
      <c r="F22" s="22" t="str">
        <f>IFERROR(__xludf.DUMMYFUNCTION("""COMPUTED_VALUE"""),"St. John Vianney")</f>
        <v>St. John Vianney</v>
      </c>
      <c r="G22" s="22" t="str">
        <f>IFERROR(__xludf.DUMMYFUNCTION("""COMPUTED_VALUE"""),"St. Isidore A")</f>
        <v>St. Isidore A</v>
      </c>
      <c r="H22" s="22" t="str">
        <f>IFERROR(__xludf.DUMMYFUNCTION("""COMPUTED_VALUE"""),"St. John Vianney")</f>
        <v>St. John Vianney</v>
      </c>
      <c r="I22" s="22"/>
    </row>
    <row r="23">
      <c r="A23" s="2">
        <v>6.0</v>
      </c>
      <c r="B23" s="21">
        <f>IFERROR(__xludf.DUMMYFUNCTION("""COMPUTED_VALUE"""),45331.0)</f>
        <v>45331</v>
      </c>
      <c r="C23" s="21" t="str">
        <f>IFERROR(__xludf.DUMMYFUNCTION("""COMPUTED_VALUE"""),"Friday")</f>
        <v>Friday</v>
      </c>
      <c r="D23" s="23">
        <f>IFERROR(__xludf.DUMMYFUNCTION("""COMPUTED_VALUE"""),0.7916666666678793)</f>
        <v>0.7916666667</v>
      </c>
      <c r="E23" s="24" t="str">
        <f>IFERROR(__xludf.DUMMYFUNCTION("""COMPUTED_VALUE"""),"7/8B")</f>
        <v>7/8B</v>
      </c>
      <c r="F23" s="22" t="str">
        <f>IFERROR(__xludf.DUMMYFUNCTION("""COMPUTED_VALUE"""),"St. Philip A")</f>
        <v>St. Philip A</v>
      </c>
      <c r="G23" s="22" t="str">
        <f>IFERROR(__xludf.DUMMYFUNCTION("""COMPUTED_VALUE"""),"St. Isidore A")</f>
        <v>St. Isidore A</v>
      </c>
      <c r="H23" s="22" t="str">
        <f>IFERROR(__xludf.DUMMYFUNCTION("""COMPUTED_VALUE"""),"St. Philip")</f>
        <v>St. Philip</v>
      </c>
      <c r="I23" s="22"/>
    </row>
    <row r="24">
      <c r="A24" s="2">
        <v>7.0</v>
      </c>
      <c r="B24" s="21">
        <f>IFERROR(__xludf.DUMMYFUNCTION("""COMPUTED_VALUE"""),45335.0)</f>
        <v>45335</v>
      </c>
      <c r="C24" s="21" t="str">
        <f>IFERROR(__xludf.DUMMYFUNCTION("""COMPUTED_VALUE"""),"Tuesday")</f>
        <v>Tuesday</v>
      </c>
      <c r="D24" s="23">
        <f>IFERROR(__xludf.DUMMYFUNCTION("""COMPUTED_VALUE"""),0.8125)</f>
        <v>0.8125</v>
      </c>
      <c r="E24" s="24" t="str">
        <f>IFERROR(__xludf.DUMMYFUNCTION("""COMPUTED_VALUE"""),"7/8B")</f>
        <v>7/8B</v>
      </c>
      <c r="F24" s="22" t="str">
        <f>IFERROR(__xludf.DUMMYFUNCTION("""COMPUTED_VALUE"""),"St. Isidore A")</f>
        <v>St. Isidore A</v>
      </c>
      <c r="G24" s="22" t="str">
        <f>IFERROR(__xludf.DUMMYFUNCTION("""COMPUTED_VALUE"""),"St. Philip B")</f>
        <v>St. Philip B</v>
      </c>
      <c r="H24" s="22" t="str">
        <f>IFERROR(__xludf.DUMMYFUNCTION("""COMPUTED_VALUE"""),"St. Isidore")</f>
        <v>St. Isidore</v>
      </c>
      <c r="I24" s="22"/>
    </row>
    <row r="25">
      <c r="A25" s="2">
        <v>8.0</v>
      </c>
      <c r="B25" s="21">
        <f>IFERROR(__xludf.DUMMYFUNCTION("""COMPUTED_VALUE"""),45343.0)</f>
        <v>45343</v>
      </c>
      <c r="C25" s="21" t="str">
        <f>IFERROR(__xludf.DUMMYFUNCTION("""COMPUTED_VALUE"""),"Wednesday")</f>
        <v>Wednesday</v>
      </c>
      <c r="D25" s="23">
        <f>IFERROR(__xludf.DUMMYFUNCTION("""COMPUTED_VALUE"""),0.8333333333321207)</f>
        <v>0.8333333333</v>
      </c>
      <c r="E25" s="24" t="str">
        <f>IFERROR(__xludf.DUMMYFUNCTION("""COMPUTED_VALUE"""),"7/8B")</f>
        <v>7/8B</v>
      </c>
      <c r="F25" s="22" t="str">
        <f>IFERROR(__xludf.DUMMYFUNCTION("""COMPUTED_VALUE"""),"St. Isidore A")</f>
        <v>St. Isidore A</v>
      </c>
      <c r="G25" s="22" t="str">
        <f>IFERROR(__xludf.DUMMYFUNCTION("""COMPUTED_VALUE"""),"St. John Vianney")</f>
        <v>St. John Vianney</v>
      </c>
      <c r="H25" s="22" t="str">
        <f>IFERROR(__xludf.DUMMYFUNCTION("""COMPUTED_VALUE"""),"St. Isidore")</f>
        <v>St. Isidore</v>
      </c>
      <c r="I25" s="22"/>
    </row>
    <row r="26">
      <c r="A26" s="2">
        <v>9.0</v>
      </c>
      <c r="B26" s="21">
        <f>IFERROR(__xludf.DUMMYFUNCTION("""COMPUTED_VALUE"""),45344.0)</f>
        <v>45344</v>
      </c>
      <c r="C26" s="21" t="str">
        <f>IFERROR(__xludf.DUMMYFUNCTION("""COMPUTED_VALUE"""),"Thursday")</f>
        <v>Thursday</v>
      </c>
      <c r="D26" s="23">
        <f>IFERROR(__xludf.DUMMYFUNCTION("""COMPUTED_VALUE"""),0.7916666666678793)</f>
        <v>0.7916666667</v>
      </c>
      <c r="E26" s="24" t="str">
        <f>IFERROR(__xludf.DUMMYFUNCTION("""COMPUTED_VALUE"""),"7/8B")</f>
        <v>7/8B</v>
      </c>
      <c r="F26" s="22" t="str">
        <f>IFERROR(__xludf.DUMMYFUNCTION("""COMPUTED_VALUE"""),"SJE")</f>
        <v>SJE</v>
      </c>
      <c r="G26" s="22" t="str">
        <f>IFERROR(__xludf.DUMMYFUNCTION("""COMPUTED_VALUE"""),"St. Isidore A")</f>
        <v>St. Isidore A</v>
      </c>
      <c r="H26" s="22" t="str">
        <f>IFERROR(__xludf.DUMMYFUNCTION("""COMPUTED_VALUE"""),"Eastview Middle School")</f>
        <v>Eastview Middle School</v>
      </c>
      <c r="I26" s="22"/>
    </row>
    <row r="27">
      <c r="A27" s="2">
        <v>10.0</v>
      </c>
      <c r="B27" s="21">
        <f>IFERROR(__xludf.DUMMYFUNCTION("""COMPUTED_VALUE"""),45348.0)</f>
        <v>45348</v>
      </c>
      <c r="C27" s="21" t="str">
        <f>IFERROR(__xludf.DUMMYFUNCTION("""COMPUTED_VALUE"""),"Monday")</f>
        <v>Monday</v>
      </c>
      <c r="D27" s="23">
        <f>IFERROR(__xludf.DUMMYFUNCTION("""COMPUTED_VALUE"""),0.7916666666678793)</f>
        <v>0.7916666667</v>
      </c>
      <c r="E27" s="24" t="str">
        <f>IFERROR(__xludf.DUMMYFUNCTION("""COMPUTED_VALUE"""),"7/8B")</f>
        <v>7/8B</v>
      </c>
      <c r="F27" s="22" t="str">
        <f>IFERROR(__xludf.DUMMYFUNCTION("""COMPUTED_VALUE"""),"St. Philip B")</f>
        <v>St. Philip B</v>
      </c>
      <c r="G27" s="22" t="str">
        <f>IFERROR(__xludf.DUMMYFUNCTION("""COMPUTED_VALUE"""),"St. Isidore A")</f>
        <v>St. Isidore A</v>
      </c>
      <c r="H27" s="22" t="str">
        <f>IFERROR(__xludf.DUMMYFUNCTION("""COMPUTED_VALUE"""),"St. John Vianney")</f>
        <v>St. John Vianney</v>
      </c>
      <c r="I27" s="22"/>
    </row>
    <row r="28">
      <c r="A28" s="2">
        <v>11.0</v>
      </c>
      <c r="B28" s="21">
        <f>IFERROR(__xludf.DUMMYFUNCTION("""COMPUTED_VALUE"""),45349.0)</f>
        <v>45349</v>
      </c>
      <c r="C28" s="21" t="str">
        <f>IFERROR(__xludf.DUMMYFUNCTION("""COMPUTED_VALUE"""),"Tuesday")</f>
        <v>Tuesday</v>
      </c>
      <c r="D28" s="23">
        <f>IFERROR(__xludf.DUMMYFUNCTION("""COMPUTED_VALUE"""),0.8333333333321207)</f>
        <v>0.8333333333</v>
      </c>
      <c r="E28" s="24" t="str">
        <f>IFERROR(__xludf.DUMMYFUNCTION("""COMPUTED_VALUE"""),"7/8B")</f>
        <v>7/8B</v>
      </c>
      <c r="F28" s="22" t="str">
        <f>IFERROR(__xludf.DUMMYFUNCTION("""COMPUTED_VALUE"""),"St. Walter B")</f>
        <v>St. Walter B</v>
      </c>
      <c r="G28" s="22" t="str">
        <f>IFERROR(__xludf.DUMMYFUNCTION("""COMPUTED_VALUE"""),"St. Isidore A")</f>
        <v>St. Isidore A</v>
      </c>
      <c r="H28" s="22" t="str">
        <f>IFERROR(__xludf.DUMMYFUNCTION("""COMPUTED_VALUE"""),"St. Isidore")</f>
        <v>St. Isidore</v>
      </c>
      <c r="I28" s="22"/>
    </row>
    <row r="29">
      <c r="A29" s="2">
        <v>12.0</v>
      </c>
      <c r="B29" s="21">
        <f>IFERROR(__xludf.DUMMYFUNCTION("""COMPUTED_VALUE"""),45352.0)</f>
        <v>45352</v>
      </c>
      <c r="C29" s="21" t="str">
        <f>IFERROR(__xludf.DUMMYFUNCTION("""COMPUTED_VALUE"""),"Friday")</f>
        <v>Friday</v>
      </c>
      <c r="D29" s="23">
        <f>IFERROR(__xludf.DUMMYFUNCTION("""COMPUTED_VALUE"""),0.8333333333321207)</f>
        <v>0.8333333333</v>
      </c>
      <c r="E29" s="24" t="str">
        <f>IFERROR(__xludf.DUMMYFUNCTION("""COMPUTED_VALUE"""),"7/8B")</f>
        <v>7/8B</v>
      </c>
      <c r="F29" s="22" t="str">
        <f>IFERROR(__xludf.DUMMYFUNCTION("""COMPUTED_VALUE"""),"St. Isidore A")</f>
        <v>St. Isidore A</v>
      </c>
      <c r="G29" s="22" t="str">
        <f>IFERROR(__xludf.DUMMYFUNCTION("""COMPUTED_VALUE"""),"SJE")</f>
        <v>SJE</v>
      </c>
      <c r="H29" s="22" t="str">
        <f>IFERROR(__xludf.DUMMYFUNCTION("""COMPUTED_VALUE"""),"St. Isidore")</f>
        <v>St. Isidore</v>
      </c>
      <c r="I29" s="22"/>
    </row>
    <row r="30">
      <c r="A30" s="2"/>
      <c r="B30" s="21"/>
      <c r="C30" s="21"/>
      <c r="D30" s="23"/>
      <c r="E30" s="24"/>
      <c r="F30" s="22"/>
      <c r="G30" s="22"/>
      <c r="H30" s="22"/>
      <c r="I30" s="22"/>
    </row>
    <row r="31">
      <c r="A31" s="21"/>
      <c r="B31" s="21"/>
      <c r="C31" s="21"/>
      <c r="D31" s="23"/>
      <c r="E31" s="7"/>
    </row>
    <row r="32">
      <c r="A32" s="37"/>
      <c r="B32" s="17" t="s">
        <v>23</v>
      </c>
      <c r="D32" s="23"/>
      <c r="E32" s="7"/>
    </row>
    <row r="33">
      <c r="A33" s="26"/>
      <c r="B33" s="26" t="str">
        <f>IFERROR(__xludf.DUMMYFUNCTION("QUERY(importrange(""1Qz4yMpZvwfLaEQiNxBW3MaTjpIQq3Tgq07HLsb-H40E"", ""Schedule!A1:J1000""), ""select Col1, Col2, Col3, Col4, Col5, Col6, Col7, Col10 where (Col5 like'%"" &amp; TRIM(C4) &amp; ""%' or Col6 like '%"" &amp; TRIM(C4) &amp; ""%') and Col4 like '%"" &amp; TRIM(C1) "&amp;"&amp; ""%'"", 1)"),"")</f>
        <v/>
      </c>
      <c r="C33" s="26" t="str">
        <f>IFERROR(__xludf.DUMMYFUNCTION("""COMPUTED_VALUE"""),"Day")</f>
        <v>Day</v>
      </c>
      <c r="D33" s="19" t="str">
        <f>IFERROR(__xludf.DUMMYFUNCTION("""COMPUTED_VALUE"""),"Time")</f>
        <v>Time</v>
      </c>
      <c r="E33" s="20" t="str">
        <f>IFERROR(__xludf.DUMMYFUNCTION("""COMPUTED_VALUE"""),"Div.")</f>
        <v>Div.</v>
      </c>
      <c r="F33" s="18" t="str">
        <f>IFERROR(__xludf.DUMMYFUNCTION("""COMPUTED_VALUE"""),"Team A")</f>
        <v>Team A</v>
      </c>
      <c r="G33" s="18" t="str">
        <f>IFERROR(__xludf.DUMMYFUNCTION("""COMPUTED_VALUE"""),"Team B")</f>
        <v>Team B</v>
      </c>
      <c r="H33" s="18" t="str">
        <f>IFERROR(__xludf.DUMMYFUNCTION("""COMPUTED_VALUE"""),"Location")</f>
        <v>Location</v>
      </c>
      <c r="I33" s="18" t="str">
        <f>IFERROR(__xludf.DUMMYFUNCTION("""COMPUTED_VALUE"""),"")</f>
        <v/>
      </c>
    </row>
    <row r="34">
      <c r="A34" s="2">
        <v>1.0</v>
      </c>
      <c r="B34" s="21">
        <f>IFERROR(__xludf.DUMMYFUNCTION("""COMPUTED_VALUE"""),45311.0)</f>
        <v>45311</v>
      </c>
      <c r="C34" s="21" t="str">
        <f>IFERROR(__xludf.DUMMYFUNCTION("""COMPUTED_VALUE"""),"Saturday")</f>
        <v>Saturday</v>
      </c>
      <c r="D34" s="23">
        <f>IFERROR(__xludf.DUMMYFUNCTION("""COMPUTED_VALUE"""),0.375)</f>
        <v>0.375</v>
      </c>
      <c r="E34" s="24" t="str">
        <f>IFERROR(__xludf.DUMMYFUNCTION("""COMPUTED_VALUE"""),"7/8B")</f>
        <v>7/8B</v>
      </c>
      <c r="F34" s="22" t="str">
        <f>IFERROR(__xludf.DUMMYFUNCTION("""COMPUTED_VALUE"""),"St. Isidore B")</f>
        <v>St. Isidore B</v>
      </c>
      <c r="G34" s="22" t="str">
        <f>IFERROR(__xludf.DUMMYFUNCTION("""COMPUTED_VALUE"""),"SJE")</f>
        <v>SJE</v>
      </c>
      <c r="H34" s="22" t="str">
        <f>IFERROR(__xludf.DUMMYFUNCTION("""COMPUTED_VALUE"""),"St. Isidore")</f>
        <v>St. Isidore</v>
      </c>
      <c r="I34" s="22"/>
    </row>
    <row r="35">
      <c r="A35" s="2">
        <v>2.0</v>
      </c>
      <c r="B35" s="21">
        <f>IFERROR(__xludf.DUMMYFUNCTION("""COMPUTED_VALUE"""),45317.0)</f>
        <v>45317</v>
      </c>
      <c r="C35" s="21" t="str">
        <f>IFERROR(__xludf.DUMMYFUNCTION("""COMPUTED_VALUE"""),"Friday")</f>
        <v>Friday</v>
      </c>
      <c r="D35" s="23">
        <f>IFERROR(__xludf.DUMMYFUNCTION("""COMPUTED_VALUE"""),0.7916666666678793)</f>
        <v>0.7916666667</v>
      </c>
      <c r="E35" s="24" t="str">
        <f>IFERROR(__xludf.DUMMYFUNCTION("""COMPUTED_VALUE"""),"7/8B")</f>
        <v>7/8B</v>
      </c>
      <c r="F35" s="22" t="str">
        <f>IFERROR(__xludf.DUMMYFUNCTION("""COMPUTED_VALUE"""),"St. Isidore B")</f>
        <v>St. Isidore B</v>
      </c>
      <c r="G35" s="22" t="str">
        <f>IFERROR(__xludf.DUMMYFUNCTION("""COMPUTED_VALUE"""),"St. James")</f>
        <v>St. James</v>
      </c>
      <c r="H35" s="22" t="str">
        <f>IFERROR(__xludf.DUMMYFUNCTION("""COMPUTED_VALUE"""),"St. Isidore")</f>
        <v>St. Isidore</v>
      </c>
      <c r="I35" s="22"/>
    </row>
    <row r="36">
      <c r="A36" s="2">
        <v>3.0</v>
      </c>
      <c r="B36" s="21">
        <f>IFERROR(__xludf.DUMMYFUNCTION("""COMPUTED_VALUE"""),45321.0)</f>
        <v>45321</v>
      </c>
      <c r="C36" s="21" t="str">
        <f>IFERROR(__xludf.DUMMYFUNCTION("""COMPUTED_VALUE"""),"Tuesday")</f>
        <v>Tuesday</v>
      </c>
      <c r="D36" s="23">
        <f>IFERROR(__xludf.DUMMYFUNCTION("""COMPUTED_VALUE"""),0.7708333333321207)</f>
        <v>0.7708333333</v>
      </c>
      <c r="E36" s="24" t="str">
        <f>IFERROR(__xludf.DUMMYFUNCTION("""COMPUTED_VALUE"""),"7/8B")</f>
        <v>7/8B</v>
      </c>
      <c r="F36" s="22" t="str">
        <f>IFERROR(__xludf.DUMMYFUNCTION("""COMPUTED_VALUE"""),"St. Isidore B")</f>
        <v>St. Isidore B</v>
      </c>
      <c r="G36" s="22" t="str">
        <f>IFERROR(__xludf.DUMMYFUNCTION("""COMPUTED_VALUE"""),"St. Philip A")</f>
        <v>St. Philip A</v>
      </c>
      <c r="H36" s="22" t="str">
        <f>IFERROR(__xludf.DUMMYFUNCTION("""COMPUTED_VALUE"""),"St. Isidore")</f>
        <v>St. Isidore</v>
      </c>
      <c r="I36" s="22"/>
    </row>
    <row r="37">
      <c r="A37" s="2">
        <v>4.0</v>
      </c>
      <c r="B37" s="21">
        <f>IFERROR(__xludf.DUMMYFUNCTION("""COMPUTED_VALUE"""),45324.0)</f>
        <v>45324</v>
      </c>
      <c r="C37" s="21" t="str">
        <f>IFERROR(__xludf.DUMMYFUNCTION("""COMPUTED_VALUE"""),"Friday")</f>
        <v>Friday</v>
      </c>
      <c r="D37" s="23">
        <f>IFERROR(__xludf.DUMMYFUNCTION("""COMPUTED_VALUE"""),0.7916666666678793)</f>
        <v>0.7916666667</v>
      </c>
      <c r="E37" s="24" t="str">
        <f>IFERROR(__xludf.DUMMYFUNCTION("""COMPUTED_VALUE"""),"7/8B")</f>
        <v>7/8B</v>
      </c>
      <c r="F37" s="22" t="str">
        <f>IFERROR(__xludf.DUMMYFUNCTION("""COMPUTED_VALUE"""),"St. Isidore A")</f>
        <v>St. Isidore A</v>
      </c>
      <c r="G37" s="22" t="str">
        <f>IFERROR(__xludf.DUMMYFUNCTION("""COMPUTED_VALUE"""),"St. Isidore B")</f>
        <v>St. Isidore B</v>
      </c>
      <c r="H37" s="22" t="str">
        <f>IFERROR(__xludf.DUMMYFUNCTION("""COMPUTED_VALUE"""),"St. Isidore")</f>
        <v>St. Isidore</v>
      </c>
      <c r="I37" s="22"/>
    </row>
    <row r="38">
      <c r="A38" s="2">
        <v>5.0</v>
      </c>
      <c r="B38" s="21">
        <f>IFERROR(__xludf.DUMMYFUNCTION("""COMPUTED_VALUE"""),45325.0)</f>
        <v>45325</v>
      </c>
      <c r="C38" s="21" t="str">
        <f>IFERROR(__xludf.DUMMYFUNCTION("""COMPUTED_VALUE"""),"Saturday")</f>
        <v>Saturday</v>
      </c>
      <c r="D38" s="23">
        <f>IFERROR(__xludf.DUMMYFUNCTION("""COMPUTED_VALUE"""),0.4166666666678793)</f>
        <v>0.4166666667</v>
      </c>
      <c r="E38" s="24" t="str">
        <f>IFERROR(__xludf.DUMMYFUNCTION("""COMPUTED_VALUE"""),"7/8B")</f>
        <v>7/8B</v>
      </c>
      <c r="F38" s="22" t="str">
        <f>IFERROR(__xludf.DUMMYFUNCTION("""COMPUTED_VALUE"""),"St. Isidore B")</f>
        <v>St. Isidore B</v>
      </c>
      <c r="G38" s="22" t="str">
        <f>IFERROR(__xludf.DUMMYFUNCTION("""COMPUTED_VALUE"""),"St. Walter B")</f>
        <v>St. Walter B</v>
      </c>
      <c r="H38" s="22" t="str">
        <f>IFERROR(__xludf.DUMMYFUNCTION("""COMPUTED_VALUE"""),"St. Isidore")</f>
        <v>St. Isidore</v>
      </c>
      <c r="I38" s="22"/>
    </row>
    <row r="39">
      <c r="A39" s="2">
        <v>6.0</v>
      </c>
      <c r="B39" s="21">
        <f>IFERROR(__xludf.DUMMYFUNCTION("""COMPUTED_VALUE"""),45331.0)</f>
        <v>45331</v>
      </c>
      <c r="C39" s="21" t="str">
        <f>IFERROR(__xludf.DUMMYFUNCTION("""COMPUTED_VALUE"""),"Friday")</f>
        <v>Friday</v>
      </c>
      <c r="D39" s="23">
        <f>IFERROR(__xludf.DUMMYFUNCTION("""COMPUTED_VALUE"""),0.7916666666678793)</f>
        <v>0.7916666667</v>
      </c>
      <c r="E39" s="24" t="str">
        <f>IFERROR(__xludf.DUMMYFUNCTION("""COMPUTED_VALUE"""),"7/8B")</f>
        <v>7/8B</v>
      </c>
      <c r="F39" s="22" t="str">
        <f>IFERROR(__xludf.DUMMYFUNCTION("""COMPUTED_VALUE"""),"St. Isidore B")</f>
        <v>St. Isidore B</v>
      </c>
      <c r="G39" s="22" t="str">
        <f>IFERROR(__xludf.DUMMYFUNCTION("""COMPUTED_VALUE"""),"St. John Vianney")</f>
        <v>St. John Vianney</v>
      </c>
      <c r="H39" s="22" t="str">
        <f>IFERROR(__xludf.DUMMYFUNCTION("""COMPUTED_VALUE"""),"St. Isidore")</f>
        <v>St. Isidore</v>
      </c>
      <c r="I39" s="22"/>
    </row>
    <row r="40">
      <c r="A40" s="2">
        <v>7.0</v>
      </c>
      <c r="B40" s="21">
        <f>IFERROR(__xludf.DUMMYFUNCTION("""COMPUTED_VALUE"""),45335.0)</f>
        <v>45335</v>
      </c>
      <c r="C40" s="21" t="str">
        <f>IFERROR(__xludf.DUMMYFUNCTION("""COMPUTED_VALUE"""),"Tuesday")</f>
        <v>Tuesday</v>
      </c>
      <c r="D40" s="23">
        <f>IFERROR(__xludf.DUMMYFUNCTION("""COMPUTED_VALUE"""),0.8333333333321207)</f>
        <v>0.8333333333</v>
      </c>
      <c r="E40" s="24" t="str">
        <f>IFERROR(__xludf.DUMMYFUNCTION("""COMPUTED_VALUE"""),"7/8B")</f>
        <v>7/8B</v>
      </c>
      <c r="F40" s="22" t="str">
        <f>IFERROR(__xludf.DUMMYFUNCTION("""COMPUTED_VALUE"""),"St. Walter A")</f>
        <v>St. Walter A</v>
      </c>
      <c r="G40" s="22" t="str">
        <f>IFERROR(__xludf.DUMMYFUNCTION("""COMPUTED_VALUE"""),"St. Isidore B")</f>
        <v>St. Isidore B</v>
      </c>
      <c r="H40" s="22" t="str">
        <f>IFERROR(__xludf.DUMMYFUNCTION("""COMPUTED_VALUE"""),"St. Walter")</f>
        <v>St. Walter</v>
      </c>
      <c r="I40" s="22"/>
    </row>
    <row r="41">
      <c r="A41" s="2">
        <v>8.0</v>
      </c>
      <c r="B41" s="21">
        <f>IFERROR(__xludf.DUMMYFUNCTION("""COMPUTED_VALUE"""),45343.0)</f>
        <v>45343</v>
      </c>
      <c r="C41" s="21" t="str">
        <f>IFERROR(__xludf.DUMMYFUNCTION("""COMPUTED_VALUE"""),"Wednesday")</f>
        <v>Wednesday</v>
      </c>
      <c r="D41" s="23">
        <f>IFERROR(__xludf.DUMMYFUNCTION("""COMPUTED_VALUE"""),0.75)</f>
        <v>0.75</v>
      </c>
      <c r="E41" s="24" t="str">
        <f>IFERROR(__xludf.DUMMYFUNCTION("""COMPUTED_VALUE"""),"7/8B")</f>
        <v>7/8B</v>
      </c>
      <c r="F41" s="22" t="str">
        <f>IFERROR(__xludf.DUMMYFUNCTION("""COMPUTED_VALUE"""),"St. Isidore B")</f>
        <v>St. Isidore B</v>
      </c>
      <c r="G41" s="22" t="str">
        <f>IFERROR(__xludf.DUMMYFUNCTION("""COMPUTED_VALUE"""),"St. Matthew")</f>
        <v>St. Matthew</v>
      </c>
      <c r="H41" s="22" t="str">
        <f>IFERROR(__xludf.DUMMYFUNCTION("""COMPUTED_VALUE"""),"St. Isidore")</f>
        <v>St. Isidore</v>
      </c>
      <c r="I41" s="22"/>
    </row>
    <row r="42">
      <c r="A42" s="2">
        <v>9.0</v>
      </c>
      <c r="B42" s="21">
        <f>IFERROR(__xludf.DUMMYFUNCTION("""COMPUTED_VALUE"""),45345.0)</f>
        <v>45345</v>
      </c>
      <c r="C42" s="21" t="str">
        <f>IFERROR(__xludf.DUMMYFUNCTION("""COMPUTED_VALUE"""),"Friday")</f>
        <v>Friday</v>
      </c>
      <c r="D42" s="23">
        <f>IFERROR(__xludf.DUMMYFUNCTION("""COMPUTED_VALUE"""),0.8333333333321207)</f>
        <v>0.8333333333</v>
      </c>
      <c r="E42" s="24" t="str">
        <f>IFERROR(__xludf.DUMMYFUNCTION("""COMPUTED_VALUE"""),"7/8B")</f>
        <v>7/8B</v>
      </c>
      <c r="F42" s="22" t="str">
        <f>IFERROR(__xludf.DUMMYFUNCTION("""COMPUTED_VALUE"""),"St. Philip B")</f>
        <v>St. Philip B</v>
      </c>
      <c r="G42" s="22" t="str">
        <f>IFERROR(__xludf.DUMMYFUNCTION("""COMPUTED_VALUE"""),"St. Isidore B")</f>
        <v>St. Isidore B</v>
      </c>
      <c r="H42" s="22" t="str">
        <f>IFERROR(__xludf.DUMMYFUNCTION("""COMPUTED_VALUE"""),"St. Philip")</f>
        <v>St. Philip</v>
      </c>
      <c r="I42" s="22"/>
    </row>
    <row r="43">
      <c r="A43" s="2">
        <v>10.0</v>
      </c>
      <c r="B43" s="21">
        <f>IFERROR(__xludf.DUMMYFUNCTION("""COMPUTED_VALUE"""),45346.0)</f>
        <v>45346</v>
      </c>
      <c r="C43" s="21" t="str">
        <f>IFERROR(__xludf.DUMMYFUNCTION("""COMPUTED_VALUE"""),"Saturday")</f>
        <v>Saturday</v>
      </c>
      <c r="D43" s="23">
        <f>IFERROR(__xludf.DUMMYFUNCTION("""COMPUTED_VALUE"""),0.5)</f>
        <v>0.5</v>
      </c>
      <c r="E43" s="24" t="str">
        <f>IFERROR(__xludf.DUMMYFUNCTION("""COMPUTED_VALUE"""),"7/8B")</f>
        <v>7/8B</v>
      </c>
      <c r="F43" s="22" t="str">
        <f>IFERROR(__xludf.DUMMYFUNCTION("""COMPUTED_VALUE"""),"St. James")</f>
        <v>St. James</v>
      </c>
      <c r="G43" s="22" t="str">
        <f>IFERROR(__xludf.DUMMYFUNCTION("""COMPUTED_VALUE"""),"St. Isidore B")</f>
        <v>St. Isidore B</v>
      </c>
      <c r="H43" s="22" t="str">
        <f>IFERROR(__xludf.DUMMYFUNCTION("""COMPUTED_VALUE"""),"St. James")</f>
        <v>St. James</v>
      </c>
      <c r="I43" s="22"/>
    </row>
    <row r="44">
      <c r="A44" s="2">
        <v>11.0</v>
      </c>
      <c r="B44" s="21">
        <f>IFERROR(__xludf.DUMMYFUNCTION("""COMPUTED_VALUE"""),45349.0)</f>
        <v>45349</v>
      </c>
      <c r="C44" s="21" t="str">
        <f>IFERROR(__xludf.DUMMYFUNCTION("""COMPUTED_VALUE"""),"Tuesday")</f>
        <v>Tuesday</v>
      </c>
      <c r="D44" s="23">
        <f>IFERROR(__xludf.DUMMYFUNCTION("""COMPUTED_VALUE"""),0.75)</f>
        <v>0.75</v>
      </c>
      <c r="E44" s="24" t="str">
        <f>IFERROR(__xludf.DUMMYFUNCTION("""COMPUTED_VALUE"""),"7/8B")</f>
        <v>7/8B</v>
      </c>
      <c r="F44" s="22" t="str">
        <f>IFERROR(__xludf.DUMMYFUNCTION("""COMPUTED_VALUE"""),"St. Isidore B")</f>
        <v>St. Isidore B</v>
      </c>
      <c r="G44" s="22" t="str">
        <f>IFERROR(__xludf.DUMMYFUNCTION("""COMPUTED_VALUE"""),"St. Walter A")</f>
        <v>St. Walter A</v>
      </c>
      <c r="H44" s="22" t="str">
        <f>IFERROR(__xludf.DUMMYFUNCTION("""COMPUTED_VALUE"""),"St. Isidore")</f>
        <v>St. Isidore</v>
      </c>
      <c r="I44" s="22"/>
    </row>
    <row r="45">
      <c r="A45" s="2">
        <v>12.0</v>
      </c>
      <c r="B45" s="21">
        <f>IFERROR(__xludf.DUMMYFUNCTION("""COMPUTED_VALUE"""),45352.0)</f>
        <v>45352</v>
      </c>
      <c r="C45" s="21" t="str">
        <f>IFERROR(__xludf.DUMMYFUNCTION("""COMPUTED_VALUE"""),"Friday")</f>
        <v>Friday</v>
      </c>
      <c r="D45" s="23">
        <f>IFERROR(__xludf.DUMMYFUNCTION("""COMPUTED_VALUE"""),0.8333333333321207)</f>
        <v>0.8333333333</v>
      </c>
      <c r="E45" s="24" t="str">
        <f>IFERROR(__xludf.DUMMYFUNCTION("""COMPUTED_VALUE"""),"7/8B")</f>
        <v>7/8B</v>
      </c>
      <c r="F45" s="22" t="str">
        <f>IFERROR(__xludf.DUMMYFUNCTION("""COMPUTED_VALUE"""),"St. John Vianney")</f>
        <v>St. John Vianney</v>
      </c>
      <c r="G45" s="22" t="str">
        <f>IFERROR(__xludf.DUMMYFUNCTION("""COMPUTED_VALUE"""),"St. Isidore B")</f>
        <v>St. Isidore B</v>
      </c>
      <c r="H45" s="22" t="str">
        <f>IFERROR(__xludf.DUMMYFUNCTION("""COMPUTED_VALUE"""),"St. John Vianney")</f>
        <v>St. John Vianney</v>
      </c>
      <c r="I45" s="22"/>
    </row>
    <row r="46">
      <c r="A46" s="2"/>
      <c r="B46" s="21"/>
      <c r="C46" s="21"/>
      <c r="D46" s="23"/>
      <c r="E46" s="24"/>
      <c r="F46" s="22"/>
      <c r="G46" s="22"/>
      <c r="H46" s="22"/>
      <c r="I46" s="22"/>
    </row>
    <row r="47">
      <c r="A47" s="2"/>
      <c r="B47" s="21"/>
      <c r="C47" s="21"/>
      <c r="D47" s="23"/>
      <c r="E47" s="24"/>
      <c r="F47" s="22"/>
      <c r="G47" s="22"/>
      <c r="H47" s="22"/>
      <c r="I47" s="22"/>
    </row>
    <row r="48">
      <c r="A48" s="17"/>
      <c r="B48" s="17" t="s">
        <v>5</v>
      </c>
      <c r="D48" s="23"/>
      <c r="E48" s="7"/>
    </row>
    <row r="49">
      <c r="A49" s="26"/>
      <c r="B49" s="26" t="str">
        <f>IFERROR(__xludf.DUMMYFUNCTION("QUERY(importrange(""1Qz4yMpZvwfLaEQiNxBW3MaTjpIQq3Tgq07HLsb-H40E"", ""Schedule!A1:J1000""), ""select Col1, Col2, Col3, Col4, Col5, Col6, Col7, Col10 where(Col5 like'%"" &amp; TRIM(C5) &amp; ""%' or Col6 like '%"" &amp; TRIM(C5) &amp; ""%') and Col4 like '%"" &amp; TRIM(C1) &amp;"&amp;" ""%'"", 1)"),"")</f>
        <v/>
      </c>
      <c r="C49" s="26" t="str">
        <f>IFERROR(__xludf.DUMMYFUNCTION("""COMPUTED_VALUE"""),"Day")</f>
        <v>Day</v>
      </c>
      <c r="D49" s="19" t="str">
        <f>IFERROR(__xludf.DUMMYFUNCTION("""COMPUTED_VALUE"""),"Time")</f>
        <v>Time</v>
      </c>
      <c r="E49" s="20" t="str">
        <f>IFERROR(__xludf.DUMMYFUNCTION("""COMPUTED_VALUE"""),"Div.")</f>
        <v>Div.</v>
      </c>
      <c r="F49" s="18" t="str">
        <f>IFERROR(__xludf.DUMMYFUNCTION("""COMPUTED_VALUE"""),"Team A")</f>
        <v>Team A</v>
      </c>
      <c r="G49" s="18" t="str">
        <f>IFERROR(__xludf.DUMMYFUNCTION("""COMPUTED_VALUE"""),"Team B")</f>
        <v>Team B</v>
      </c>
      <c r="H49" s="18" t="str">
        <f>IFERROR(__xludf.DUMMYFUNCTION("""COMPUTED_VALUE"""),"Location")</f>
        <v>Location</v>
      </c>
      <c r="I49" s="18" t="str">
        <f>IFERROR(__xludf.DUMMYFUNCTION("""COMPUTED_VALUE"""),"")</f>
        <v/>
      </c>
    </row>
    <row r="50">
      <c r="A50" s="2">
        <v>1.0</v>
      </c>
      <c r="B50" s="21">
        <f>IFERROR(__xludf.DUMMYFUNCTION("""COMPUTED_VALUE"""),45302.0)</f>
        <v>45302</v>
      </c>
      <c r="C50" s="21" t="str">
        <f>IFERROR(__xludf.DUMMYFUNCTION("""COMPUTED_VALUE"""),"Thursday")</f>
        <v>Thursday</v>
      </c>
      <c r="D50" s="23">
        <f>IFERROR(__xludf.DUMMYFUNCTION("""COMPUTED_VALUE"""),0.7916666666678793)</f>
        <v>0.7916666667</v>
      </c>
      <c r="E50" s="24" t="str">
        <f>IFERROR(__xludf.DUMMYFUNCTION("""COMPUTED_VALUE"""),"7/8B")</f>
        <v>7/8B</v>
      </c>
      <c r="F50" s="22" t="str">
        <f>IFERROR(__xludf.DUMMYFUNCTION("""COMPUTED_VALUE"""),"St. James")</f>
        <v>St. James</v>
      </c>
      <c r="G50" s="22" t="str">
        <f>IFERROR(__xludf.DUMMYFUNCTION("""COMPUTED_VALUE"""),"SJE")</f>
        <v>SJE</v>
      </c>
      <c r="H50" s="22" t="str">
        <f>IFERROR(__xludf.DUMMYFUNCTION("""COMPUTED_VALUE"""),"St. James")</f>
        <v>St. James</v>
      </c>
      <c r="I50" s="22"/>
    </row>
    <row r="51">
      <c r="A51" s="2">
        <v>2.0</v>
      </c>
      <c r="B51" s="21">
        <f>IFERROR(__xludf.DUMMYFUNCTION("""COMPUTED_VALUE"""),45310.0)</f>
        <v>45310</v>
      </c>
      <c r="C51" s="21" t="str">
        <f>IFERROR(__xludf.DUMMYFUNCTION("""COMPUTED_VALUE"""),"Friday")</f>
        <v>Friday</v>
      </c>
      <c r="D51" s="23">
        <f>IFERROR(__xludf.DUMMYFUNCTION("""COMPUTED_VALUE"""),0.8333333333321207)</f>
        <v>0.8333333333</v>
      </c>
      <c r="E51" s="24" t="str">
        <f>IFERROR(__xludf.DUMMYFUNCTION("""COMPUTED_VALUE"""),"7/8B")</f>
        <v>7/8B</v>
      </c>
      <c r="F51" s="22" t="str">
        <f>IFERROR(__xludf.DUMMYFUNCTION("""COMPUTED_VALUE"""),"St. James")</f>
        <v>St. James</v>
      </c>
      <c r="G51" s="22" t="str">
        <f>IFERROR(__xludf.DUMMYFUNCTION("""COMPUTED_VALUE"""),"St. John Vianney")</f>
        <v>St. John Vianney</v>
      </c>
      <c r="H51" s="22" t="str">
        <f>IFERROR(__xludf.DUMMYFUNCTION("""COMPUTED_VALUE"""),"St. James")</f>
        <v>St. James</v>
      </c>
      <c r="I51" s="22"/>
    </row>
    <row r="52">
      <c r="A52" s="2">
        <v>3.0</v>
      </c>
      <c r="B52" s="21">
        <f>IFERROR(__xludf.DUMMYFUNCTION("""COMPUTED_VALUE"""),45311.0)</f>
        <v>45311</v>
      </c>
      <c r="C52" s="21" t="str">
        <f>IFERROR(__xludf.DUMMYFUNCTION("""COMPUTED_VALUE"""),"Saturday")</f>
        <v>Saturday</v>
      </c>
      <c r="D52" s="23">
        <f>IFERROR(__xludf.DUMMYFUNCTION("""COMPUTED_VALUE"""),0.3333333333321207)</f>
        <v>0.3333333333</v>
      </c>
      <c r="E52" s="24" t="str">
        <f>IFERROR(__xludf.DUMMYFUNCTION("""COMPUTED_VALUE"""),"7/8B")</f>
        <v>7/8B</v>
      </c>
      <c r="F52" s="22" t="str">
        <f>IFERROR(__xludf.DUMMYFUNCTION("""COMPUTED_VALUE"""),"St. Isidore A")</f>
        <v>St. Isidore A</v>
      </c>
      <c r="G52" s="22" t="str">
        <f>IFERROR(__xludf.DUMMYFUNCTION("""COMPUTED_VALUE"""),"St. James")</f>
        <v>St. James</v>
      </c>
      <c r="H52" s="22" t="str">
        <f>IFERROR(__xludf.DUMMYFUNCTION("""COMPUTED_VALUE"""),"St. Isidore")</f>
        <v>St. Isidore</v>
      </c>
      <c r="I52" s="22"/>
    </row>
    <row r="53">
      <c r="A53" s="2">
        <v>4.0</v>
      </c>
      <c r="B53" s="21">
        <f>IFERROR(__xludf.DUMMYFUNCTION("""COMPUTED_VALUE"""),45316.0)</f>
        <v>45316</v>
      </c>
      <c r="C53" s="21" t="str">
        <f>IFERROR(__xludf.DUMMYFUNCTION("""COMPUTED_VALUE"""),"Thursday")</f>
        <v>Thursday</v>
      </c>
      <c r="D53" s="23">
        <f>IFERROR(__xludf.DUMMYFUNCTION("""COMPUTED_VALUE"""),0.7916666666678793)</f>
        <v>0.7916666667</v>
      </c>
      <c r="E53" s="24" t="str">
        <f>IFERROR(__xludf.DUMMYFUNCTION("""COMPUTED_VALUE"""),"7/8B")</f>
        <v>7/8B</v>
      </c>
      <c r="F53" s="22" t="str">
        <f>IFERROR(__xludf.DUMMYFUNCTION("""COMPUTED_VALUE"""),"St. James")</f>
        <v>St. James</v>
      </c>
      <c r="G53" s="22" t="str">
        <f>IFERROR(__xludf.DUMMYFUNCTION("""COMPUTED_VALUE"""),"St. Philip A")</f>
        <v>St. Philip A</v>
      </c>
      <c r="H53" s="22" t="str">
        <f>IFERROR(__xludf.DUMMYFUNCTION("""COMPUTED_VALUE"""),"St. James")</f>
        <v>St. James</v>
      </c>
      <c r="I53" s="22"/>
    </row>
    <row r="54">
      <c r="A54" s="2">
        <v>5.0</v>
      </c>
      <c r="B54" s="21">
        <f>IFERROR(__xludf.DUMMYFUNCTION("""COMPUTED_VALUE"""),45317.0)</f>
        <v>45317</v>
      </c>
      <c r="C54" s="21" t="str">
        <f>IFERROR(__xludf.DUMMYFUNCTION("""COMPUTED_VALUE"""),"Friday")</f>
        <v>Friday</v>
      </c>
      <c r="D54" s="23">
        <f>IFERROR(__xludf.DUMMYFUNCTION("""COMPUTED_VALUE"""),0.7916666666678793)</f>
        <v>0.7916666667</v>
      </c>
      <c r="E54" s="24" t="str">
        <f>IFERROR(__xludf.DUMMYFUNCTION("""COMPUTED_VALUE"""),"7/8B")</f>
        <v>7/8B</v>
      </c>
      <c r="F54" s="22" t="str">
        <f>IFERROR(__xludf.DUMMYFUNCTION("""COMPUTED_VALUE"""),"St. Isidore B")</f>
        <v>St. Isidore B</v>
      </c>
      <c r="G54" s="22" t="str">
        <f>IFERROR(__xludf.DUMMYFUNCTION("""COMPUTED_VALUE"""),"St. James")</f>
        <v>St. James</v>
      </c>
      <c r="H54" s="22" t="str">
        <f>IFERROR(__xludf.DUMMYFUNCTION("""COMPUTED_VALUE"""),"St. Isidore")</f>
        <v>St. Isidore</v>
      </c>
      <c r="I54" s="22"/>
    </row>
    <row r="55">
      <c r="A55" s="2">
        <v>6.0</v>
      </c>
      <c r="B55" s="21">
        <f>IFERROR(__xludf.DUMMYFUNCTION("""COMPUTED_VALUE"""),45318.0)</f>
        <v>45318</v>
      </c>
      <c r="C55" s="21" t="str">
        <f>IFERROR(__xludf.DUMMYFUNCTION("""COMPUTED_VALUE"""),"Saturday")</f>
        <v>Saturday</v>
      </c>
      <c r="D55" s="23">
        <f>IFERROR(__xludf.DUMMYFUNCTION("""COMPUTED_VALUE"""),0.4166666666678793)</f>
        <v>0.4166666667</v>
      </c>
      <c r="E55" s="24" t="str">
        <f>IFERROR(__xludf.DUMMYFUNCTION("""COMPUTED_VALUE"""),"7/8B")</f>
        <v>7/8B</v>
      </c>
      <c r="F55" s="22" t="str">
        <f>IFERROR(__xludf.DUMMYFUNCTION("""COMPUTED_VALUE"""),"St. Walter B")</f>
        <v>St. Walter B</v>
      </c>
      <c r="G55" s="22" t="str">
        <f>IFERROR(__xludf.DUMMYFUNCTION("""COMPUTED_VALUE"""),"St. James")</f>
        <v>St. James</v>
      </c>
      <c r="H55" s="22" t="str">
        <f>IFERROR(__xludf.DUMMYFUNCTION("""COMPUTED_VALUE"""),"St. Walter")</f>
        <v>St. Walter</v>
      </c>
      <c r="I55" s="22"/>
    </row>
    <row r="56">
      <c r="A56" s="2">
        <v>7.0</v>
      </c>
      <c r="B56" s="21">
        <f>IFERROR(__xludf.DUMMYFUNCTION("""COMPUTED_VALUE"""),45323.0)</f>
        <v>45323</v>
      </c>
      <c r="C56" s="21" t="str">
        <f>IFERROR(__xludf.DUMMYFUNCTION("""COMPUTED_VALUE"""),"Thursday")</f>
        <v>Thursday</v>
      </c>
      <c r="D56" s="23">
        <f>IFERROR(__xludf.DUMMYFUNCTION("""COMPUTED_VALUE"""),0.8125)</f>
        <v>0.8125</v>
      </c>
      <c r="E56" s="24" t="str">
        <f>IFERROR(__xludf.DUMMYFUNCTION("""COMPUTED_VALUE"""),"7/8B")</f>
        <v>7/8B</v>
      </c>
      <c r="F56" s="22" t="str">
        <f>IFERROR(__xludf.DUMMYFUNCTION("""COMPUTED_VALUE"""),"St. Walter A")</f>
        <v>St. Walter A</v>
      </c>
      <c r="G56" s="22" t="str">
        <f>IFERROR(__xludf.DUMMYFUNCTION("""COMPUTED_VALUE"""),"St. James")</f>
        <v>St. James</v>
      </c>
      <c r="H56" s="22" t="str">
        <f>IFERROR(__xludf.DUMMYFUNCTION("""COMPUTED_VALUE"""),"St. Walter")</f>
        <v>St. Walter</v>
      </c>
      <c r="I56" s="22"/>
    </row>
    <row r="57">
      <c r="A57" s="2">
        <v>8.0</v>
      </c>
      <c r="B57" s="21">
        <f>IFERROR(__xludf.DUMMYFUNCTION("""COMPUTED_VALUE"""),45325.0)</f>
        <v>45325</v>
      </c>
      <c r="C57" s="21" t="str">
        <f>IFERROR(__xludf.DUMMYFUNCTION("""COMPUTED_VALUE"""),"Saturday")</f>
        <v>Saturday</v>
      </c>
      <c r="D57" s="23">
        <f>IFERROR(__xludf.DUMMYFUNCTION("""COMPUTED_VALUE"""),0.5)</f>
        <v>0.5</v>
      </c>
      <c r="E57" s="24" t="str">
        <f>IFERROR(__xludf.DUMMYFUNCTION("""COMPUTED_VALUE"""),"7/8B")</f>
        <v>7/8B</v>
      </c>
      <c r="F57" s="22" t="str">
        <f>IFERROR(__xludf.DUMMYFUNCTION("""COMPUTED_VALUE"""),"St. Matthew")</f>
        <v>St. Matthew</v>
      </c>
      <c r="G57" s="22" t="str">
        <f>IFERROR(__xludf.DUMMYFUNCTION("""COMPUTED_VALUE"""),"St. James")</f>
        <v>St. James</v>
      </c>
      <c r="H57" s="22" t="str">
        <f>IFERROR(__xludf.DUMMYFUNCTION("""COMPUTED_VALUE"""),"St. Matthew")</f>
        <v>St. Matthew</v>
      </c>
      <c r="I57" s="22"/>
    </row>
    <row r="58">
      <c r="A58" s="2">
        <v>9.0</v>
      </c>
      <c r="B58" s="21">
        <f>IFERROR(__xludf.DUMMYFUNCTION("""COMPUTED_VALUE"""),45331.0)</f>
        <v>45331</v>
      </c>
      <c r="C58" s="21" t="str">
        <f>IFERROR(__xludf.DUMMYFUNCTION("""COMPUTED_VALUE"""),"Friday")</f>
        <v>Friday</v>
      </c>
      <c r="D58" s="23">
        <f>IFERROR(__xludf.DUMMYFUNCTION("""COMPUTED_VALUE"""),0.8333333333321207)</f>
        <v>0.8333333333</v>
      </c>
      <c r="E58" s="24" t="str">
        <f>IFERROR(__xludf.DUMMYFUNCTION("""COMPUTED_VALUE"""),"7/8B")</f>
        <v>7/8B</v>
      </c>
      <c r="F58" s="22" t="str">
        <f>IFERROR(__xludf.DUMMYFUNCTION("""COMPUTED_VALUE"""),"St. James")</f>
        <v>St. James</v>
      </c>
      <c r="G58" s="22" t="str">
        <f>IFERROR(__xludf.DUMMYFUNCTION("""COMPUTED_VALUE"""),"St. Walter A")</f>
        <v>St. Walter A</v>
      </c>
      <c r="H58" s="22" t="str">
        <f>IFERROR(__xludf.DUMMYFUNCTION("""COMPUTED_VALUE"""),"St. James")</f>
        <v>St. James</v>
      </c>
      <c r="I58" s="22"/>
    </row>
    <row r="59">
      <c r="A59" s="2">
        <v>10.0</v>
      </c>
      <c r="B59" s="21">
        <f>IFERROR(__xludf.DUMMYFUNCTION("""COMPUTED_VALUE"""),45346.0)</f>
        <v>45346</v>
      </c>
      <c r="C59" s="21" t="str">
        <f>IFERROR(__xludf.DUMMYFUNCTION("""COMPUTED_VALUE"""),"Saturday")</f>
        <v>Saturday</v>
      </c>
      <c r="D59" s="23">
        <f>IFERROR(__xludf.DUMMYFUNCTION("""COMPUTED_VALUE"""),0.5)</f>
        <v>0.5</v>
      </c>
      <c r="E59" s="24" t="str">
        <f>IFERROR(__xludf.DUMMYFUNCTION("""COMPUTED_VALUE"""),"7/8B")</f>
        <v>7/8B</v>
      </c>
      <c r="F59" s="22" t="str">
        <f>IFERROR(__xludf.DUMMYFUNCTION("""COMPUTED_VALUE"""),"St. James")</f>
        <v>St. James</v>
      </c>
      <c r="G59" s="22" t="str">
        <f>IFERROR(__xludf.DUMMYFUNCTION("""COMPUTED_VALUE"""),"St. Isidore B")</f>
        <v>St. Isidore B</v>
      </c>
      <c r="H59" s="22" t="str">
        <f>IFERROR(__xludf.DUMMYFUNCTION("""COMPUTED_VALUE"""),"St. James")</f>
        <v>St. James</v>
      </c>
      <c r="I59" s="22"/>
    </row>
    <row r="60">
      <c r="A60" s="2">
        <v>11.0</v>
      </c>
      <c r="B60" s="21">
        <f>IFERROR(__xludf.DUMMYFUNCTION("""COMPUTED_VALUE"""),45349.0)</f>
        <v>45349</v>
      </c>
      <c r="C60" s="21" t="str">
        <f>IFERROR(__xludf.DUMMYFUNCTION("""COMPUTED_VALUE"""),"Tuesday")</f>
        <v>Tuesday</v>
      </c>
      <c r="D60" s="23">
        <f>IFERROR(__xludf.DUMMYFUNCTION("""COMPUTED_VALUE"""),0.8333333333321207)</f>
        <v>0.8333333333</v>
      </c>
      <c r="E60" s="24" t="str">
        <f>IFERROR(__xludf.DUMMYFUNCTION("""COMPUTED_VALUE"""),"7/8B")</f>
        <v>7/8B</v>
      </c>
      <c r="F60" s="22" t="str">
        <f>IFERROR(__xludf.DUMMYFUNCTION("""COMPUTED_VALUE"""),"St. Philip B")</f>
        <v>St. Philip B</v>
      </c>
      <c r="G60" s="22" t="str">
        <f>IFERROR(__xludf.DUMMYFUNCTION("""COMPUTED_VALUE"""),"St. James")</f>
        <v>St. James</v>
      </c>
      <c r="H60" s="22" t="str">
        <f>IFERROR(__xludf.DUMMYFUNCTION("""COMPUTED_VALUE"""),"St. Walter")</f>
        <v>St. Walter</v>
      </c>
      <c r="I60" s="22"/>
    </row>
    <row r="61">
      <c r="A61" s="2">
        <v>12.0</v>
      </c>
      <c r="B61" s="21">
        <f>IFERROR(__xludf.DUMMYFUNCTION("""COMPUTED_VALUE"""),45351.0)</f>
        <v>45351</v>
      </c>
      <c r="C61" s="21" t="str">
        <f>IFERROR(__xludf.DUMMYFUNCTION("""COMPUTED_VALUE"""),"Thursday")</f>
        <v>Thursday</v>
      </c>
      <c r="D61" s="23">
        <f>IFERROR(__xludf.DUMMYFUNCTION("""COMPUTED_VALUE"""),0.8333333333321207)</f>
        <v>0.8333333333</v>
      </c>
      <c r="E61" s="24" t="str">
        <f>IFERROR(__xludf.DUMMYFUNCTION("""COMPUTED_VALUE"""),"7/8B")</f>
        <v>7/8B</v>
      </c>
      <c r="F61" s="22" t="str">
        <f>IFERROR(__xludf.DUMMYFUNCTION("""COMPUTED_VALUE"""),"St. James")</f>
        <v>St. James</v>
      </c>
      <c r="G61" s="22" t="str">
        <f>IFERROR(__xludf.DUMMYFUNCTION("""COMPUTED_VALUE"""),"St. Walter B")</f>
        <v>St. Walter B</v>
      </c>
      <c r="H61" s="22" t="str">
        <f>IFERROR(__xludf.DUMMYFUNCTION("""COMPUTED_VALUE"""),"St. James")</f>
        <v>St. James</v>
      </c>
      <c r="I61" s="22"/>
    </row>
    <row r="62">
      <c r="A62" s="2"/>
      <c r="B62" s="21"/>
      <c r="C62" s="21"/>
      <c r="D62" s="23"/>
      <c r="E62" s="24"/>
      <c r="F62" s="22"/>
      <c r="G62" s="22"/>
      <c r="H62" s="22"/>
      <c r="I62" s="22"/>
    </row>
    <row r="63">
      <c r="A63" s="21"/>
      <c r="B63" s="21"/>
      <c r="C63" s="21"/>
      <c r="D63" s="23"/>
      <c r="E63" s="7"/>
    </row>
    <row r="64">
      <c r="A64" s="17"/>
      <c r="B64" s="17" t="s">
        <v>6</v>
      </c>
      <c r="D64" s="23"/>
      <c r="E64" s="7"/>
    </row>
    <row r="65">
      <c r="A65" s="26"/>
      <c r="B65" s="26" t="str">
        <f>IFERROR(__xludf.DUMMYFUNCTION("QUERY(importrange(""1Qz4yMpZvwfLaEQiNxBW3MaTjpIQq3Tgq07HLsb-H40E"", ""Schedule!A1:J1000""), ""select Col1, Col2, Col3, Col4, Col5, Col6, Col7,Col10 where (Col5 like'%"" &amp; TRIM(C6) &amp; ""%' or Col6 like '%"" &amp; TRIM(C6) &amp; ""%') and Col4 like '%"" &amp; TRIM(C1) &amp;"&amp;" ""%'"", 1)"),"")</f>
        <v/>
      </c>
      <c r="C65" s="26" t="str">
        <f>IFERROR(__xludf.DUMMYFUNCTION("""COMPUTED_VALUE"""),"Day")</f>
        <v>Day</v>
      </c>
      <c r="D65" s="19" t="str">
        <f>IFERROR(__xludf.DUMMYFUNCTION("""COMPUTED_VALUE"""),"Time")</f>
        <v>Time</v>
      </c>
      <c r="E65" s="20" t="str">
        <f>IFERROR(__xludf.DUMMYFUNCTION("""COMPUTED_VALUE"""),"Div.")</f>
        <v>Div.</v>
      </c>
      <c r="F65" s="18" t="str">
        <f>IFERROR(__xludf.DUMMYFUNCTION("""COMPUTED_VALUE"""),"Team A")</f>
        <v>Team A</v>
      </c>
      <c r="G65" s="18" t="str">
        <f>IFERROR(__xludf.DUMMYFUNCTION("""COMPUTED_VALUE"""),"Team B")</f>
        <v>Team B</v>
      </c>
      <c r="H65" s="18" t="str">
        <f>IFERROR(__xludf.DUMMYFUNCTION("""COMPUTED_VALUE"""),"Location")</f>
        <v>Location</v>
      </c>
      <c r="I65" s="18" t="str">
        <f>IFERROR(__xludf.DUMMYFUNCTION("""COMPUTED_VALUE"""),"")</f>
        <v/>
      </c>
    </row>
    <row r="66">
      <c r="A66" s="2">
        <v>1.0</v>
      </c>
      <c r="B66" s="21">
        <f>IFERROR(__xludf.DUMMYFUNCTION("""COMPUTED_VALUE"""),45301.0)</f>
        <v>45301</v>
      </c>
      <c r="C66" s="21" t="str">
        <f>IFERROR(__xludf.DUMMYFUNCTION("""COMPUTED_VALUE"""),"Wednesday")</f>
        <v>Wednesday</v>
      </c>
      <c r="D66" s="23">
        <f>IFERROR(__xludf.DUMMYFUNCTION("""COMPUTED_VALUE"""),0.8333333333321207)</f>
        <v>0.8333333333</v>
      </c>
      <c r="E66" s="24" t="str">
        <f>IFERROR(__xludf.DUMMYFUNCTION("""COMPUTED_VALUE"""),"7/8B")</f>
        <v>7/8B</v>
      </c>
      <c r="F66" s="22" t="str">
        <f>IFERROR(__xludf.DUMMYFUNCTION("""COMPUTED_VALUE"""),"St. John Vianney")</f>
        <v>St. John Vianney</v>
      </c>
      <c r="G66" s="22" t="str">
        <f>IFERROR(__xludf.DUMMYFUNCTION("""COMPUTED_VALUE"""),"St. Philip B")</f>
        <v>St. Philip B</v>
      </c>
      <c r="H66" s="22" t="str">
        <f>IFERROR(__xludf.DUMMYFUNCTION("""COMPUTED_VALUE"""),"St. John Vianney")</f>
        <v>St. John Vianney</v>
      </c>
      <c r="I66" s="22"/>
    </row>
    <row r="67">
      <c r="A67" s="2">
        <v>2.0</v>
      </c>
      <c r="B67" s="21">
        <f>IFERROR(__xludf.DUMMYFUNCTION("""COMPUTED_VALUE"""),45310.0)</f>
        <v>45310</v>
      </c>
      <c r="C67" s="21" t="str">
        <f>IFERROR(__xludf.DUMMYFUNCTION("""COMPUTED_VALUE"""),"Friday")</f>
        <v>Friday</v>
      </c>
      <c r="D67" s="23">
        <f>IFERROR(__xludf.DUMMYFUNCTION("""COMPUTED_VALUE"""),0.8333333333321207)</f>
        <v>0.8333333333</v>
      </c>
      <c r="E67" s="24" t="str">
        <f>IFERROR(__xludf.DUMMYFUNCTION("""COMPUTED_VALUE"""),"7/8B")</f>
        <v>7/8B</v>
      </c>
      <c r="F67" s="22" t="str">
        <f>IFERROR(__xludf.DUMMYFUNCTION("""COMPUTED_VALUE"""),"St. James")</f>
        <v>St. James</v>
      </c>
      <c r="G67" s="22" t="str">
        <f>IFERROR(__xludf.DUMMYFUNCTION("""COMPUTED_VALUE"""),"St. John Vianney")</f>
        <v>St. John Vianney</v>
      </c>
      <c r="H67" s="22" t="str">
        <f>IFERROR(__xludf.DUMMYFUNCTION("""COMPUTED_VALUE"""),"St. James")</f>
        <v>St. James</v>
      </c>
      <c r="I67" s="22"/>
    </row>
    <row r="68">
      <c r="A68" s="2">
        <v>3.0</v>
      </c>
      <c r="B68" s="21">
        <f>IFERROR(__xludf.DUMMYFUNCTION("""COMPUTED_VALUE"""),45317.0)</f>
        <v>45317</v>
      </c>
      <c r="C68" s="21" t="str">
        <f>IFERROR(__xludf.DUMMYFUNCTION("""COMPUTED_VALUE"""),"Friday")</f>
        <v>Friday</v>
      </c>
      <c r="D68" s="23">
        <f>IFERROR(__xludf.DUMMYFUNCTION("""COMPUTED_VALUE"""),0.8125)</f>
        <v>0.8125</v>
      </c>
      <c r="E68" s="24" t="str">
        <f>IFERROR(__xludf.DUMMYFUNCTION("""COMPUTED_VALUE"""),"7/8B")</f>
        <v>7/8B</v>
      </c>
      <c r="F68" s="22" t="str">
        <f>IFERROR(__xludf.DUMMYFUNCTION("""COMPUTED_VALUE"""),"St. Walter B")</f>
        <v>St. Walter B</v>
      </c>
      <c r="G68" s="22" t="str">
        <f>IFERROR(__xludf.DUMMYFUNCTION("""COMPUTED_VALUE"""),"St. John Vianney")</f>
        <v>St. John Vianney</v>
      </c>
      <c r="H68" s="22" t="str">
        <f>IFERROR(__xludf.DUMMYFUNCTION("""COMPUTED_VALUE"""),"St. Walter")</f>
        <v>St. Walter</v>
      </c>
      <c r="I68" s="22"/>
    </row>
    <row r="69">
      <c r="A69" s="2">
        <v>4.0</v>
      </c>
      <c r="B69" s="21">
        <f>IFERROR(__xludf.DUMMYFUNCTION("""COMPUTED_VALUE"""),45324.0)</f>
        <v>45324</v>
      </c>
      <c r="C69" s="21" t="str">
        <f>IFERROR(__xludf.DUMMYFUNCTION("""COMPUTED_VALUE"""),"Friday")</f>
        <v>Friday</v>
      </c>
      <c r="D69" s="23">
        <f>IFERROR(__xludf.DUMMYFUNCTION("""COMPUTED_VALUE"""),0.8333333333321207)</f>
        <v>0.8333333333</v>
      </c>
      <c r="E69" s="24" t="str">
        <f>IFERROR(__xludf.DUMMYFUNCTION("""COMPUTED_VALUE"""),"7/8B")</f>
        <v>7/8B</v>
      </c>
      <c r="F69" s="22" t="str">
        <f>IFERROR(__xludf.DUMMYFUNCTION("""COMPUTED_VALUE"""),"SJE")</f>
        <v>SJE</v>
      </c>
      <c r="G69" s="22" t="str">
        <f>IFERROR(__xludf.DUMMYFUNCTION("""COMPUTED_VALUE"""),"St. John Vianney")</f>
        <v>St. John Vianney</v>
      </c>
      <c r="H69" s="22" t="str">
        <f>IFERROR(__xludf.DUMMYFUNCTION("""COMPUTED_VALUE"""),"Eastview Middle School")</f>
        <v>Eastview Middle School</v>
      </c>
      <c r="I69" s="22"/>
    </row>
    <row r="70">
      <c r="A70" s="2">
        <v>5.0</v>
      </c>
      <c r="B70" s="21">
        <f>IFERROR(__xludf.DUMMYFUNCTION("""COMPUTED_VALUE"""),45329.0)</f>
        <v>45329</v>
      </c>
      <c r="C70" s="21" t="str">
        <f>IFERROR(__xludf.DUMMYFUNCTION("""COMPUTED_VALUE"""),"Wednesday")</f>
        <v>Wednesday</v>
      </c>
      <c r="D70" s="23">
        <f>IFERROR(__xludf.DUMMYFUNCTION("""COMPUTED_VALUE"""),0.8333333333321207)</f>
        <v>0.8333333333</v>
      </c>
      <c r="E70" s="24" t="str">
        <f>IFERROR(__xludf.DUMMYFUNCTION("""COMPUTED_VALUE"""),"7/8B")</f>
        <v>7/8B</v>
      </c>
      <c r="F70" s="22" t="str">
        <f>IFERROR(__xludf.DUMMYFUNCTION("""COMPUTED_VALUE"""),"St. John Vianney")</f>
        <v>St. John Vianney</v>
      </c>
      <c r="G70" s="22" t="str">
        <f>IFERROR(__xludf.DUMMYFUNCTION("""COMPUTED_VALUE"""),"St. Matthew")</f>
        <v>St. Matthew</v>
      </c>
      <c r="H70" s="22" t="str">
        <f>IFERROR(__xludf.DUMMYFUNCTION("""COMPUTED_VALUE"""),"St. John Vianney")</f>
        <v>St. John Vianney</v>
      </c>
      <c r="I70" s="22"/>
    </row>
    <row r="71">
      <c r="A71" s="2">
        <v>6.0</v>
      </c>
      <c r="B71" s="21">
        <f>IFERROR(__xludf.DUMMYFUNCTION("""COMPUTED_VALUE"""),45330.0)</f>
        <v>45330</v>
      </c>
      <c r="C71" s="21" t="str">
        <f>IFERROR(__xludf.DUMMYFUNCTION("""COMPUTED_VALUE"""),"Thursday")</f>
        <v>Thursday</v>
      </c>
      <c r="D71" s="23">
        <f>IFERROR(__xludf.DUMMYFUNCTION("""COMPUTED_VALUE"""),0.7916666666678793)</f>
        <v>0.7916666667</v>
      </c>
      <c r="E71" s="24" t="str">
        <f>IFERROR(__xludf.DUMMYFUNCTION("""COMPUTED_VALUE"""),"7/8B")</f>
        <v>7/8B</v>
      </c>
      <c r="F71" s="22" t="str">
        <f>IFERROR(__xludf.DUMMYFUNCTION("""COMPUTED_VALUE"""),"St. John Vianney")</f>
        <v>St. John Vianney</v>
      </c>
      <c r="G71" s="22" t="str">
        <f>IFERROR(__xludf.DUMMYFUNCTION("""COMPUTED_VALUE"""),"St. Isidore A")</f>
        <v>St. Isidore A</v>
      </c>
      <c r="H71" s="22" t="str">
        <f>IFERROR(__xludf.DUMMYFUNCTION("""COMPUTED_VALUE"""),"St. John Vianney")</f>
        <v>St. John Vianney</v>
      </c>
      <c r="I71" s="22"/>
    </row>
    <row r="72">
      <c r="A72" s="2">
        <v>7.0</v>
      </c>
      <c r="B72" s="21">
        <f>IFERROR(__xludf.DUMMYFUNCTION("""COMPUTED_VALUE"""),45331.0)</f>
        <v>45331</v>
      </c>
      <c r="C72" s="21" t="str">
        <f>IFERROR(__xludf.DUMMYFUNCTION("""COMPUTED_VALUE"""),"Friday")</f>
        <v>Friday</v>
      </c>
      <c r="D72" s="23">
        <f>IFERROR(__xludf.DUMMYFUNCTION("""COMPUTED_VALUE"""),0.7916666666678793)</f>
        <v>0.7916666667</v>
      </c>
      <c r="E72" s="24" t="str">
        <f>IFERROR(__xludf.DUMMYFUNCTION("""COMPUTED_VALUE"""),"7/8B")</f>
        <v>7/8B</v>
      </c>
      <c r="F72" s="22" t="str">
        <f>IFERROR(__xludf.DUMMYFUNCTION("""COMPUTED_VALUE"""),"St. Isidore B")</f>
        <v>St. Isidore B</v>
      </c>
      <c r="G72" s="22" t="str">
        <f>IFERROR(__xludf.DUMMYFUNCTION("""COMPUTED_VALUE"""),"St. John Vianney")</f>
        <v>St. John Vianney</v>
      </c>
      <c r="H72" s="22" t="str">
        <f>IFERROR(__xludf.DUMMYFUNCTION("""COMPUTED_VALUE"""),"St. Isidore")</f>
        <v>St. Isidore</v>
      </c>
      <c r="I72" s="22"/>
    </row>
    <row r="73">
      <c r="A73" s="2">
        <v>8.0</v>
      </c>
      <c r="B73" s="21">
        <f>IFERROR(__xludf.DUMMYFUNCTION("""COMPUTED_VALUE"""),45332.0)</f>
        <v>45332</v>
      </c>
      <c r="C73" s="21" t="str">
        <f>IFERROR(__xludf.DUMMYFUNCTION("""COMPUTED_VALUE"""),"Saturday")</f>
        <v>Saturday</v>
      </c>
      <c r="D73" s="23">
        <f>IFERROR(__xludf.DUMMYFUNCTION("""COMPUTED_VALUE"""),0.5)</f>
        <v>0.5</v>
      </c>
      <c r="E73" s="24" t="str">
        <f>IFERROR(__xludf.DUMMYFUNCTION("""COMPUTED_VALUE"""),"7/8B")</f>
        <v>7/8B</v>
      </c>
      <c r="F73" s="22" t="str">
        <f>IFERROR(__xludf.DUMMYFUNCTION("""COMPUTED_VALUE"""),"St. John Vianney")</f>
        <v>St. John Vianney</v>
      </c>
      <c r="G73" s="22" t="str">
        <f>IFERROR(__xludf.DUMMYFUNCTION("""COMPUTED_VALUE"""),"St. Philip A")</f>
        <v>St. Philip A</v>
      </c>
      <c r="H73" s="22" t="str">
        <f>IFERROR(__xludf.DUMMYFUNCTION("""COMPUTED_VALUE"""),"St. John Vianney")</f>
        <v>St. John Vianney</v>
      </c>
      <c r="I73" s="22"/>
    </row>
    <row r="74">
      <c r="A74" s="2">
        <v>9.0</v>
      </c>
      <c r="B74" s="21">
        <f>IFERROR(__xludf.DUMMYFUNCTION("""COMPUTED_VALUE"""),45343.0)</f>
        <v>45343</v>
      </c>
      <c r="C74" s="21" t="str">
        <f>IFERROR(__xludf.DUMMYFUNCTION("""COMPUTED_VALUE"""),"Wednesday")</f>
        <v>Wednesday</v>
      </c>
      <c r="D74" s="23">
        <f>IFERROR(__xludf.DUMMYFUNCTION("""COMPUTED_VALUE"""),0.8333333333321207)</f>
        <v>0.8333333333</v>
      </c>
      <c r="E74" s="24" t="str">
        <f>IFERROR(__xludf.DUMMYFUNCTION("""COMPUTED_VALUE"""),"7/8B")</f>
        <v>7/8B</v>
      </c>
      <c r="F74" s="22" t="str">
        <f>IFERROR(__xludf.DUMMYFUNCTION("""COMPUTED_VALUE"""),"St. Isidore A")</f>
        <v>St. Isidore A</v>
      </c>
      <c r="G74" s="22" t="str">
        <f>IFERROR(__xludf.DUMMYFUNCTION("""COMPUTED_VALUE"""),"St. John Vianney")</f>
        <v>St. John Vianney</v>
      </c>
      <c r="H74" s="22" t="str">
        <f>IFERROR(__xludf.DUMMYFUNCTION("""COMPUTED_VALUE"""),"St. Isidore")</f>
        <v>St. Isidore</v>
      </c>
      <c r="I74" s="22"/>
    </row>
    <row r="75">
      <c r="A75" s="2">
        <v>10.0</v>
      </c>
      <c r="B75" s="21">
        <f>IFERROR(__xludf.DUMMYFUNCTION("""COMPUTED_VALUE"""),45346.0)</f>
        <v>45346</v>
      </c>
      <c r="C75" s="21" t="str">
        <f>IFERROR(__xludf.DUMMYFUNCTION("""COMPUTED_VALUE"""),"Saturday")</f>
        <v>Saturday</v>
      </c>
      <c r="D75" s="23">
        <f>IFERROR(__xludf.DUMMYFUNCTION("""COMPUTED_VALUE"""),0.4166666666678793)</f>
        <v>0.4166666667</v>
      </c>
      <c r="E75" s="24" t="str">
        <f>IFERROR(__xludf.DUMMYFUNCTION("""COMPUTED_VALUE"""),"7/8B")</f>
        <v>7/8B</v>
      </c>
      <c r="F75" s="22" t="str">
        <f>IFERROR(__xludf.DUMMYFUNCTION("""COMPUTED_VALUE"""),"St. Philip A")</f>
        <v>St. Philip A</v>
      </c>
      <c r="G75" s="22" t="str">
        <f>IFERROR(__xludf.DUMMYFUNCTION("""COMPUTED_VALUE"""),"St. John Vianney")</f>
        <v>St. John Vianney</v>
      </c>
      <c r="H75" s="22" t="str">
        <f>IFERROR(__xludf.DUMMYFUNCTION("""COMPUTED_VALUE"""),"St. Philip")</f>
        <v>St. Philip</v>
      </c>
      <c r="I75" s="22"/>
    </row>
    <row r="76">
      <c r="A76" s="2">
        <v>11.0</v>
      </c>
      <c r="B76" s="21">
        <f>IFERROR(__xludf.DUMMYFUNCTION("""COMPUTED_VALUE"""),45348.0)</f>
        <v>45348</v>
      </c>
      <c r="C76" s="21" t="str">
        <f>IFERROR(__xludf.DUMMYFUNCTION("""COMPUTED_VALUE"""),"Monday")</f>
        <v>Monday</v>
      </c>
      <c r="D76" s="23">
        <f>IFERROR(__xludf.DUMMYFUNCTION("""COMPUTED_VALUE"""),0.8333333333321207)</f>
        <v>0.8333333333</v>
      </c>
      <c r="E76" s="24" t="str">
        <f>IFERROR(__xludf.DUMMYFUNCTION("""COMPUTED_VALUE"""),"7/8B")</f>
        <v>7/8B</v>
      </c>
      <c r="F76" s="22" t="str">
        <f>IFERROR(__xludf.DUMMYFUNCTION("""COMPUTED_VALUE"""),"St. John Vianney")</f>
        <v>St. John Vianney</v>
      </c>
      <c r="G76" s="22" t="str">
        <f>IFERROR(__xludf.DUMMYFUNCTION("""COMPUTED_VALUE"""),"St. Walter A")</f>
        <v>St. Walter A</v>
      </c>
      <c r="H76" s="22" t="str">
        <f>IFERROR(__xludf.DUMMYFUNCTION("""COMPUTED_VALUE"""),"St. John Vianney")</f>
        <v>St. John Vianney</v>
      </c>
      <c r="I76" s="22"/>
    </row>
    <row r="77">
      <c r="A77" s="2">
        <v>12.0</v>
      </c>
      <c r="B77" s="21">
        <f>IFERROR(__xludf.DUMMYFUNCTION("""COMPUTED_VALUE"""),45352.0)</f>
        <v>45352</v>
      </c>
      <c r="C77" s="21" t="str">
        <f>IFERROR(__xludf.DUMMYFUNCTION("""COMPUTED_VALUE"""),"Friday")</f>
        <v>Friday</v>
      </c>
      <c r="D77" s="23">
        <f>IFERROR(__xludf.DUMMYFUNCTION("""COMPUTED_VALUE"""),0.8333333333321207)</f>
        <v>0.8333333333</v>
      </c>
      <c r="E77" s="24" t="str">
        <f>IFERROR(__xludf.DUMMYFUNCTION("""COMPUTED_VALUE"""),"7/8B")</f>
        <v>7/8B</v>
      </c>
      <c r="F77" s="22" t="str">
        <f>IFERROR(__xludf.DUMMYFUNCTION("""COMPUTED_VALUE"""),"St. John Vianney")</f>
        <v>St. John Vianney</v>
      </c>
      <c r="G77" s="22" t="str">
        <f>IFERROR(__xludf.DUMMYFUNCTION("""COMPUTED_VALUE"""),"St. Isidore B")</f>
        <v>St. Isidore B</v>
      </c>
      <c r="H77" s="22" t="str">
        <f>IFERROR(__xludf.DUMMYFUNCTION("""COMPUTED_VALUE"""),"St. John Vianney")</f>
        <v>St. John Vianney</v>
      </c>
      <c r="I77" s="22"/>
    </row>
    <row r="78">
      <c r="A78" s="21"/>
      <c r="B78" s="21"/>
      <c r="C78" s="21"/>
      <c r="D78" s="23"/>
      <c r="E78" s="7"/>
    </row>
    <row r="79">
      <c r="A79" s="21"/>
      <c r="B79" s="21"/>
      <c r="C79" s="21"/>
      <c r="D79" s="23"/>
      <c r="E79" s="7"/>
    </row>
    <row r="80">
      <c r="A80" s="17"/>
      <c r="B80" s="17" t="s">
        <v>7</v>
      </c>
      <c r="D80" s="23"/>
      <c r="E80" s="7"/>
    </row>
    <row r="81">
      <c r="A81" s="26"/>
      <c r="B81" s="26" t="str">
        <f>IFERROR(__xludf.DUMMYFUNCTION("QUERY(importrange(""1Qz4yMpZvwfLaEQiNxBW3MaTjpIQq3Tgq07HLsb-H40E"", ""Schedule!A1:J1000""), ""select Col1, Col2, Col3, Col4, Col5, Col6, Col7, Col10 where (Col5 like'%"" &amp; TRIM(C7) &amp; ""%' or Col6 like '%"" &amp; TRIM(C7) &amp; ""%') and Col4 like '%"" &amp; TRIM(C1) "&amp;"&amp; ""%'"", 1)"),"")</f>
        <v/>
      </c>
      <c r="C81" s="26" t="str">
        <f>IFERROR(__xludf.DUMMYFUNCTION("""COMPUTED_VALUE"""),"Day")</f>
        <v>Day</v>
      </c>
      <c r="D81" s="19" t="str">
        <f>IFERROR(__xludf.DUMMYFUNCTION("""COMPUTED_VALUE"""),"Time")</f>
        <v>Time</v>
      </c>
      <c r="E81" s="20" t="str">
        <f>IFERROR(__xludf.DUMMYFUNCTION("""COMPUTED_VALUE"""),"Div.")</f>
        <v>Div.</v>
      </c>
      <c r="F81" s="18" t="str">
        <f>IFERROR(__xludf.DUMMYFUNCTION("""COMPUTED_VALUE"""),"Team A")</f>
        <v>Team A</v>
      </c>
      <c r="G81" s="18" t="str">
        <f>IFERROR(__xludf.DUMMYFUNCTION("""COMPUTED_VALUE"""),"Team B")</f>
        <v>Team B</v>
      </c>
      <c r="H81" s="18" t="str">
        <f>IFERROR(__xludf.DUMMYFUNCTION("""COMPUTED_VALUE"""),"Location")</f>
        <v>Location</v>
      </c>
      <c r="I81" s="18" t="str">
        <f>IFERROR(__xludf.DUMMYFUNCTION("""COMPUTED_VALUE"""),"")</f>
        <v/>
      </c>
    </row>
    <row r="82">
      <c r="A82" s="2">
        <v>1.0</v>
      </c>
      <c r="B82" s="21">
        <f>IFERROR(__xludf.DUMMYFUNCTION("""COMPUTED_VALUE"""),45302.0)</f>
        <v>45302</v>
      </c>
      <c r="C82" s="21" t="str">
        <f>IFERROR(__xludf.DUMMYFUNCTION("""COMPUTED_VALUE"""),"Thursday")</f>
        <v>Thursday</v>
      </c>
      <c r="D82" s="23">
        <f>IFERROR(__xludf.DUMMYFUNCTION("""COMPUTED_VALUE"""),0.7916666666678793)</f>
        <v>0.7916666667</v>
      </c>
      <c r="E82" s="24" t="str">
        <f>IFERROR(__xludf.DUMMYFUNCTION("""COMPUTED_VALUE"""),"7/8B")</f>
        <v>7/8B</v>
      </c>
      <c r="F82" s="22" t="str">
        <f>IFERROR(__xludf.DUMMYFUNCTION("""COMPUTED_VALUE"""),"St. James")</f>
        <v>St. James</v>
      </c>
      <c r="G82" s="22" t="str">
        <f>IFERROR(__xludf.DUMMYFUNCTION("""COMPUTED_VALUE"""),"SJE")</f>
        <v>SJE</v>
      </c>
      <c r="H82" s="22" t="str">
        <f>IFERROR(__xludf.DUMMYFUNCTION("""COMPUTED_VALUE"""),"St. James")</f>
        <v>St. James</v>
      </c>
      <c r="I82" s="22"/>
    </row>
    <row r="83">
      <c r="A83" s="2">
        <v>2.0</v>
      </c>
      <c r="B83" s="21">
        <f>IFERROR(__xludf.DUMMYFUNCTION("""COMPUTED_VALUE"""),45310.0)</f>
        <v>45310</v>
      </c>
      <c r="C83" s="21" t="str">
        <f>IFERROR(__xludf.DUMMYFUNCTION("""COMPUTED_VALUE"""),"Friday")</f>
        <v>Friday</v>
      </c>
      <c r="D83" s="23">
        <f>IFERROR(__xludf.DUMMYFUNCTION("""COMPUTED_VALUE"""),0.8333333333321207)</f>
        <v>0.8333333333</v>
      </c>
      <c r="E83" s="24" t="str">
        <f>IFERROR(__xludf.DUMMYFUNCTION("""COMPUTED_VALUE"""),"7/8B")</f>
        <v>7/8B</v>
      </c>
      <c r="F83" s="22" t="str">
        <f>IFERROR(__xludf.DUMMYFUNCTION("""COMPUTED_VALUE"""),"SJE")</f>
        <v>SJE</v>
      </c>
      <c r="G83" s="22" t="str">
        <f>IFERROR(__xludf.DUMMYFUNCTION("""COMPUTED_VALUE"""),"St. Walter A")</f>
        <v>St. Walter A</v>
      </c>
      <c r="H83" s="22" t="str">
        <f>IFERROR(__xludf.DUMMYFUNCTION("""COMPUTED_VALUE"""),"Eastview Middle School")</f>
        <v>Eastview Middle School</v>
      </c>
      <c r="I83" s="22"/>
    </row>
    <row r="84">
      <c r="A84" s="2">
        <v>3.0</v>
      </c>
      <c r="B84" s="21">
        <f>IFERROR(__xludf.DUMMYFUNCTION("""COMPUTED_VALUE"""),45311.0)</f>
        <v>45311</v>
      </c>
      <c r="C84" s="21" t="str">
        <f>IFERROR(__xludf.DUMMYFUNCTION("""COMPUTED_VALUE"""),"Saturday")</f>
        <v>Saturday</v>
      </c>
      <c r="D84" s="23">
        <f>IFERROR(__xludf.DUMMYFUNCTION("""COMPUTED_VALUE"""),0.375)</f>
        <v>0.375</v>
      </c>
      <c r="E84" s="24" t="str">
        <f>IFERROR(__xludf.DUMMYFUNCTION("""COMPUTED_VALUE"""),"7/8B")</f>
        <v>7/8B</v>
      </c>
      <c r="F84" s="22" t="str">
        <f>IFERROR(__xludf.DUMMYFUNCTION("""COMPUTED_VALUE"""),"St. Isidore B")</f>
        <v>St. Isidore B</v>
      </c>
      <c r="G84" s="22" t="str">
        <f>IFERROR(__xludf.DUMMYFUNCTION("""COMPUTED_VALUE"""),"SJE")</f>
        <v>SJE</v>
      </c>
      <c r="H84" s="22" t="str">
        <f>IFERROR(__xludf.DUMMYFUNCTION("""COMPUTED_VALUE"""),"St. Isidore")</f>
        <v>St. Isidore</v>
      </c>
      <c r="I84" s="22"/>
    </row>
    <row r="85">
      <c r="A85" s="2">
        <v>4.0</v>
      </c>
      <c r="B85" s="21">
        <f>IFERROR(__xludf.DUMMYFUNCTION("""COMPUTED_VALUE"""),45318.0)</f>
        <v>45318</v>
      </c>
      <c r="C85" s="21" t="str">
        <f>IFERROR(__xludf.DUMMYFUNCTION("""COMPUTED_VALUE"""),"Saturday")</f>
        <v>Saturday</v>
      </c>
      <c r="D85" s="23">
        <f>IFERROR(__xludf.DUMMYFUNCTION("""COMPUTED_VALUE"""),0.5416666666678793)</f>
        <v>0.5416666667</v>
      </c>
      <c r="E85" s="24" t="str">
        <f>IFERROR(__xludf.DUMMYFUNCTION("""COMPUTED_VALUE"""),"7/8B")</f>
        <v>7/8B</v>
      </c>
      <c r="F85" s="22" t="str">
        <f>IFERROR(__xludf.DUMMYFUNCTION("""COMPUTED_VALUE"""),"St. Matthew")</f>
        <v>St. Matthew</v>
      </c>
      <c r="G85" s="22" t="str">
        <f>IFERROR(__xludf.DUMMYFUNCTION("""COMPUTED_VALUE"""),"SJE")</f>
        <v>SJE</v>
      </c>
      <c r="H85" s="22" t="str">
        <f>IFERROR(__xludf.DUMMYFUNCTION("""COMPUTED_VALUE"""),"St. Matthew")</f>
        <v>St. Matthew</v>
      </c>
      <c r="I85" s="22"/>
    </row>
    <row r="86">
      <c r="A86" s="2">
        <v>5.0</v>
      </c>
      <c r="B86" s="21">
        <f>IFERROR(__xludf.DUMMYFUNCTION("""COMPUTED_VALUE"""),45321.0)</f>
        <v>45321</v>
      </c>
      <c r="C86" s="21" t="str">
        <f>IFERROR(__xludf.DUMMYFUNCTION("""COMPUTED_VALUE"""),"Tuesday")</f>
        <v>Tuesday</v>
      </c>
      <c r="D86" s="23">
        <f>IFERROR(__xludf.DUMMYFUNCTION("""COMPUTED_VALUE"""),0.7291666666678793)</f>
        <v>0.7291666667</v>
      </c>
      <c r="E86" s="24" t="str">
        <f>IFERROR(__xludf.DUMMYFUNCTION("""COMPUTED_VALUE"""),"7/8B")</f>
        <v>7/8B</v>
      </c>
      <c r="F86" s="22" t="str">
        <f>IFERROR(__xludf.DUMMYFUNCTION("""COMPUTED_VALUE"""),"SJE")</f>
        <v>SJE</v>
      </c>
      <c r="G86" s="22" t="str">
        <f>IFERROR(__xludf.DUMMYFUNCTION("""COMPUTED_VALUE"""),"St. Philip B")</f>
        <v>St. Philip B</v>
      </c>
      <c r="H86" s="22" t="str">
        <f>IFERROR(__xludf.DUMMYFUNCTION("""COMPUTED_VALUE"""),"St. Isidore")</f>
        <v>St. Isidore</v>
      </c>
      <c r="I86" s="22"/>
    </row>
    <row r="87">
      <c r="A87" s="2">
        <v>6.0</v>
      </c>
      <c r="B87" s="21">
        <f>IFERROR(__xludf.DUMMYFUNCTION("""COMPUTED_VALUE"""),45324.0)</f>
        <v>45324</v>
      </c>
      <c r="C87" s="21" t="str">
        <f>IFERROR(__xludf.DUMMYFUNCTION("""COMPUTED_VALUE"""),"Friday")</f>
        <v>Friday</v>
      </c>
      <c r="D87" s="23">
        <f>IFERROR(__xludf.DUMMYFUNCTION("""COMPUTED_VALUE"""),0.8333333333321207)</f>
        <v>0.8333333333</v>
      </c>
      <c r="E87" s="24" t="str">
        <f>IFERROR(__xludf.DUMMYFUNCTION("""COMPUTED_VALUE"""),"7/8B")</f>
        <v>7/8B</v>
      </c>
      <c r="F87" s="22" t="str">
        <f>IFERROR(__xludf.DUMMYFUNCTION("""COMPUTED_VALUE"""),"SJE")</f>
        <v>SJE</v>
      </c>
      <c r="G87" s="22" t="str">
        <f>IFERROR(__xludf.DUMMYFUNCTION("""COMPUTED_VALUE"""),"St. John Vianney")</f>
        <v>St. John Vianney</v>
      </c>
      <c r="H87" s="22" t="str">
        <f>IFERROR(__xludf.DUMMYFUNCTION("""COMPUTED_VALUE"""),"Eastview Middle School")</f>
        <v>Eastview Middle School</v>
      </c>
      <c r="I87" s="22"/>
    </row>
    <row r="88">
      <c r="A88" s="2">
        <v>7.0</v>
      </c>
      <c r="B88" s="21">
        <f>IFERROR(__xludf.DUMMYFUNCTION("""COMPUTED_VALUE"""),45332.0)</f>
        <v>45332</v>
      </c>
      <c r="C88" s="21" t="str">
        <f>IFERROR(__xludf.DUMMYFUNCTION("""COMPUTED_VALUE"""),"Saturday")</f>
        <v>Saturday</v>
      </c>
      <c r="D88" s="23">
        <f>IFERROR(__xludf.DUMMYFUNCTION("""COMPUTED_VALUE"""),0.4583333333321207)</f>
        <v>0.4583333333</v>
      </c>
      <c r="E88" s="24" t="str">
        <f>IFERROR(__xludf.DUMMYFUNCTION("""COMPUTED_VALUE"""),"7/8B")</f>
        <v>7/8B</v>
      </c>
      <c r="F88" s="22" t="str">
        <f>IFERROR(__xludf.DUMMYFUNCTION("""COMPUTED_VALUE"""),"St. Philip B")</f>
        <v>St. Philip B</v>
      </c>
      <c r="G88" s="22" t="str">
        <f>IFERROR(__xludf.DUMMYFUNCTION("""COMPUTED_VALUE"""),"SJE")</f>
        <v>SJE</v>
      </c>
      <c r="H88" s="22" t="str">
        <f>IFERROR(__xludf.DUMMYFUNCTION("""COMPUTED_VALUE"""),"St. Philip")</f>
        <v>St. Philip</v>
      </c>
      <c r="I88" s="22"/>
    </row>
    <row r="89">
      <c r="A89" s="2">
        <v>8.0</v>
      </c>
      <c r="B89" s="21">
        <f>IFERROR(__xludf.DUMMYFUNCTION("""COMPUTED_VALUE"""),45335.0)</f>
        <v>45335</v>
      </c>
      <c r="C89" s="21" t="str">
        <f>IFERROR(__xludf.DUMMYFUNCTION("""COMPUTED_VALUE"""),"Tuesday")</f>
        <v>Tuesday</v>
      </c>
      <c r="D89" s="23">
        <f>IFERROR(__xludf.DUMMYFUNCTION("""COMPUTED_VALUE"""),0.7916666666678793)</f>
        <v>0.7916666667</v>
      </c>
      <c r="E89" s="24" t="str">
        <f>IFERROR(__xludf.DUMMYFUNCTION("""COMPUTED_VALUE"""),"7/8B")</f>
        <v>7/8B</v>
      </c>
      <c r="F89" s="22" t="str">
        <f>IFERROR(__xludf.DUMMYFUNCTION("""COMPUTED_VALUE"""),"SJE")</f>
        <v>SJE</v>
      </c>
      <c r="G89" s="22" t="str">
        <f>IFERROR(__xludf.DUMMYFUNCTION("""COMPUTED_VALUE"""),"St. Walter B")</f>
        <v>St. Walter B</v>
      </c>
      <c r="H89" s="22" t="str">
        <f>IFERROR(__xludf.DUMMYFUNCTION("""COMPUTED_VALUE"""),"St. Walter")</f>
        <v>St. Walter</v>
      </c>
      <c r="I89" s="22"/>
    </row>
    <row r="90">
      <c r="A90" s="2">
        <v>9.0</v>
      </c>
      <c r="B90" s="21">
        <f>IFERROR(__xludf.DUMMYFUNCTION("""COMPUTED_VALUE"""),45343.0)</f>
        <v>45343</v>
      </c>
      <c r="C90" s="21" t="str">
        <f>IFERROR(__xludf.DUMMYFUNCTION("""COMPUTED_VALUE"""),"Wednesday")</f>
        <v>Wednesday</v>
      </c>
      <c r="D90" s="23">
        <f>IFERROR(__xludf.DUMMYFUNCTION("""COMPUTED_VALUE"""),0.8333333333321207)</f>
        <v>0.8333333333</v>
      </c>
      <c r="E90" s="24" t="str">
        <f>IFERROR(__xludf.DUMMYFUNCTION("""COMPUTED_VALUE"""),"7/8B")</f>
        <v>7/8B</v>
      </c>
      <c r="F90" s="22" t="str">
        <f>IFERROR(__xludf.DUMMYFUNCTION("""COMPUTED_VALUE"""),"St. Philip A")</f>
        <v>St. Philip A</v>
      </c>
      <c r="G90" s="22" t="str">
        <f>IFERROR(__xludf.DUMMYFUNCTION("""COMPUTED_VALUE"""),"SJE")</f>
        <v>SJE</v>
      </c>
      <c r="H90" s="22" t="str">
        <f>IFERROR(__xludf.DUMMYFUNCTION("""COMPUTED_VALUE"""),"Eastview Middle School")</f>
        <v>Eastview Middle School</v>
      </c>
      <c r="I90" s="22"/>
    </row>
    <row r="91">
      <c r="A91" s="2">
        <v>10.0</v>
      </c>
      <c r="B91" s="21">
        <f>IFERROR(__xludf.DUMMYFUNCTION("""COMPUTED_VALUE"""),45344.0)</f>
        <v>45344</v>
      </c>
      <c r="C91" s="21" t="str">
        <f>IFERROR(__xludf.DUMMYFUNCTION("""COMPUTED_VALUE"""),"Thursday")</f>
        <v>Thursday</v>
      </c>
      <c r="D91" s="23">
        <f>IFERROR(__xludf.DUMMYFUNCTION("""COMPUTED_VALUE"""),0.7916666666678793)</f>
        <v>0.7916666667</v>
      </c>
      <c r="E91" s="24" t="str">
        <f>IFERROR(__xludf.DUMMYFUNCTION("""COMPUTED_VALUE"""),"7/8B")</f>
        <v>7/8B</v>
      </c>
      <c r="F91" s="22" t="str">
        <f>IFERROR(__xludf.DUMMYFUNCTION("""COMPUTED_VALUE"""),"SJE")</f>
        <v>SJE</v>
      </c>
      <c r="G91" s="22" t="str">
        <f>IFERROR(__xludf.DUMMYFUNCTION("""COMPUTED_VALUE"""),"St. Isidore A")</f>
        <v>St. Isidore A</v>
      </c>
      <c r="H91" s="22" t="str">
        <f>IFERROR(__xludf.DUMMYFUNCTION("""COMPUTED_VALUE"""),"Eastview Middle School")</f>
        <v>Eastview Middle School</v>
      </c>
      <c r="I91" s="22"/>
    </row>
    <row r="92">
      <c r="A92" s="2">
        <v>11.0</v>
      </c>
      <c r="B92" s="21">
        <f>IFERROR(__xludf.DUMMYFUNCTION("""COMPUTED_VALUE"""),45351.0)</f>
        <v>45351</v>
      </c>
      <c r="C92" s="21" t="str">
        <f>IFERROR(__xludf.DUMMYFUNCTION("""COMPUTED_VALUE"""),"Thursday")</f>
        <v>Thursday</v>
      </c>
      <c r="D92" s="23">
        <f>IFERROR(__xludf.DUMMYFUNCTION("""COMPUTED_VALUE"""),0.8333333333321207)</f>
        <v>0.8333333333</v>
      </c>
      <c r="E92" s="24" t="str">
        <f>IFERROR(__xludf.DUMMYFUNCTION("""COMPUTED_VALUE"""),"7/8B")</f>
        <v>7/8B</v>
      </c>
      <c r="F92" s="22" t="str">
        <f>IFERROR(__xludf.DUMMYFUNCTION("""COMPUTED_VALUE"""),"SJE")</f>
        <v>SJE</v>
      </c>
      <c r="G92" s="22" t="str">
        <f>IFERROR(__xludf.DUMMYFUNCTION("""COMPUTED_VALUE"""),"St. Matthew")</f>
        <v>St. Matthew</v>
      </c>
      <c r="H92" s="22" t="str">
        <f>IFERROR(__xludf.DUMMYFUNCTION("""COMPUTED_VALUE"""),"Eastview Middle School")</f>
        <v>Eastview Middle School</v>
      </c>
      <c r="I92" s="22"/>
    </row>
    <row r="93">
      <c r="A93" s="2">
        <v>12.0</v>
      </c>
      <c r="B93" s="21">
        <f>IFERROR(__xludf.DUMMYFUNCTION("""COMPUTED_VALUE"""),45352.0)</f>
        <v>45352</v>
      </c>
      <c r="C93" s="21" t="str">
        <f>IFERROR(__xludf.DUMMYFUNCTION("""COMPUTED_VALUE"""),"Friday")</f>
        <v>Friday</v>
      </c>
      <c r="D93" s="23">
        <f>IFERROR(__xludf.DUMMYFUNCTION("""COMPUTED_VALUE"""),0.8333333333321207)</f>
        <v>0.8333333333</v>
      </c>
      <c r="E93" s="24" t="str">
        <f>IFERROR(__xludf.DUMMYFUNCTION("""COMPUTED_VALUE"""),"7/8B")</f>
        <v>7/8B</v>
      </c>
      <c r="F93" s="22" t="str">
        <f>IFERROR(__xludf.DUMMYFUNCTION("""COMPUTED_VALUE"""),"St. Isidore A")</f>
        <v>St. Isidore A</v>
      </c>
      <c r="G93" s="22" t="str">
        <f>IFERROR(__xludf.DUMMYFUNCTION("""COMPUTED_VALUE"""),"SJE")</f>
        <v>SJE</v>
      </c>
      <c r="H93" s="22" t="str">
        <f>IFERROR(__xludf.DUMMYFUNCTION("""COMPUTED_VALUE"""),"St. Isidore")</f>
        <v>St. Isidore</v>
      </c>
      <c r="I93" s="22"/>
    </row>
    <row r="94">
      <c r="A94" s="21"/>
      <c r="B94" s="21"/>
      <c r="C94" s="21"/>
      <c r="D94" s="23"/>
      <c r="E94" s="7"/>
    </row>
    <row r="95">
      <c r="A95" s="21"/>
      <c r="B95" s="21"/>
      <c r="C95" s="21"/>
      <c r="D95" s="23"/>
      <c r="E95" s="7"/>
    </row>
    <row r="96">
      <c r="A96" s="17"/>
      <c r="B96" s="17" t="s">
        <v>24</v>
      </c>
      <c r="D96" s="23"/>
      <c r="E96" s="7"/>
    </row>
    <row r="97">
      <c r="A97" s="26"/>
      <c r="B97" s="26" t="str">
        <f>IFERROR(__xludf.DUMMYFUNCTION("QUERY(importrange(""1Qz4yMpZvwfLaEQiNxBW3MaTjpIQq3Tgq07HLsb-H40E"", ""Schedule!A1:J1000""), ""select Col1, Col2, Col3, Col4, Col5, Col6, Col7, Col10 where (Col5 like'%"" &amp; TRIM(C8) &amp; ""%' or Col6 like '%"" &amp; TRIM(C8) &amp; ""%') and Col4 like '%"" &amp; TRIM(C1) "&amp;"&amp; ""%'"", 1)"),"")</f>
        <v/>
      </c>
      <c r="C97" s="26" t="str">
        <f>IFERROR(__xludf.DUMMYFUNCTION("""COMPUTED_VALUE"""),"Day")</f>
        <v>Day</v>
      </c>
      <c r="D97" s="19" t="str">
        <f>IFERROR(__xludf.DUMMYFUNCTION("""COMPUTED_VALUE"""),"Time")</f>
        <v>Time</v>
      </c>
      <c r="E97" s="20" t="str">
        <f>IFERROR(__xludf.DUMMYFUNCTION("""COMPUTED_VALUE"""),"Div.")</f>
        <v>Div.</v>
      </c>
      <c r="F97" s="18" t="str">
        <f>IFERROR(__xludf.DUMMYFUNCTION("""COMPUTED_VALUE"""),"Team A")</f>
        <v>Team A</v>
      </c>
      <c r="G97" s="18" t="str">
        <f>IFERROR(__xludf.DUMMYFUNCTION("""COMPUTED_VALUE"""),"Team B")</f>
        <v>Team B</v>
      </c>
      <c r="H97" s="18" t="str">
        <f>IFERROR(__xludf.DUMMYFUNCTION("""COMPUTED_VALUE"""),"Location")</f>
        <v>Location</v>
      </c>
      <c r="I97" s="18" t="str">
        <f>IFERROR(__xludf.DUMMYFUNCTION("""COMPUTED_VALUE"""),"")</f>
        <v/>
      </c>
    </row>
    <row r="98">
      <c r="A98" s="2">
        <v>1.0</v>
      </c>
      <c r="B98" s="21">
        <f>IFERROR(__xludf.DUMMYFUNCTION("""COMPUTED_VALUE"""),45310.0)</f>
        <v>45310</v>
      </c>
      <c r="C98" s="21" t="str">
        <f>IFERROR(__xludf.DUMMYFUNCTION("""COMPUTED_VALUE"""),"Friday")</f>
        <v>Friday</v>
      </c>
      <c r="D98" s="23">
        <f>IFERROR(__xludf.DUMMYFUNCTION("""COMPUTED_VALUE"""),0.8125)</f>
        <v>0.8125</v>
      </c>
      <c r="E98" s="7" t="str">
        <f>IFERROR(__xludf.DUMMYFUNCTION("""COMPUTED_VALUE"""),"7/8B")</f>
        <v>7/8B</v>
      </c>
      <c r="F98" t="str">
        <f>IFERROR(__xludf.DUMMYFUNCTION("""COMPUTED_VALUE"""),"St. Matthew")</f>
        <v>St. Matthew</v>
      </c>
      <c r="G98" t="str">
        <f>IFERROR(__xludf.DUMMYFUNCTION("""COMPUTED_VALUE"""),"St. Walter B")</f>
        <v>St. Walter B</v>
      </c>
      <c r="H98" t="str">
        <f>IFERROR(__xludf.DUMMYFUNCTION("""COMPUTED_VALUE"""),"St. Matthew")</f>
        <v>St. Matthew</v>
      </c>
    </row>
    <row r="99">
      <c r="A99" s="2">
        <v>2.0</v>
      </c>
      <c r="B99" s="21">
        <f>IFERROR(__xludf.DUMMYFUNCTION("""COMPUTED_VALUE"""),45317.0)</f>
        <v>45317</v>
      </c>
      <c r="C99" s="21" t="str">
        <f>IFERROR(__xludf.DUMMYFUNCTION("""COMPUTED_VALUE"""),"Friday")</f>
        <v>Friday</v>
      </c>
      <c r="D99" s="23">
        <f>IFERROR(__xludf.DUMMYFUNCTION("""COMPUTED_VALUE"""),0.7708333333321207)</f>
        <v>0.7708333333</v>
      </c>
      <c r="E99" s="7" t="str">
        <f>IFERROR(__xludf.DUMMYFUNCTION("""COMPUTED_VALUE"""),"7/8B")</f>
        <v>7/8B</v>
      </c>
      <c r="F99" t="str">
        <f>IFERROR(__xludf.DUMMYFUNCTION("""COMPUTED_VALUE"""),"St. Matthew")</f>
        <v>St. Matthew</v>
      </c>
      <c r="G99" t="str">
        <f>IFERROR(__xludf.DUMMYFUNCTION("""COMPUTED_VALUE"""),"St. Isidore A")</f>
        <v>St. Isidore A</v>
      </c>
      <c r="H99" t="str">
        <f>IFERROR(__xludf.DUMMYFUNCTION("""COMPUTED_VALUE"""),"St. Matthew")</f>
        <v>St. Matthew</v>
      </c>
    </row>
    <row r="100">
      <c r="A100" s="2">
        <v>3.0</v>
      </c>
      <c r="B100" s="21">
        <f>IFERROR(__xludf.DUMMYFUNCTION("""COMPUTED_VALUE"""),45318.0)</f>
        <v>45318</v>
      </c>
      <c r="C100" s="21" t="str">
        <f>IFERROR(__xludf.DUMMYFUNCTION("""COMPUTED_VALUE"""),"Saturday")</f>
        <v>Saturday</v>
      </c>
      <c r="D100" s="23">
        <f>IFERROR(__xludf.DUMMYFUNCTION("""COMPUTED_VALUE"""),0.5416666666678793)</f>
        <v>0.5416666667</v>
      </c>
      <c r="E100" s="7" t="str">
        <f>IFERROR(__xludf.DUMMYFUNCTION("""COMPUTED_VALUE"""),"7/8B")</f>
        <v>7/8B</v>
      </c>
      <c r="F100" t="str">
        <f>IFERROR(__xludf.DUMMYFUNCTION("""COMPUTED_VALUE"""),"St. Matthew")</f>
        <v>St. Matthew</v>
      </c>
      <c r="G100" t="str">
        <f>IFERROR(__xludf.DUMMYFUNCTION("""COMPUTED_VALUE"""),"SJE")</f>
        <v>SJE</v>
      </c>
      <c r="H100" t="str">
        <f>IFERROR(__xludf.DUMMYFUNCTION("""COMPUTED_VALUE"""),"St. Matthew")</f>
        <v>St. Matthew</v>
      </c>
    </row>
    <row r="101">
      <c r="A101" s="2">
        <v>4.0</v>
      </c>
      <c r="B101" s="21">
        <f>IFERROR(__xludf.DUMMYFUNCTION("""COMPUTED_VALUE"""),45321.0)</f>
        <v>45321</v>
      </c>
      <c r="C101" s="21" t="str">
        <f>IFERROR(__xludf.DUMMYFUNCTION("""COMPUTED_VALUE"""),"Tuesday")</f>
        <v>Tuesday</v>
      </c>
      <c r="D101" s="23">
        <f>IFERROR(__xludf.DUMMYFUNCTION("""COMPUTED_VALUE"""),0.7708333333321207)</f>
        <v>0.7708333333</v>
      </c>
      <c r="E101" s="7" t="str">
        <f>IFERROR(__xludf.DUMMYFUNCTION("""COMPUTED_VALUE"""),"7/8B")</f>
        <v>7/8B</v>
      </c>
      <c r="F101" t="str">
        <f>IFERROR(__xludf.DUMMYFUNCTION("""COMPUTED_VALUE"""),"St. Walter B")</f>
        <v>St. Walter B</v>
      </c>
      <c r="G101" t="str">
        <f>IFERROR(__xludf.DUMMYFUNCTION("""COMPUTED_VALUE"""),"St. Matthew")</f>
        <v>St. Matthew</v>
      </c>
      <c r="H101" t="str">
        <f>IFERROR(__xludf.DUMMYFUNCTION("""COMPUTED_VALUE"""),"St. Walter")</f>
        <v>St. Walter</v>
      </c>
    </row>
    <row r="102">
      <c r="A102" s="2">
        <v>5.0</v>
      </c>
      <c r="B102" s="21">
        <f>IFERROR(__xludf.DUMMYFUNCTION("""COMPUTED_VALUE"""),45325.0)</f>
        <v>45325</v>
      </c>
      <c r="C102" s="21" t="str">
        <f>IFERROR(__xludf.DUMMYFUNCTION("""COMPUTED_VALUE"""),"Saturday")</f>
        <v>Saturday</v>
      </c>
      <c r="D102" s="23">
        <f>IFERROR(__xludf.DUMMYFUNCTION("""COMPUTED_VALUE"""),0.5)</f>
        <v>0.5</v>
      </c>
      <c r="E102" s="7" t="str">
        <f>IFERROR(__xludf.DUMMYFUNCTION("""COMPUTED_VALUE"""),"7/8B")</f>
        <v>7/8B</v>
      </c>
      <c r="F102" t="str">
        <f>IFERROR(__xludf.DUMMYFUNCTION("""COMPUTED_VALUE"""),"St. Matthew")</f>
        <v>St. Matthew</v>
      </c>
      <c r="G102" t="str">
        <f>IFERROR(__xludf.DUMMYFUNCTION("""COMPUTED_VALUE"""),"St. James")</f>
        <v>St. James</v>
      </c>
      <c r="H102" t="str">
        <f>IFERROR(__xludf.DUMMYFUNCTION("""COMPUTED_VALUE"""),"St. Matthew")</f>
        <v>St. Matthew</v>
      </c>
    </row>
    <row r="103">
      <c r="A103" s="2">
        <v>6.0</v>
      </c>
      <c r="B103" s="21">
        <f>IFERROR(__xludf.DUMMYFUNCTION("""COMPUTED_VALUE"""),45325.0)</f>
        <v>45325</v>
      </c>
      <c r="C103" s="21" t="str">
        <f>IFERROR(__xludf.DUMMYFUNCTION("""COMPUTED_VALUE"""),"Saturday")</f>
        <v>Saturday</v>
      </c>
      <c r="D103" s="23">
        <f>IFERROR(__xludf.DUMMYFUNCTION("""COMPUTED_VALUE"""),0.5833333333321207)</f>
        <v>0.5833333333</v>
      </c>
      <c r="E103" s="7" t="str">
        <f>IFERROR(__xludf.DUMMYFUNCTION("""COMPUTED_VALUE"""),"7/8B")</f>
        <v>7/8B</v>
      </c>
      <c r="F103" t="str">
        <f>IFERROR(__xludf.DUMMYFUNCTION("""COMPUTED_VALUE"""),"St. Matthew")</f>
        <v>St. Matthew</v>
      </c>
      <c r="G103" t="str">
        <f>IFERROR(__xludf.DUMMYFUNCTION("""COMPUTED_VALUE"""),"St. Walter A")</f>
        <v>St. Walter A</v>
      </c>
      <c r="H103" t="str">
        <f>IFERROR(__xludf.DUMMYFUNCTION("""COMPUTED_VALUE"""),"St. Matthew")</f>
        <v>St. Matthew</v>
      </c>
    </row>
    <row r="104">
      <c r="A104" s="2">
        <v>7.0</v>
      </c>
      <c r="B104" s="21">
        <f>IFERROR(__xludf.DUMMYFUNCTION("""COMPUTED_VALUE"""),45329.0)</f>
        <v>45329</v>
      </c>
      <c r="C104" s="21" t="str">
        <f>IFERROR(__xludf.DUMMYFUNCTION("""COMPUTED_VALUE"""),"Wednesday")</f>
        <v>Wednesday</v>
      </c>
      <c r="D104" s="23">
        <f>IFERROR(__xludf.DUMMYFUNCTION("""COMPUTED_VALUE"""),0.8333333333321207)</f>
        <v>0.8333333333</v>
      </c>
      <c r="E104" s="7" t="str">
        <f>IFERROR(__xludf.DUMMYFUNCTION("""COMPUTED_VALUE"""),"7/8B")</f>
        <v>7/8B</v>
      </c>
      <c r="F104" t="str">
        <f>IFERROR(__xludf.DUMMYFUNCTION("""COMPUTED_VALUE"""),"St. John Vianney")</f>
        <v>St. John Vianney</v>
      </c>
      <c r="G104" t="str">
        <f>IFERROR(__xludf.DUMMYFUNCTION("""COMPUTED_VALUE"""),"St. Matthew")</f>
        <v>St. Matthew</v>
      </c>
      <c r="H104" t="str">
        <f>IFERROR(__xludf.DUMMYFUNCTION("""COMPUTED_VALUE"""),"St. John Vianney")</f>
        <v>St. John Vianney</v>
      </c>
    </row>
    <row r="105">
      <c r="A105" s="2">
        <v>8.0</v>
      </c>
      <c r="B105" s="21">
        <f>IFERROR(__xludf.DUMMYFUNCTION("""COMPUTED_VALUE"""),45331.0)</f>
        <v>45331</v>
      </c>
      <c r="C105" s="21" t="str">
        <f>IFERROR(__xludf.DUMMYFUNCTION("""COMPUTED_VALUE"""),"Friday")</f>
        <v>Friday</v>
      </c>
      <c r="D105" s="23">
        <f>IFERROR(__xludf.DUMMYFUNCTION("""COMPUTED_VALUE"""),0.75)</f>
        <v>0.75</v>
      </c>
      <c r="E105" s="7" t="str">
        <f>IFERROR(__xludf.DUMMYFUNCTION("""COMPUTED_VALUE"""),"7/8B")</f>
        <v>7/8B</v>
      </c>
      <c r="F105" t="str">
        <f>IFERROR(__xludf.DUMMYFUNCTION("""COMPUTED_VALUE"""),"St. Philip B")</f>
        <v>St. Philip B</v>
      </c>
      <c r="G105" t="str">
        <f>IFERROR(__xludf.DUMMYFUNCTION("""COMPUTED_VALUE"""),"St. Matthew")</f>
        <v>St. Matthew</v>
      </c>
      <c r="H105" t="str">
        <f>IFERROR(__xludf.DUMMYFUNCTION("""COMPUTED_VALUE"""),"St. Philip")</f>
        <v>St. Philip</v>
      </c>
    </row>
    <row r="106">
      <c r="A106" s="2">
        <v>9.0</v>
      </c>
      <c r="B106" s="21">
        <f>IFERROR(__xludf.DUMMYFUNCTION("""COMPUTED_VALUE"""),45343.0)</f>
        <v>45343</v>
      </c>
      <c r="C106" s="21" t="str">
        <f>IFERROR(__xludf.DUMMYFUNCTION("""COMPUTED_VALUE"""),"Wednesday")</f>
        <v>Wednesday</v>
      </c>
      <c r="D106" s="23">
        <f>IFERROR(__xludf.DUMMYFUNCTION("""COMPUTED_VALUE"""),0.75)</f>
        <v>0.75</v>
      </c>
      <c r="E106" s="7" t="str">
        <f>IFERROR(__xludf.DUMMYFUNCTION("""COMPUTED_VALUE"""),"7/8B")</f>
        <v>7/8B</v>
      </c>
      <c r="F106" t="str">
        <f>IFERROR(__xludf.DUMMYFUNCTION("""COMPUTED_VALUE"""),"St. Isidore B")</f>
        <v>St. Isidore B</v>
      </c>
      <c r="G106" t="str">
        <f>IFERROR(__xludf.DUMMYFUNCTION("""COMPUTED_VALUE"""),"St. Matthew")</f>
        <v>St. Matthew</v>
      </c>
      <c r="H106" t="str">
        <f>IFERROR(__xludf.DUMMYFUNCTION("""COMPUTED_VALUE"""),"St. Isidore")</f>
        <v>St. Isidore</v>
      </c>
    </row>
    <row r="107">
      <c r="A107" s="2">
        <v>10.0</v>
      </c>
      <c r="B107" s="21">
        <f>IFERROR(__xludf.DUMMYFUNCTION("""COMPUTED_VALUE"""),45345.0)</f>
        <v>45345</v>
      </c>
      <c r="C107" s="21" t="str">
        <f>IFERROR(__xludf.DUMMYFUNCTION("""COMPUTED_VALUE"""),"Friday")</f>
        <v>Friday</v>
      </c>
      <c r="D107" s="23">
        <f>IFERROR(__xludf.DUMMYFUNCTION("""COMPUTED_VALUE"""),0.8125)</f>
        <v>0.8125</v>
      </c>
      <c r="E107" s="7" t="str">
        <f>IFERROR(__xludf.DUMMYFUNCTION("""COMPUTED_VALUE"""),"7/8B")</f>
        <v>7/8B</v>
      </c>
      <c r="F107" t="str">
        <f>IFERROR(__xludf.DUMMYFUNCTION("""COMPUTED_VALUE"""),"St. Matthew")</f>
        <v>St. Matthew</v>
      </c>
      <c r="G107" t="str">
        <f>IFERROR(__xludf.DUMMYFUNCTION("""COMPUTED_VALUE"""),"St. Philip A")</f>
        <v>St. Philip A</v>
      </c>
      <c r="H107" t="str">
        <f>IFERROR(__xludf.DUMMYFUNCTION("""COMPUTED_VALUE"""),"St. Matthew")</f>
        <v>St. Matthew</v>
      </c>
    </row>
    <row r="108">
      <c r="A108" s="2">
        <v>11.0</v>
      </c>
      <c r="B108" s="21">
        <f>IFERROR(__xludf.DUMMYFUNCTION("""COMPUTED_VALUE"""),45349.0)</f>
        <v>45349</v>
      </c>
      <c r="C108" s="21" t="str">
        <f>IFERROR(__xludf.DUMMYFUNCTION("""COMPUTED_VALUE"""),"Tuesday")</f>
        <v>Tuesday</v>
      </c>
      <c r="D108" s="23">
        <f>IFERROR(__xludf.DUMMYFUNCTION("""COMPUTED_VALUE"""),0.75)</f>
        <v>0.75</v>
      </c>
      <c r="E108" s="7" t="str">
        <f>IFERROR(__xludf.DUMMYFUNCTION("""COMPUTED_VALUE"""),"7/8B")</f>
        <v>7/8B</v>
      </c>
      <c r="F108" t="str">
        <f>IFERROR(__xludf.DUMMYFUNCTION("""COMPUTED_VALUE"""),"St. Philip A")</f>
        <v>St. Philip A</v>
      </c>
      <c r="G108" t="str">
        <f>IFERROR(__xludf.DUMMYFUNCTION("""COMPUTED_VALUE"""),"St. Matthew")</f>
        <v>St. Matthew</v>
      </c>
      <c r="H108" t="str">
        <f>IFERROR(__xludf.DUMMYFUNCTION("""COMPUTED_VALUE"""),"St. Walter")</f>
        <v>St. Walter</v>
      </c>
    </row>
    <row r="109">
      <c r="A109" s="2">
        <v>12.0</v>
      </c>
      <c r="B109" s="21">
        <f>IFERROR(__xludf.DUMMYFUNCTION("""COMPUTED_VALUE"""),45351.0)</f>
        <v>45351</v>
      </c>
      <c r="C109" s="21" t="str">
        <f>IFERROR(__xludf.DUMMYFUNCTION("""COMPUTED_VALUE"""),"Thursday")</f>
        <v>Thursday</v>
      </c>
      <c r="D109" s="23">
        <f>IFERROR(__xludf.DUMMYFUNCTION("""COMPUTED_VALUE"""),0.8333333333321207)</f>
        <v>0.8333333333</v>
      </c>
      <c r="E109" s="7" t="str">
        <f>IFERROR(__xludf.DUMMYFUNCTION("""COMPUTED_VALUE"""),"7/8B")</f>
        <v>7/8B</v>
      </c>
      <c r="F109" t="str">
        <f>IFERROR(__xludf.DUMMYFUNCTION("""COMPUTED_VALUE"""),"SJE")</f>
        <v>SJE</v>
      </c>
      <c r="G109" t="str">
        <f>IFERROR(__xludf.DUMMYFUNCTION("""COMPUTED_VALUE"""),"St. Matthew")</f>
        <v>St. Matthew</v>
      </c>
      <c r="H109" t="str">
        <f>IFERROR(__xludf.DUMMYFUNCTION("""COMPUTED_VALUE"""),"Eastview Middle School")</f>
        <v>Eastview Middle School</v>
      </c>
    </row>
    <row r="110">
      <c r="A110" s="21"/>
      <c r="B110" s="21"/>
      <c r="C110" s="21"/>
      <c r="D110" s="23"/>
      <c r="E110" s="7"/>
    </row>
    <row r="111">
      <c r="A111" s="2"/>
      <c r="B111" s="21"/>
      <c r="D111" s="23"/>
      <c r="E111" s="7"/>
    </row>
    <row r="112">
      <c r="A112" s="2"/>
      <c r="B112" s="38" t="s">
        <v>18</v>
      </c>
      <c r="D112" s="23"/>
      <c r="E112" s="7"/>
    </row>
    <row r="113">
      <c r="A113" s="2"/>
      <c r="B113" s="26" t="str">
        <f>IFERROR(__xludf.DUMMYFUNCTION("QUERY(importrange(""1Qz4yMpZvwfLaEQiNxBW3MaTjpIQq3Tgq07HLsb-H40E"", ""Schedule!A1:J1000""), ""select Col1, Col2, Col3, Col4, Col5, Col6, Col7, Col10 where (Col5 like'%"" &amp; TRIM(C9) &amp; ""%' or Col6 like '%"" &amp; TRIM(C9) &amp; ""%') and Col4 like '%"" &amp; TRIM(C1) "&amp;"&amp; ""%'"", 1)"),"")</f>
        <v/>
      </c>
      <c r="C113" s="26" t="str">
        <f>IFERROR(__xludf.DUMMYFUNCTION("""COMPUTED_VALUE"""),"Day")</f>
        <v>Day</v>
      </c>
      <c r="D113" s="26" t="str">
        <f>IFERROR(__xludf.DUMMYFUNCTION("""COMPUTED_VALUE"""),"Time")</f>
        <v>Time</v>
      </c>
      <c r="E113" s="55" t="str">
        <f>IFERROR(__xludf.DUMMYFUNCTION("""COMPUTED_VALUE"""),"Div.")</f>
        <v>Div.</v>
      </c>
      <c r="F113" s="26" t="str">
        <f>IFERROR(__xludf.DUMMYFUNCTION("""COMPUTED_VALUE"""),"Team A")</f>
        <v>Team A</v>
      </c>
      <c r="G113" s="26" t="str">
        <f>IFERROR(__xludf.DUMMYFUNCTION("""COMPUTED_VALUE"""),"Team B")</f>
        <v>Team B</v>
      </c>
      <c r="H113" s="26" t="str">
        <f>IFERROR(__xludf.DUMMYFUNCTION("""COMPUTED_VALUE"""),"Location")</f>
        <v>Location</v>
      </c>
      <c r="I113" t="str">
        <f>IFERROR(__xludf.DUMMYFUNCTION("""COMPUTED_VALUE"""),"")</f>
        <v/>
      </c>
    </row>
    <row r="114">
      <c r="A114" s="2">
        <v>1.0</v>
      </c>
      <c r="B114" s="21">
        <f>IFERROR(__xludf.DUMMYFUNCTION("""COMPUTED_VALUE"""),45310.0)</f>
        <v>45310</v>
      </c>
      <c r="C114" t="str">
        <f>IFERROR(__xludf.DUMMYFUNCTION("""COMPUTED_VALUE"""),"Friday")</f>
        <v>Friday</v>
      </c>
      <c r="D114" s="23">
        <f>IFERROR(__xludf.DUMMYFUNCTION("""COMPUTED_VALUE"""),0.7916666666678793)</f>
        <v>0.7916666667</v>
      </c>
      <c r="E114" s="7" t="str">
        <f>IFERROR(__xludf.DUMMYFUNCTION("""COMPUTED_VALUE"""),"7/8B")</f>
        <v>7/8B</v>
      </c>
      <c r="F114" t="str">
        <f>IFERROR(__xludf.DUMMYFUNCTION("""COMPUTED_VALUE"""),"St. Philip B")</f>
        <v>St. Philip B</v>
      </c>
      <c r="G114" t="str">
        <f>IFERROR(__xludf.DUMMYFUNCTION("""COMPUTED_VALUE"""),"St. Philip A")</f>
        <v>St. Philip A</v>
      </c>
      <c r="H114" t="str">
        <f>IFERROR(__xludf.DUMMYFUNCTION("""COMPUTED_VALUE"""),"St. Philip")</f>
        <v>St. Philip</v>
      </c>
    </row>
    <row r="115">
      <c r="A115" s="2">
        <v>2.0</v>
      </c>
      <c r="B115" s="21">
        <f>IFERROR(__xludf.DUMMYFUNCTION("""COMPUTED_VALUE"""),45310.0)</f>
        <v>45310</v>
      </c>
      <c r="C115" t="str">
        <f>IFERROR(__xludf.DUMMYFUNCTION("""COMPUTED_VALUE"""),"Friday")</f>
        <v>Friday</v>
      </c>
      <c r="D115" s="23">
        <f>IFERROR(__xludf.DUMMYFUNCTION("""COMPUTED_VALUE"""),0.8333333333321207)</f>
        <v>0.8333333333</v>
      </c>
      <c r="E115" s="7" t="str">
        <f>IFERROR(__xludf.DUMMYFUNCTION("""COMPUTED_VALUE"""),"7/8B")</f>
        <v>7/8B</v>
      </c>
      <c r="F115" t="str">
        <f>IFERROR(__xludf.DUMMYFUNCTION("""COMPUTED_VALUE"""),"St. Philip B")</f>
        <v>St. Philip B</v>
      </c>
      <c r="G115" t="str">
        <f>IFERROR(__xludf.DUMMYFUNCTION("""COMPUTED_VALUE"""),"St. Philip A")</f>
        <v>St. Philip A</v>
      </c>
      <c r="H115" t="str">
        <f>IFERROR(__xludf.DUMMYFUNCTION("""COMPUTED_VALUE"""),"St. Philip")</f>
        <v>St. Philip</v>
      </c>
    </row>
    <row r="116">
      <c r="A116" s="2">
        <v>3.0</v>
      </c>
      <c r="B116" s="21">
        <f>IFERROR(__xludf.DUMMYFUNCTION("""COMPUTED_VALUE"""),45314.0)</f>
        <v>45314</v>
      </c>
      <c r="C116" t="str">
        <f>IFERROR(__xludf.DUMMYFUNCTION("""COMPUTED_VALUE"""),"Tuesday")</f>
        <v>Tuesday</v>
      </c>
      <c r="D116" s="23">
        <f>IFERROR(__xludf.DUMMYFUNCTION("""COMPUTED_VALUE"""),0.8333333333321207)</f>
        <v>0.8333333333</v>
      </c>
      <c r="E116" s="7" t="str">
        <f>IFERROR(__xludf.DUMMYFUNCTION("""COMPUTED_VALUE"""),"7/8B")</f>
        <v>7/8B</v>
      </c>
      <c r="F116" t="str">
        <f>IFERROR(__xludf.DUMMYFUNCTION("""COMPUTED_VALUE"""),"St. Walter B")</f>
        <v>St. Walter B</v>
      </c>
      <c r="G116" t="str">
        <f>IFERROR(__xludf.DUMMYFUNCTION("""COMPUTED_VALUE"""),"St. Philip A")</f>
        <v>St. Philip A</v>
      </c>
      <c r="H116" t="str">
        <f>IFERROR(__xludf.DUMMYFUNCTION("""COMPUTED_VALUE"""),"St. Walter")</f>
        <v>St. Walter</v>
      </c>
    </row>
    <row r="117">
      <c r="A117" s="2">
        <v>4.0</v>
      </c>
      <c r="B117" s="21">
        <f>IFERROR(__xludf.DUMMYFUNCTION("""COMPUTED_VALUE"""),45316.0)</f>
        <v>45316</v>
      </c>
      <c r="C117" t="str">
        <f>IFERROR(__xludf.DUMMYFUNCTION("""COMPUTED_VALUE"""),"Thursday")</f>
        <v>Thursday</v>
      </c>
      <c r="D117" s="23">
        <f>IFERROR(__xludf.DUMMYFUNCTION("""COMPUTED_VALUE"""),0.7916666666678793)</f>
        <v>0.7916666667</v>
      </c>
      <c r="E117" s="7" t="str">
        <f>IFERROR(__xludf.DUMMYFUNCTION("""COMPUTED_VALUE"""),"7/8B")</f>
        <v>7/8B</v>
      </c>
      <c r="F117" t="str">
        <f>IFERROR(__xludf.DUMMYFUNCTION("""COMPUTED_VALUE"""),"St. James")</f>
        <v>St. James</v>
      </c>
      <c r="G117" t="str">
        <f>IFERROR(__xludf.DUMMYFUNCTION("""COMPUTED_VALUE"""),"St. Philip A")</f>
        <v>St. Philip A</v>
      </c>
      <c r="H117" t="str">
        <f>IFERROR(__xludf.DUMMYFUNCTION("""COMPUTED_VALUE"""),"St. James")</f>
        <v>St. James</v>
      </c>
    </row>
    <row r="118">
      <c r="A118" s="2">
        <v>5.0</v>
      </c>
      <c r="B118" s="21">
        <f>IFERROR(__xludf.DUMMYFUNCTION("""COMPUTED_VALUE"""),45321.0)</f>
        <v>45321</v>
      </c>
      <c r="C118" t="str">
        <f>IFERROR(__xludf.DUMMYFUNCTION("""COMPUTED_VALUE"""),"Tuesday")</f>
        <v>Tuesday</v>
      </c>
      <c r="D118" s="23">
        <f>IFERROR(__xludf.DUMMYFUNCTION("""COMPUTED_VALUE"""),0.7708333333321207)</f>
        <v>0.7708333333</v>
      </c>
      <c r="E118" s="7" t="str">
        <f>IFERROR(__xludf.DUMMYFUNCTION("""COMPUTED_VALUE"""),"7/8B")</f>
        <v>7/8B</v>
      </c>
      <c r="F118" t="str">
        <f>IFERROR(__xludf.DUMMYFUNCTION("""COMPUTED_VALUE"""),"St. Isidore B")</f>
        <v>St. Isidore B</v>
      </c>
      <c r="G118" t="str">
        <f>IFERROR(__xludf.DUMMYFUNCTION("""COMPUTED_VALUE"""),"St. Philip A")</f>
        <v>St. Philip A</v>
      </c>
      <c r="H118" t="str">
        <f>IFERROR(__xludf.DUMMYFUNCTION("""COMPUTED_VALUE"""),"St. Isidore")</f>
        <v>St. Isidore</v>
      </c>
    </row>
    <row r="119">
      <c r="A119" s="2">
        <v>6.0</v>
      </c>
      <c r="B119" s="21">
        <f>IFERROR(__xludf.DUMMYFUNCTION("""COMPUTED_VALUE"""),45331.0)</f>
        <v>45331</v>
      </c>
      <c r="C119" t="str">
        <f>IFERROR(__xludf.DUMMYFUNCTION("""COMPUTED_VALUE"""),"Friday")</f>
        <v>Friday</v>
      </c>
      <c r="D119" s="23">
        <f>IFERROR(__xludf.DUMMYFUNCTION("""COMPUTED_VALUE"""),0.7916666666678793)</f>
        <v>0.7916666667</v>
      </c>
      <c r="E119" s="7" t="str">
        <f>IFERROR(__xludf.DUMMYFUNCTION("""COMPUTED_VALUE"""),"7/8B")</f>
        <v>7/8B</v>
      </c>
      <c r="F119" t="str">
        <f>IFERROR(__xludf.DUMMYFUNCTION("""COMPUTED_VALUE"""),"St. Philip A")</f>
        <v>St. Philip A</v>
      </c>
      <c r="G119" t="str">
        <f>IFERROR(__xludf.DUMMYFUNCTION("""COMPUTED_VALUE"""),"St. Isidore A")</f>
        <v>St. Isidore A</v>
      </c>
      <c r="H119" t="str">
        <f>IFERROR(__xludf.DUMMYFUNCTION("""COMPUTED_VALUE"""),"St. Philip")</f>
        <v>St. Philip</v>
      </c>
    </row>
    <row r="120">
      <c r="A120" s="2">
        <v>7.0</v>
      </c>
      <c r="B120" s="21">
        <f>IFERROR(__xludf.DUMMYFUNCTION("""COMPUTED_VALUE"""),45332.0)</f>
        <v>45332</v>
      </c>
      <c r="C120" t="str">
        <f>IFERROR(__xludf.DUMMYFUNCTION("""COMPUTED_VALUE"""),"Saturday")</f>
        <v>Saturday</v>
      </c>
      <c r="D120" s="23">
        <f>IFERROR(__xludf.DUMMYFUNCTION("""COMPUTED_VALUE"""),0.5)</f>
        <v>0.5</v>
      </c>
      <c r="E120" s="7" t="str">
        <f>IFERROR(__xludf.DUMMYFUNCTION("""COMPUTED_VALUE"""),"7/8B")</f>
        <v>7/8B</v>
      </c>
      <c r="F120" t="str">
        <f>IFERROR(__xludf.DUMMYFUNCTION("""COMPUTED_VALUE"""),"St. John Vianney")</f>
        <v>St. John Vianney</v>
      </c>
      <c r="G120" t="str">
        <f>IFERROR(__xludf.DUMMYFUNCTION("""COMPUTED_VALUE"""),"St. Philip A")</f>
        <v>St. Philip A</v>
      </c>
      <c r="H120" t="str">
        <f>IFERROR(__xludf.DUMMYFUNCTION("""COMPUTED_VALUE"""),"St. John Vianney")</f>
        <v>St. John Vianney</v>
      </c>
    </row>
    <row r="121">
      <c r="A121" s="2">
        <v>8.0</v>
      </c>
      <c r="B121" s="21">
        <f>IFERROR(__xludf.DUMMYFUNCTION("""COMPUTED_VALUE"""),45343.0)</f>
        <v>45343</v>
      </c>
      <c r="C121" t="str">
        <f>IFERROR(__xludf.DUMMYFUNCTION("""COMPUTED_VALUE"""),"Wednesday")</f>
        <v>Wednesday</v>
      </c>
      <c r="D121" s="23">
        <f>IFERROR(__xludf.DUMMYFUNCTION("""COMPUTED_VALUE"""),0.8333333333321207)</f>
        <v>0.8333333333</v>
      </c>
      <c r="E121" s="7" t="str">
        <f>IFERROR(__xludf.DUMMYFUNCTION("""COMPUTED_VALUE"""),"7/8B")</f>
        <v>7/8B</v>
      </c>
      <c r="F121" t="str">
        <f>IFERROR(__xludf.DUMMYFUNCTION("""COMPUTED_VALUE"""),"St. Philip A")</f>
        <v>St. Philip A</v>
      </c>
      <c r="G121" t="str">
        <f>IFERROR(__xludf.DUMMYFUNCTION("""COMPUTED_VALUE"""),"SJE")</f>
        <v>SJE</v>
      </c>
      <c r="H121" t="str">
        <f>IFERROR(__xludf.DUMMYFUNCTION("""COMPUTED_VALUE"""),"Eastview Middle School")</f>
        <v>Eastview Middle School</v>
      </c>
    </row>
    <row r="122">
      <c r="A122" s="2">
        <v>9.0</v>
      </c>
      <c r="B122" s="21">
        <f>IFERROR(__xludf.DUMMYFUNCTION("""COMPUTED_VALUE"""),45345.0)</f>
        <v>45345</v>
      </c>
      <c r="C122" t="str">
        <f>IFERROR(__xludf.DUMMYFUNCTION("""COMPUTED_VALUE"""),"Friday")</f>
        <v>Friday</v>
      </c>
      <c r="D122" s="23">
        <f>IFERROR(__xludf.DUMMYFUNCTION("""COMPUTED_VALUE"""),0.8125)</f>
        <v>0.8125</v>
      </c>
      <c r="E122" s="7" t="str">
        <f>IFERROR(__xludf.DUMMYFUNCTION("""COMPUTED_VALUE"""),"7/8B")</f>
        <v>7/8B</v>
      </c>
      <c r="F122" t="str">
        <f>IFERROR(__xludf.DUMMYFUNCTION("""COMPUTED_VALUE"""),"St. Matthew")</f>
        <v>St. Matthew</v>
      </c>
      <c r="G122" t="str">
        <f>IFERROR(__xludf.DUMMYFUNCTION("""COMPUTED_VALUE"""),"St. Philip A")</f>
        <v>St. Philip A</v>
      </c>
      <c r="H122" t="str">
        <f>IFERROR(__xludf.DUMMYFUNCTION("""COMPUTED_VALUE"""),"St. Matthew")</f>
        <v>St. Matthew</v>
      </c>
    </row>
    <row r="123">
      <c r="A123" s="2">
        <v>10.0</v>
      </c>
      <c r="B123" s="21">
        <f>IFERROR(__xludf.DUMMYFUNCTION("""COMPUTED_VALUE"""),45346.0)</f>
        <v>45346</v>
      </c>
      <c r="C123" t="str">
        <f>IFERROR(__xludf.DUMMYFUNCTION("""COMPUTED_VALUE"""),"Saturday")</f>
        <v>Saturday</v>
      </c>
      <c r="D123" s="23">
        <f>IFERROR(__xludf.DUMMYFUNCTION("""COMPUTED_VALUE"""),0.4166666666678793)</f>
        <v>0.4166666667</v>
      </c>
      <c r="E123" s="7" t="str">
        <f>IFERROR(__xludf.DUMMYFUNCTION("""COMPUTED_VALUE"""),"7/8B")</f>
        <v>7/8B</v>
      </c>
      <c r="F123" t="str">
        <f>IFERROR(__xludf.DUMMYFUNCTION("""COMPUTED_VALUE"""),"St. Philip A")</f>
        <v>St. Philip A</v>
      </c>
      <c r="G123" t="str">
        <f>IFERROR(__xludf.DUMMYFUNCTION("""COMPUTED_VALUE"""),"St. John Vianney")</f>
        <v>St. John Vianney</v>
      </c>
      <c r="H123" t="str">
        <f>IFERROR(__xludf.DUMMYFUNCTION("""COMPUTED_VALUE"""),"St. Philip")</f>
        <v>St. Philip</v>
      </c>
    </row>
    <row r="124">
      <c r="A124" s="2">
        <v>11.0</v>
      </c>
      <c r="B124" s="21">
        <f>IFERROR(__xludf.DUMMYFUNCTION("""COMPUTED_VALUE"""),45349.0)</f>
        <v>45349</v>
      </c>
      <c r="C124" t="str">
        <f>IFERROR(__xludf.DUMMYFUNCTION("""COMPUTED_VALUE"""),"Tuesday")</f>
        <v>Tuesday</v>
      </c>
      <c r="D124" s="23">
        <f>IFERROR(__xludf.DUMMYFUNCTION("""COMPUTED_VALUE"""),0.75)</f>
        <v>0.75</v>
      </c>
      <c r="E124" s="7" t="str">
        <f>IFERROR(__xludf.DUMMYFUNCTION("""COMPUTED_VALUE"""),"7/8B")</f>
        <v>7/8B</v>
      </c>
      <c r="F124" t="str">
        <f>IFERROR(__xludf.DUMMYFUNCTION("""COMPUTED_VALUE"""),"St. Philip A")</f>
        <v>St. Philip A</v>
      </c>
      <c r="G124" t="str">
        <f>IFERROR(__xludf.DUMMYFUNCTION("""COMPUTED_VALUE"""),"St. Matthew")</f>
        <v>St. Matthew</v>
      </c>
      <c r="H124" t="str">
        <f>IFERROR(__xludf.DUMMYFUNCTION("""COMPUTED_VALUE"""),"St. Walter")</f>
        <v>St. Walter</v>
      </c>
    </row>
    <row r="125">
      <c r="A125" s="2">
        <v>12.0</v>
      </c>
      <c r="B125" s="21">
        <f>IFERROR(__xludf.DUMMYFUNCTION("""COMPUTED_VALUE"""),45352.0)</f>
        <v>45352</v>
      </c>
      <c r="C125" t="str">
        <f>IFERROR(__xludf.DUMMYFUNCTION("""COMPUTED_VALUE"""),"Friday")</f>
        <v>Friday</v>
      </c>
      <c r="D125" s="23">
        <f>IFERROR(__xludf.DUMMYFUNCTION("""COMPUTED_VALUE"""),0.7916666666678793)</f>
        <v>0.7916666667</v>
      </c>
      <c r="E125" s="7" t="str">
        <f>IFERROR(__xludf.DUMMYFUNCTION("""COMPUTED_VALUE"""),"7/8B")</f>
        <v>7/8B</v>
      </c>
      <c r="F125" t="str">
        <f>IFERROR(__xludf.DUMMYFUNCTION("""COMPUTED_VALUE"""),"St. Walter A")</f>
        <v>St. Walter A</v>
      </c>
      <c r="G125" t="str">
        <f>IFERROR(__xludf.DUMMYFUNCTION("""COMPUTED_VALUE"""),"St. Philip A")</f>
        <v>St. Philip A</v>
      </c>
      <c r="H125" t="str">
        <f>IFERROR(__xludf.DUMMYFUNCTION("""COMPUTED_VALUE"""),"St. Walter")</f>
        <v>St. Walter</v>
      </c>
    </row>
    <row r="126">
      <c r="A126" s="2"/>
      <c r="B126" s="21"/>
      <c r="D126" s="23"/>
      <c r="E126" s="7"/>
    </row>
    <row r="127">
      <c r="A127" s="2"/>
      <c r="B127" s="21"/>
      <c r="D127" s="23"/>
      <c r="E127" s="7"/>
    </row>
    <row r="128">
      <c r="A128" s="2"/>
      <c r="B128" s="38" t="s">
        <v>19</v>
      </c>
      <c r="D128" s="23"/>
      <c r="E128" s="7"/>
    </row>
    <row r="129">
      <c r="A129" s="2"/>
      <c r="B129" s="46" t="str">
        <f>IFERROR(__xludf.DUMMYFUNCTION("QUERY(importrange(""1Qz4yMpZvwfLaEQiNxBW3MaTjpIQq3Tgq07HLsb-H40E"", ""Schedule!A1:J1000""), ""select Col1, Col2, Col3, Col4, Col5, Col6, Col7, Col10 where (Col5 like'%"" &amp; TRIM(C10) &amp; ""%' or Col6 like '%"" &amp; TRIM(C10) &amp; ""%') and Col4 like '%"" &amp; TRIM(C1"&amp;") &amp; ""%'"", 1)"),"")</f>
        <v/>
      </c>
      <c r="C129" s="56" t="str">
        <f>IFERROR(__xludf.DUMMYFUNCTION("""COMPUTED_VALUE"""),"Day")</f>
        <v>Day</v>
      </c>
      <c r="D129" s="57" t="str">
        <f>IFERROR(__xludf.DUMMYFUNCTION("""COMPUTED_VALUE"""),"Time")</f>
        <v>Time</v>
      </c>
      <c r="E129" s="58" t="str">
        <f>IFERROR(__xludf.DUMMYFUNCTION("""COMPUTED_VALUE"""),"Div.")</f>
        <v>Div.</v>
      </c>
      <c r="F129" s="56" t="str">
        <f>IFERROR(__xludf.DUMMYFUNCTION("""COMPUTED_VALUE"""),"Team A")</f>
        <v>Team A</v>
      </c>
      <c r="G129" s="56" t="str">
        <f>IFERROR(__xludf.DUMMYFUNCTION("""COMPUTED_VALUE"""),"Team B")</f>
        <v>Team B</v>
      </c>
      <c r="H129" s="56" t="str">
        <f>IFERROR(__xludf.DUMMYFUNCTION("""COMPUTED_VALUE"""),"Location")</f>
        <v>Location</v>
      </c>
      <c r="I129" t="str">
        <f>IFERROR(__xludf.DUMMYFUNCTION("""COMPUTED_VALUE"""),"")</f>
        <v/>
      </c>
    </row>
    <row r="130">
      <c r="A130" s="2">
        <v>1.0</v>
      </c>
      <c r="B130" s="21">
        <f>IFERROR(__xludf.DUMMYFUNCTION("""COMPUTED_VALUE"""),45301.0)</f>
        <v>45301</v>
      </c>
      <c r="C130" t="str">
        <f>IFERROR(__xludf.DUMMYFUNCTION("""COMPUTED_VALUE"""),"Wednesday")</f>
        <v>Wednesday</v>
      </c>
      <c r="D130" s="23">
        <f>IFERROR(__xludf.DUMMYFUNCTION("""COMPUTED_VALUE"""),0.8333333333321207)</f>
        <v>0.8333333333</v>
      </c>
      <c r="E130" s="7" t="str">
        <f>IFERROR(__xludf.DUMMYFUNCTION("""COMPUTED_VALUE"""),"7/8B")</f>
        <v>7/8B</v>
      </c>
      <c r="F130" t="str">
        <f>IFERROR(__xludf.DUMMYFUNCTION("""COMPUTED_VALUE"""),"St. John Vianney")</f>
        <v>St. John Vianney</v>
      </c>
      <c r="G130" t="str">
        <f>IFERROR(__xludf.DUMMYFUNCTION("""COMPUTED_VALUE"""),"St. Philip B")</f>
        <v>St. Philip B</v>
      </c>
      <c r="H130" t="str">
        <f>IFERROR(__xludf.DUMMYFUNCTION("""COMPUTED_VALUE"""),"St. John Vianney")</f>
        <v>St. John Vianney</v>
      </c>
    </row>
    <row r="131">
      <c r="A131" s="2">
        <v>2.0</v>
      </c>
      <c r="B131" s="21">
        <f>IFERROR(__xludf.DUMMYFUNCTION("""COMPUTED_VALUE"""),45310.0)</f>
        <v>45310</v>
      </c>
      <c r="C131" t="str">
        <f>IFERROR(__xludf.DUMMYFUNCTION("""COMPUTED_VALUE"""),"Friday")</f>
        <v>Friday</v>
      </c>
      <c r="D131" s="23">
        <f>IFERROR(__xludf.DUMMYFUNCTION("""COMPUTED_VALUE"""),0.7916666666678793)</f>
        <v>0.7916666667</v>
      </c>
      <c r="E131" s="7" t="str">
        <f>IFERROR(__xludf.DUMMYFUNCTION("""COMPUTED_VALUE"""),"7/8B")</f>
        <v>7/8B</v>
      </c>
      <c r="F131" t="str">
        <f>IFERROR(__xludf.DUMMYFUNCTION("""COMPUTED_VALUE"""),"St. Philip B")</f>
        <v>St. Philip B</v>
      </c>
      <c r="G131" t="str">
        <f>IFERROR(__xludf.DUMMYFUNCTION("""COMPUTED_VALUE"""),"St. Philip A")</f>
        <v>St. Philip A</v>
      </c>
      <c r="H131" t="str">
        <f>IFERROR(__xludf.DUMMYFUNCTION("""COMPUTED_VALUE"""),"St. Philip")</f>
        <v>St. Philip</v>
      </c>
    </row>
    <row r="132">
      <c r="A132" s="2">
        <v>3.0</v>
      </c>
      <c r="B132" s="21">
        <f>IFERROR(__xludf.DUMMYFUNCTION("""COMPUTED_VALUE"""),45310.0)</f>
        <v>45310</v>
      </c>
      <c r="C132" t="str">
        <f>IFERROR(__xludf.DUMMYFUNCTION("""COMPUTED_VALUE"""),"Friday")</f>
        <v>Friday</v>
      </c>
      <c r="D132" s="23">
        <f>IFERROR(__xludf.DUMMYFUNCTION("""COMPUTED_VALUE"""),0.8333333333321207)</f>
        <v>0.8333333333</v>
      </c>
      <c r="E132" s="7" t="str">
        <f>IFERROR(__xludf.DUMMYFUNCTION("""COMPUTED_VALUE"""),"7/8B")</f>
        <v>7/8B</v>
      </c>
      <c r="F132" t="str">
        <f>IFERROR(__xludf.DUMMYFUNCTION("""COMPUTED_VALUE"""),"St. Philip B")</f>
        <v>St. Philip B</v>
      </c>
      <c r="G132" t="str">
        <f>IFERROR(__xludf.DUMMYFUNCTION("""COMPUTED_VALUE"""),"St. Philip A")</f>
        <v>St. Philip A</v>
      </c>
      <c r="H132" t="str">
        <f>IFERROR(__xludf.DUMMYFUNCTION("""COMPUTED_VALUE"""),"St. Philip")</f>
        <v>St. Philip</v>
      </c>
    </row>
    <row r="133">
      <c r="A133" s="2">
        <v>4.0</v>
      </c>
      <c r="B133" s="21">
        <f>IFERROR(__xludf.DUMMYFUNCTION("""COMPUTED_VALUE"""),45321.0)</f>
        <v>45321</v>
      </c>
      <c r="C133" t="str">
        <f>IFERROR(__xludf.DUMMYFUNCTION("""COMPUTED_VALUE"""),"Tuesday")</f>
        <v>Tuesday</v>
      </c>
      <c r="D133" s="23">
        <f>IFERROR(__xludf.DUMMYFUNCTION("""COMPUTED_VALUE"""),0.7291666666678793)</f>
        <v>0.7291666667</v>
      </c>
      <c r="E133" s="7" t="str">
        <f>IFERROR(__xludf.DUMMYFUNCTION("""COMPUTED_VALUE"""),"7/8B")</f>
        <v>7/8B</v>
      </c>
      <c r="F133" t="str">
        <f>IFERROR(__xludf.DUMMYFUNCTION("""COMPUTED_VALUE"""),"SJE")</f>
        <v>SJE</v>
      </c>
      <c r="G133" t="str">
        <f>IFERROR(__xludf.DUMMYFUNCTION("""COMPUTED_VALUE"""),"St. Philip B")</f>
        <v>St. Philip B</v>
      </c>
      <c r="H133" t="str">
        <f>IFERROR(__xludf.DUMMYFUNCTION("""COMPUTED_VALUE"""),"St. Isidore")</f>
        <v>St. Isidore</v>
      </c>
    </row>
    <row r="134">
      <c r="A134" s="2">
        <v>5.0</v>
      </c>
      <c r="B134" s="21">
        <f>IFERROR(__xludf.DUMMYFUNCTION("""COMPUTED_VALUE"""),45331.0)</f>
        <v>45331</v>
      </c>
      <c r="C134" t="str">
        <f>IFERROR(__xludf.DUMMYFUNCTION("""COMPUTED_VALUE"""),"Friday")</f>
        <v>Friday</v>
      </c>
      <c r="D134" s="23">
        <f>IFERROR(__xludf.DUMMYFUNCTION("""COMPUTED_VALUE"""),0.75)</f>
        <v>0.75</v>
      </c>
      <c r="E134" s="7" t="str">
        <f>IFERROR(__xludf.DUMMYFUNCTION("""COMPUTED_VALUE"""),"7/8B")</f>
        <v>7/8B</v>
      </c>
      <c r="F134" t="str">
        <f>IFERROR(__xludf.DUMMYFUNCTION("""COMPUTED_VALUE"""),"St. Philip B")</f>
        <v>St. Philip B</v>
      </c>
      <c r="G134" t="str">
        <f>IFERROR(__xludf.DUMMYFUNCTION("""COMPUTED_VALUE"""),"St. Matthew")</f>
        <v>St. Matthew</v>
      </c>
      <c r="H134" t="str">
        <f>IFERROR(__xludf.DUMMYFUNCTION("""COMPUTED_VALUE"""),"St. Philip")</f>
        <v>St. Philip</v>
      </c>
    </row>
    <row r="135">
      <c r="A135" s="2">
        <v>6.0</v>
      </c>
      <c r="B135" s="21">
        <f>IFERROR(__xludf.DUMMYFUNCTION("""COMPUTED_VALUE"""),45332.0)</f>
        <v>45332</v>
      </c>
      <c r="C135" t="str">
        <f>IFERROR(__xludf.DUMMYFUNCTION("""COMPUTED_VALUE"""),"Saturday")</f>
        <v>Saturday</v>
      </c>
      <c r="D135" s="23">
        <f>IFERROR(__xludf.DUMMYFUNCTION("""COMPUTED_VALUE"""),0.4583333333321207)</f>
        <v>0.4583333333</v>
      </c>
      <c r="E135" s="7" t="str">
        <f>IFERROR(__xludf.DUMMYFUNCTION("""COMPUTED_VALUE"""),"7/8B")</f>
        <v>7/8B</v>
      </c>
      <c r="F135" t="str">
        <f>IFERROR(__xludf.DUMMYFUNCTION("""COMPUTED_VALUE"""),"St. Philip B")</f>
        <v>St. Philip B</v>
      </c>
      <c r="G135" t="str">
        <f>IFERROR(__xludf.DUMMYFUNCTION("""COMPUTED_VALUE"""),"SJE")</f>
        <v>SJE</v>
      </c>
      <c r="H135" t="str">
        <f>IFERROR(__xludf.DUMMYFUNCTION("""COMPUTED_VALUE"""),"St. Philip")</f>
        <v>St. Philip</v>
      </c>
    </row>
    <row r="136">
      <c r="A136" s="2">
        <v>7.0</v>
      </c>
      <c r="B136" s="21">
        <f>IFERROR(__xludf.DUMMYFUNCTION("""COMPUTED_VALUE"""),45335.0)</f>
        <v>45335</v>
      </c>
      <c r="C136" t="str">
        <f>IFERROR(__xludf.DUMMYFUNCTION("""COMPUTED_VALUE"""),"Tuesday")</f>
        <v>Tuesday</v>
      </c>
      <c r="D136" s="23">
        <f>IFERROR(__xludf.DUMMYFUNCTION("""COMPUTED_VALUE"""),0.8125)</f>
        <v>0.8125</v>
      </c>
      <c r="E136" s="7" t="str">
        <f>IFERROR(__xludf.DUMMYFUNCTION("""COMPUTED_VALUE"""),"7/8B")</f>
        <v>7/8B</v>
      </c>
      <c r="F136" t="str">
        <f>IFERROR(__xludf.DUMMYFUNCTION("""COMPUTED_VALUE"""),"St. Isidore A")</f>
        <v>St. Isidore A</v>
      </c>
      <c r="G136" t="str">
        <f>IFERROR(__xludf.DUMMYFUNCTION("""COMPUTED_VALUE"""),"St. Philip B")</f>
        <v>St. Philip B</v>
      </c>
      <c r="H136" t="str">
        <f>IFERROR(__xludf.DUMMYFUNCTION("""COMPUTED_VALUE"""),"St. Isidore")</f>
        <v>St. Isidore</v>
      </c>
    </row>
    <row r="137">
      <c r="A137" s="2">
        <v>8.0</v>
      </c>
      <c r="B137" s="21">
        <f>IFERROR(__xludf.DUMMYFUNCTION("""COMPUTED_VALUE"""),45337.0)</f>
        <v>45337</v>
      </c>
      <c r="C137" t="str">
        <f>IFERROR(__xludf.DUMMYFUNCTION("""COMPUTED_VALUE"""),"Thursday")</f>
        <v>Thursday</v>
      </c>
      <c r="D137" s="23">
        <f>IFERROR(__xludf.DUMMYFUNCTION("""COMPUTED_VALUE"""),0.8333333333321207)</f>
        <v>0.8333333333</v>
      </c>
      <c r="E137" s="7" t="str">
        <f>IFERROR(__xludf.DUMMYFUNCTION("""COMPUTED_VALUE"""),"7/8B")</f>
        <v>7/8B</v>
      </c>
      <c r="F137" t="str">
        <f>IFERROR(__xludf.DUMMYFUNCTION("""COMPUTED_VALUE"""),"St. Walter B")</f>
        <v>St. Walter B</v>
      </c>
      <c r="G137" t="str">
        <f>IFERROR(__xludf.DUMMYFUNCTION("""COMPUTED_VALUE"""),"St. Philip B")</f>
        <v>St. Philip B</v>
      </c>
      <c r="H137" t="str">
        <f>IFERROR(__xludf.DUMMYFUNCTION("""COMPUTED_VALUE"""),"St. Walter")</f>
        <v>St. Walter</v>
      </c>
    </row>
    <row r="138">
      <c r="A138" s="2">
        <v>9.0</v>
      </c>
      <c r="B138" s="21">
        <f>IFERROR(__xludf.DUMMYFUNCTION("""COMPUTED_VALUE"""),45342.0)</f>
        <v>45342</v>
      </c>
      <c r="C138" t="str">
        <f>IFERROR(__xludf.DUMMYFUNCTION("""COMPUTED_VALUE"""),"Tuesday")</f>
        <v>Tuesday</v>
      </c>
      <c r="D138" s="23">
        <f>IFERROR(__xludf.DUMMYFUNCTION("""COMPUTED_VALUE"""),0.8125)</f>
        <v>0.8125</v>
      </c>
      <c r="E138" s="7" t="str">
        <f>IFERROR(__xludf.DUMMYFUNCTION("""COMPUTED_VALUE"""),"7/8B")</f>
        <v>7/8B</v>
      </c>
      <c r="F138" t="str">
        <f>IFERROR(__xludf.DUMMYFUNCTION("""COMPUTED_VALUE"""),"St. Walter A")</f>
        <v>St. Walter A</v>
      </c>
      <c r="G138" t="str">
        <f>IFERROR(__xludf.DUMMYFUNCTION("""COMPUTED_VALUE"""),"St. Philip B")</f>
        <v>St. Philip B</v>
      </c>
      <c r="H138" t="str">
        <f>IFERROR(__xludf.DUMMYFUNCTION("""COMPUTED_VALUE"""),"St. Walter")</f>
        <v>St. Walter</v>
      </c>
    </row>
    <row r="139">
      <c r="A139" s="2">
        <v>10.0</v>
      </c>
      <c r="B139" s="21">
        <f>IFERROR(__xludf.DUMMYFUNCTION("""COMPUTED_VALUE"""),45345.0)</f>
        <v>45345</v>
      </c>
      <c r="C139" t="str">
        <f>IFERROR(__xludf.DUMMYFUNCTION("""COMPUTED_VALUE"""),"Friday")</f>
        <v>Friday</v>
      </c>
      <c r="D139" s="23">
        <f>IFERROR(__xludf.DUMMYFUNCTION("""COMPUTED_VALUE"""),0.8333333333321207)</f>
        <v>0.8333333333</v>
      </c>
      <c r="E139" s="7" t="str">
        <f>IFERROR(__xludf.DUMMYFUNCTION("""COMPUTED_VALUE"""),"7/8B")</f>
        <v>7/8B</v>
      </c>
      <c r="F139" t="str">
        <f>IFERROR(__xludf.DUMMYFUNCTION("""COMPUTED_VALUE"""),"St. Philip B")</f>
        <v>St. Philip B</v>
      </c>
      <c r="G139" t="str">
        <f>IFERROR(__xludf.DUMMYFUNCTION("""COMPUTED_VALUE"""),"St. Isidore B")</f>
        <v>St. Isidore B</v>
      </c>
      <c r="H139" t="str">
        <f>IFERROR(__xludf.DUMMYFUNCTION("""COMPUTED_VALUE"""),"St. Philip")</f>
        <v>St. Philip</v>
      </c>
    </row>
    <row r="140">
      <c r="A140" s="2">
        <v>11.0</v>
      </c>
      <c r="B140" s="21">
        <f>IFERROR(__xludf.DUMMYFUNCTION("""COMPUTED_VALUE"""),45348.0)</f>
        <v>45348</v>
      </c>
      <c r="C140" t="str">
        <f>IFERROR(__xludf.DUMMYFUNCTION("""COMPUTED_VALUE"""),"Monday")</f>
        <v>Monday</v>
      </c>
      <c r="D140" s="23">
        <f>IFERROR(__xludf.DUMMYFUNCTION("""COMPUTED_VALUE"""),0.7916666666678793)</f>
        <v>0.7916666667</v>
      </c>
      <c r="E140" s="7" t="str">
        <f>IFERROR(__xludf.DUMMYFUNCTION("""COMPUTED_VALUE"""),"7/8B")</f>
        <v>7/8B</v>
      </c>
      <c r="F140" t="str">
        <f>IFERROR(__xludf.DUMMYFUNCTION("""COMPUTED_VALUE"""),"St. Philip B")</f>
        <v>St. Philip B</v>
      </c>
      <c r="G140" t="str">
        <f>IFERROR(__xludf.DUMMYFUNCTION("""COMPUTED_VALUE"""),"St. Isidore A")</f>
        <v>St. Isidore A</v>
      </c>
      <c r="H140" t="str">
        <f>IFERROR(__xludf.DUMMYFUNCTION("""COMPUTED_VALUE"""),"St. John Vianney")</f>
        <v>St. John Vianney</v>
      </c>
    </row>
    <row r="141">
      <c r="A141" s="2">
        <v>12.0</v>
      </c>
      <c r="B141" s="21">
        <f>IFERROR(__xludf.DUMMYFUNCTION("""COMPUTED_VALUE"""),45349.0)</f>
        <v>45349</v>
      </c>
      <c r="C141" t="str">
        <f>IFERROR(__xludf.DUMMYFUNCTION("""COMPUTED_VALUE"""),"Tuesday")</f>
        <v>Tuesday</v>
      </c>
      <c r="D141" s="23">
        <f>IFERROR(__xludf.DUMMYFUNCTION("""COMPUTED_VALUE"""),0.8333333333321207)</f>
        <v>0.8333333333</v>
      </c>
      <c r="E141" s="7" t="str">
        <f>IFERROR(__xludf.DUMMYFUNCTION("""COMPUTED_VALUE"""),"7/8B")</f>
        <v>7/8B</v>
      </c>
      <c r="F141" t="str">
        <f>IFERROR(__xludf.DUMMYFUNCTION("""COMPUTED_VALUE"""),"St. Philip B")</f>
        <v>St. Philip B</v>
      </c>
      <c r="G141" t="str">
        <f>IFERROR(__xludf.DUMMYFUNCTION("""COMPUTED_VALUE"""),"St. James")</f>
        <v>St. James</v>
      </c>
      <c r="H141" t="str">
        <f>IFERROR(__xludf.DUMMYFUNCTION("""COMPUTED_VALUE"""),"St. Walter")</f>
        <v>St. Walter</v>
      </c>
    </row>
    <row r="142">
      <c r="A142" s="2"/>
      <c r="B142" s="21"/>
      <c r="D142" s="23"/>
      <c r="E142" s="7"/>
    </row>
    <row r="143">
      <c r="A143" s="2"/>
      <c r="B143" s="21"/>
      <c r="D143" s="23"/>
      <c r="E143" s="7"/>
    </row>
    <row r="144">
      <c r="A144" s="2"/>
      <c r="B144" s="38" t="s">
        <v>8</v>
      </c>
      <c r="D144" s="23"/>
      <c r="E144" s="7"/>
    </row>
    <row r="145">
      <c r="A145" s="2"/>
      <c r="B145" s="46" t="str">
        <f>IFERROR(__xludf.DUMMYFUNCTION("QUERY(importrange(""1Qz4yMpZvwfLaEQiNxBW3MaTjpIQq3Tgq07HLsb-H40E"", ""Schedule!A1:J1000""), ""select Col1, Col2, Col3, Col4, Col5, Col6, Col7, Col10 where (Col5 like'%"" &amp; TRIM(C11) &amp; ""%' or Col6 like '%"" &amp; TRIM(C11) &amp; ""%') and Col4 like '%"" &amp; TRIM(C1"&amp;") &amp; ""%'"", 1)"),"")</f>
        <v/>
      </c>
      <c r="C145" s="56" t="str">
        <f>IFERROR(__xludf.DUMMYFUNCTION("""COMPUTED_VALUE"""),"Day")</f>
        <v>Day</v>
      </c>
      <c r="D145" s="57" t="str">
        <f>IFERROR(__xludf.DUMMYFUNCTION("""COMPUTED_VALUE"""),"Time")</f>
        <v>Time</v>
      </c>
      <c r="E145" s="58" t="str">
        <f>IFERROR(__xludf.DUMMYFUNCTION("""COMPUTED_VALUE"""),"Div.")</f>
        <v>Div.</v>
      </c>
      <c r="F145" s="56" t="str">
        <f>IFERROR(__xludf.DUMMYFUNCTION("""COMPUTED_VALUE"""),"Team A")</f>
        <v>Team A</v>
      </c>
      <c r="G145" s="56" t="str">
        <f>IFERROR(__xludf.DUMMYFUNCTION("""COMPUTED_VALUE"""),"Team B")</f>
        <v>Team B</v>
      </c>
      <c r="H145" s="56" t="str">
        <f>IFERROR(__xludf.DUMMYFUNCTION("""COMPUTED_VALUE"""),"Location")</f>
        <v>Location</v>
      </c>
      <c r="I145" t="str">
        <f>IFERROR(__xludf.DUMMYFUNCTION("""COMPUTED_VALUE"""),"")</f>
        <v/>
      </c>
    </row>
    <row r="146">
      <c r="A146" s="2">
        <v>1.0</v>
      </c>
      <c r="B146" s="21">
        <f>IFERROR(__xludf.DUMMYFUNCTION("""COMPUTED_VALUE"""),45301.0)</f>
        <v>45301</v>
      </c>
      <c r="C146" t="str">
        <f>IFERROR(__xludf.DUMMYFUNCTION("""COMPUTED_VALUE"""),"Wednesday")</f>
        <v>Wednesday</v>
      </c>
      <c r="D146" s="23">
        <f>IFERROR(__xludf.DUMMYFUNCTION("""COMPUTED_VALUE"""),0.7916666666678793)</f>
        <v>0.7916666667</v>
      </c>
      <c r="E146" s="7" t="str">
        <f>IFERROR(__xludf.DUMMYFUNCTION("""COMPUTED_VALUE"""),"7/8B")</f>
        <v>7/8B</v>
      </c>
      <c r="F146" t="str">
        <f>IFERROR(__xludf.DUMMYFUNCTION("""COMPUTED_VALUE"""),"St. Walter A")</f>
        <v>St. Walter A</v>
      </c>
      <c r="G146" t="str">
        <f>IFERROR(__xludf.DUMMYFUNCTION("""COMPUTED_VALUE"""),"St. Walter B")</f>
        <v>St. Walter B</v>
      </c>
      <c r="H146" t="str">
        <f>IFERROR(__xludf.DUMMYFUNCTION("""COMPUTED_VALUE"""),"St. Walter")</f>
        <v>St. Walter</v>
      </c>
    </row>
    <row r="147">
      <c r="A147" s="2">
        <v>2.0</v>
      </c>
      <c r="B147" s="21">
        <f>IFERROR(__xludf.DUMMYFUNCTION("""COMPUTED_VALUE"""),45310.0)</f>
        <v>45310</v>
      </c>
      <c r="C147" t="str">
        <f>IFERROR(__xludf.DUMMYFUNCTION("""COMPUTED_VALUE"""),"Friday")</f>
        <v>Friday</v>
      </c>
      <c r="D147" s="23">
        <f>IFERROR(__xludf.DUMMYFUNCTION("""COMPUTED_VALUE"""),0.8333333333321207)</f>
        <v>0.8333333333</v>
      </c>
      <c r="E147" s="7" t="str">
        <f>IFERROR(__xludf.DUMMYFUNCTION("""COMPUTED_VALUE"""),"7/8B")</f>
        <v>7/8B</v>
      </c>
      <c r="F147" t="str">
        <f>IFERROR(__xludf.DUMMYFUNCTION("""COMPUTED_VALUE"""),"SJE")</f>
        <v>SJE</v>
      </c>
      <c r="G147" t="str">
        <f>IFERROR(__xludf.DUMMYFUNCTION("""COMPUTED_VALUE"""),"St. Walter A")</f>
        <v>St. Walter A</v>
      </c>
      <c r="H147" t="str">
        <f>IFERROR(__xludf.DUMMYFUNCTION("""COMPUTED_VALUE"""),"Eastview Middle School")</f>
        <v>Eastview Middle School</v>
      </c>
    </row>
    <row r="148">
      <c r="A148" s="2">
        <v>3.0</v>
      </c>
      <c r="B148" s="21">
        <f>IFERROR(__xludf.DUMMYFUNCTION("""COMPUTED_VALUE"""),45314.0)</f>
        <v>45314</v>
      </c>
      <c r="C148" t="str">
        <f>IFERROR(__xludf.DUMMYFUNCTION("""COMPUTED_VALUE"""),"Tuesday")</f>
        <v>Tuesday</v>
      </c>
      <c r="D148" s="23">
        <f>IFERROR(__xludf.DUMMYFUNCTION("""COMPUTED_VALUE"""),0.7916666666678793)</f>
        <v>0.7916666667</v>
      </c>
      <c r="E148" s="7" t="str">
        <f>IFERROR(__xludf.DUMMYFUNCTION("""COMPUTED_VALUE"""),"7/8B")</f>
        <v>7/8B</v>
      </c>
      <c r="F148" t="str">
        <f>IFERROR(__xludf.DUMMYFUNCTION("""COMPUTED_VALUE"""),"St. Walter A")</f>
        <v>St. Walter A</v>
      </c>
      <c r="G148" t="str">
        <f>IFERROR(__xludf.DUMMYFUNCTION("""COMPUTED_VALUE"""),"St. Isidore A")</f>
        <v>St. Isidore A</v>
      </c>
      <c r="H148" t="str">
        <f>IFERROR(__xludf.DUMMYFUNCTION("""COMPUTED_VALUE"""),"St. Walter")</f>
        <v>St. Walter</v>
      </c>
    </row>
    <row r="149">
      <c r="A149" s="2">
        <v>4.0</v>
      </c>
      <c r="B149" s="21">
        <f>IFERROR(__xludf.DUMMYFUNCTION("""COMPUTED_VALUE"""),45323.0)</f>
        <v>45323</v>
      </c>
      <c r="C149" t="str">
        <f>IFERROR(__xludf.DUMMYFUNCTION("""COMPUTED_VALUE"""),"Thursday")</f>
        <v>Thursday</v>
      </c>
      <c r="D149" s="23">
        <f>IFERROR(__xludf.DUMMYFUNCTION("""COMPUTED_VALUE"""),0.8125)</f>
        <v>0.8125</v>
      </c>
      <c r="E149" s="7" t="str">
        <f>IFERROR(__xludf.DUMMYFUNCTION("""COMPUTED_VALUE"""),"7/8B")</f>
        <v>7/8B</v>
      </c>
      <c r="F149" t="str">
        <f>IFERROR(__xludf.DUMMYFUNCTION("""COMPUTED_VALUE"""),"St. Walter A")</f>
        <v>St. Walter A</v>
      </c>
      <c r="G149" t="str">
        <f>IFERROR(__xludf.DUMMYFUNCTION("""COMPUTED_VALUE"""),"St. James")</f>
        <v>St. James</v>
      </c>
      <c r="H149" t="str">
        <f>IFERROR(__xludf.DUMMYFUNCTION("""COMPUTED_VALUE"""),"St. Walter")</f>
        <v>St. Walter</v>
      </c>
    </row>
    <row r="150">
      <c r="A150" s="2">
        <v>5.0</v>
      </c>
      <c r="B150" s="21">
        <f>IFERROR(__xludf.DUMMYFUNCTION("""COMPUTED_VALUE"""),45325.0)</f>
        <v>45325</v>
      </c>
      <c r="C150" t="str">
        <f>IFERROR(__xludf.DUMMYFUNCTION("""COMPUTED_VALUE"""),"Saturday")</f>
        <v>Saturday</v>
      </c>
      <c r="D150" s="23">
        <f>IFERROR(__xludf.DUMMYFUNCTION("""COMPUTED_VALUE"""),0.5833333333321207)</f>
        <v>0.5833333333</v>
      </c>
      <c r="E150" s="7" t="str">
        <f>IFERROR(__xludf.DUMMYFUNCTION("""COMPUTED_VALUE"""),"7/8B")</f>
        <v>7/8B</v>
      </c>
      <c r="F150" t="str">
        <f>IFERROR(__xludf.DUMMYFUNCTION("""COMPUTED_VALUE"""),"St. Matthew")</f>
        <v>St. Matthew</v>
      </c>
      <c r="G150" t="str">
        <f>IFERROR(__xludf.DUMMYFUNCTION("""COMPUTED_VALUE"""),"St. Walter A")</f>
        <v>St. Walter A</v>
      </c>
      <c r="H150" t="str">
        <f>IFERROR(__xludf.DUMMYFUNCTION("""COMPUTED_VALUE"""),"St. Matthew")</f>
        <v>St. Matthew</v>
      </c>
    </row>
    <row r="151">
      <c r="A151" s="2">
        <v>6.0</v>
      </c>
      <c r="B151" s="21">
        <f>IFERROR(__xludf.DUMMYFUNCTION("""COMPUTED_VALUE"""),45331.0)</f>
        <v>45331</v>
      </c>
      <c r="C151" t="str">
        <f>IFERROR(__xludf.DUMMYFUNCTION("""COMPUTED_VALUE"""),"Friday")</f>
        <v>Friday</v>
      </c>
      <c r="D151" s="23">
        <f>IFERROR(__xludf.DUMMYFUNCTION("""COMPUTED_VALUE"""),0.8333333333321207)</f>
        <v>0.8333333333</v>
      </c>
      <c r="E151" s="7" t="str">
        <f>IFERROR(__xludf.DUMMYFUNCTION("""COMPUTED_VALUE"""),"7/8B")</f>
        <v>7/8B</v>
      </c>
      <c r="F151" t="str">
        <f>IFERROR(__xludf.DUMMYFUNCTION("""COMPUTED_VALUE"""),"St. James")</f>
        <v>St. James</v>
      </c>
      <c r="G151" t="str">
        <f>IFERROR(__xludf.DUMMYFUNCTION("""COMPUTED_VALUE"""),"St. Walter A")</f>
        <v>St. Walter A</v>
      </c>
      <c r="H151" t="str">
        <f>IFERROR(__xludf.DUMMYFUNCTION("""COMPUTED_VALUE"""),"St. James")</f>
        <v>St. James</v>
      </c>
    </row>
    <row r="152">
      <c r="A152" s="2">
        <v>7.0</v>
      </c>
      <c r="B152" s="21">
        <f>IFERROR(__xludf.DUMMYFUNCTION("""COMPUTED_VALUE"""),45335.0)</f>
        <v>45335</v>
      </c>
      <c r="C152" t="str">
        <f>IFERROR(__xludf.DUMMYFUNCTION("""COMPUTED_VALUE"""),"Tuesday")</f>
        <v>Tuesday</v>
      </c>
      <c r="D152" s="23">
        <f>IFERROR(__xludf.DUMMYFUNCTION("""COMPUTED_VALUE"""),0.8333333333321207)</f>
        <v>0.8333333333</v>
      </c>
      <c r="E152" s="7" t="str">
        <f>IFERROR(__xludf.DUMMYFUNCTION("""COMPUTED_VALUE"""),"7/8B")</f>
        <v>7/8B</v>
      </c>
      <c r="F152" t="str">
        <f>IFERROR(__xludf.DUMMYFUNCTION("""COMPUTED_VALUE"""),"St. Walter A")</f>
        <v>St. Walter A</v>
      </c>
      <c r="G152" t="str">
        <f>IFERROR(__xludf.DUMMYFUNCTION("""COMPUTED_VALUE"""),"St. Isidore B")</f>
        <v>St. Isidore B</v>
      </c>
      <c r="H152" t="str">
        <f>IFERROR(__xludf.DUMMYFUNCTION("""COMPUTED_VALUE"""),"St. Walter")</f>
        <v>St. Walter</v>
      </c>
    </row>
    <row r="153">
      <c r="A153" s="2">
        <v>8.0</v>
      </c>
      <c r="B153" s="21">
        <f>IFERROR(__xludf.DUMMYFUNCTION("""COMPUTED_VALUE"""),45342.0)</f>
        <v>45342</v>
      </c>
      <c r="C153" t="str">
        <f>IFERROR(__xludf.DUMMYFUNCTION("""COMPUTED_VALUE"""),"Tuesday")</f>
        <v>Tuesday</v>
      </c>
      <c r="D153" s="23">
        <f>IFERROR(__xludf.DUMMYFUNCTION("""COMPUTED_VALUE"""),0.8125)</f>
        <v>0.8125</v>
      </c>
      <c r="E153" s="7" t="str">
        <f>IFERROR(__xludf.DUMMYFUNCTION("""COMPUTED_VALUE"""),"7/8B")</f>
        <v>7/8B</v>
      </c>
      <c r="F153" t="str">
        <f>IFERROR(__xludf.DUMMYFUNCTION("""COMPUTED_VALUE"""),"St. Walter A")</f>
        <v>St. Walter A</v>
      </c>
      <c r="G153" t="str">
        <f>IFERROR(__xludf.DUMMYFUNCTION("""COMPUTED_VALUE"""),"St. Philip B")</f>
        <v>St. Philip B</v>
      </c>
      <c r="H153" t="str">
        <f>IFERROR(__xludf.DUMMYFUNCTION("""COMPUTED_VALUE"""),"St. Walter")</f>
        <v>St. Walter</v>
      </c>
    </row>
    <row r="154">
      <c r="A154" s="2">
        <v>9.0</v>
      </c>
      <c r="B154" s="21">
        <f>IFERROR(__xludf.DUMMYFUNCTION("""COMPUTED_VALUE"""),45345.0)</f>
        <v>45345</v>
      </c>
      <c r="C154" t="str">
        <f>IFERROR(__xludf.DUMMYFUNCTION("""COMPUTED_VALUE"""),"Friday")</f>
        <v>Friday</v>
      </c>
      <c r="D154" s="23">
        <f>IFERROR(__xludf.DUMMYFUNCTION("""COMPUTED_VALUE"""),0.7916666666678793)</f>
        <v>0.7916666667</v>
      </c>
      <c r="E154" s="7" t="str">
        <f>IFERROR(__xludf.DUMMYFUNCTION("""COMPUTED_VALUE"""),"7/8B")</f>
        <v>7/8B</v>
      </c>
      <c r="F154" t="str">
        <f>IFERROR(__xludf.DUMMYFUNCTION("""COMPUTED_VALUE"""),"St. Walter B")</f>
        <v>St. Walter B</v>
      </c>
      <c r="G154" t="str">
        <f>IFERROR(__xludf.DUMMYFUNCTION("""COMPUTED_VALUE"""),"St. Walter A")</f>
        <v>St. Walter A</v>
      </c>
      <c r="H154" t="str">
        <f>IFERROR(__xludf.DUMMYFUNCTION("""COMPUTED_VALUE"""),"St. Walter")</f>
        <v>St. Walter</v>
      </c>
    </row>
    <row r="155">
      <c r="A155" s="2">
        <v>10.0</v>
      </c>
      <c r="B155" s="21">
        <f>IFERROR(__xludf.DUMMYFUNCTION("""COMPUTED_VALUE"""),45348.0)</f>
        <v>45348</v>
      </c>
      <c r="C155" t="str">
        <f>IFERROR(__xludf.DUMMYFUNCTION("""COMPUTED_VALUE"""),"Monday")</f>
        <v>Monday</v>
      </c>
      <c r="D155" s="23">
        <f>IFERROR(__xludf.DUMMYFUNCTION("""COMPUTED_VALUE"""),0.8333333333321207)</f>
        <v>0.8333333333</v>
      </c>
      <c r="E155" s="7" t="str">
        <f>IFERROR(__xludf.DUMMYFUNCTION("""COMPUTED_VALUE"""),"7/8B")</f>
        <v>7/8B</v>
      </c>
      <c r="F155" t="str">
        <f>IFERROR(__xludf.DUMMYFUNCTION("""COMPUTED_VALUE"""),"St. John Vianney")</f>
        <v>St. John Vianney</v>
      </c>
      <c r="G155" t="str">
        <f>IFERROR(__xludf.DUMMYFUNCTION("""COMPUTED_VALUE"""),"St. Walter A")</f>
        <v>St. Walter A</v>
      </c>
      <c r="H155" t="str">
        <f>IFERROR(__xludf.DUMMYFUNCTION("""COMPUTED_VALUE"""),"St. John Vianney")</f>
        <v>St. John Vianney</v>
      </c>
    </row>
    <row r="156">
      <c r="A156" s="2">
        <v>11.0</v>
      </c>
      <c r="B156" s="21">
        <f>IFERROR(__xludf.DUMMYFUNCTION("""COMPUTED_VALUE"""),45349.0)</f>
        <v>45349</v>
      </c>
      <c r="C156" t="str">
        <f>IFERROR(__xludf.DUMMYFUNCTION("""COMPUTED_VALUE"""),"Tuesday")</f>
        <v>Tuesday</v>
      </c>
      <c r="D156" s="23">
        <f>IFERROR(__xludf.DUMMYFUNCTION("""COMPUTED_VALUE"""),0.75)</f>
        <v>0.75</v>
      </c>
      <c r="E156" s="7" t="str">
        <f>IFERROR(__xludf.DUMMYFUNCTION("""COMPUTED_VALUE"""),"7/8B")</f>
        <v>7/8B</v>
      </c>
      <c r="F156" t="str">
        <f>IFERROR(__xludf.DUMMYFUNCTION("""COMPUTED_VALUE"""),"St. Isidore B")</f>
        <v>St. Isidore B</v>
      </c>
      <c r="G156" t="str">
        <f>IFERROR(__xludf.DUMMYFUNCTION("""COMPUTED_VALUE"""),"St. Walter A")</f>
        <v>St. Walter A</v>
      </c>
      <c r="H156" t="str">
        <f>IFERROR(__xludf.DUMMYFUNCTION("""COMPUTED_VALUE"""),"St. Isidore")</f>
        <v>St. Isidore</v>
      </c>
    </row>
    <row r="157">
      <c r="A157" s="2">
        <v>12.0</v>
      </c>
      <c r="B157" s="21">
        <f>IFERROR(__xludf.DUMMYFUNCTION("""COMPUTED_VALUE"""),45352.0)</f>
        <v>45352</v>
      </c>
      <c r="C157" t="str">
        <f>IFERROR(__xludf.DUMMYFUNCTION("""COMPUTED_VALUE"""),"Friday")</f>
        <v>Friday</v>
      </c>
      <c r="D157" s="23">
        <f>IFERROR(__xludf.DUMMYFUNCTION("""COMPUTED_VALUE"""),0.7916666666678793)</f>
        <v>0.7916666667</v>
      </c>
      <c r="E157" s="7" t="str">
        <f>IFERROR(__xludf.DUMMYFUNCTION("""COMPUTED_VALUE"""),"7/8B")</f>
        <v>7/8B</v>
      </c>
      <c r="F157" t="str">
        <f>IFERROR(__xludf.DUMMYFUNCTION("""COMPUTED_VALUE"""),"St. Walter A")</f>
        <v>St. Walter A</v>
      </c>
      <c r="G157" t="str">
        <f>IFERROR(__xludf.DUMMYFUNCTION("""COMPUTED_VALUE"""),"St. Philip A")</f>
        <v>St. Philip A</v>
      </c>
      <c r="H157" t="str">
        <f>IFERROR(__xludf.DUMMYFUNCTION("""COMPUTED_VALUE"""),"St. Walter")</f>
        <v>St. Walter</v>
      </c>
    </row>
    <row r="158">
      <c r="A158" s="2"/>
      <c r="B158" s="21"/>
      <c r="D158" s="23"/>
      <c r="E158" s="7"/>
    </row>
    <row r="159">
      <c r="A159" s="2"/>
      <c r="B159" s="21"/>
      <c r="D159" s="23"/>
      <c r="E159" s="7"/>
    </row>
    <row r="160">
      <c r="A160" s="2"/>
      <c r="B160" s="38" t="s">
        <v>9</v>
      </c>
      <c r="D160" s="23"/>
      <c r="E160" s="7"/>
    </row>
    <row r="161">
      <c r="A161" s="2"/>
      <c r="B161" s="46" t="str">
        <f>IFERROR(__xludf.DUMMYFUNCTION("QUERY(importrange(""1Qz4yMpZvwfLaEQiNxBW3MaTjpIQq3Tgq07HLsb-H40E"", ""Schedule!A1:J1000""), ""select Col1, Col2, Col3, Col4, Col5, Col6, Col7, Col10 where (Col5 like'%"" &amp; TRIM(C12) &amp; ""%' or Col6 like '%"" &amp; TRIM(C12) &amp; ""%') and Col4 like '%"" &amp; TRIM(C1"&amp;") &amp; ""%'"", 1)"),"")</f>
        <v/>
      </c>
      <c r="C161" s="56" t="str">
        <f>IFERROR(__xludf.DUMMYFUNCTION("""COMPUTED_VALUE"""),"Day")</f>
        <v>Day</v>
      </c>
      <c r="D161" s="57" t="str">
        <f>IFERROR(__xludf.DUMMYFUNCTION("""COMPUTED_VALUE"""),"Time")</f>
        <v>Time</v>
      </c>
      <c r="E161" s="58" t="str">
        <f>IFERROR(__xludf.DUMMYFUNCTION("""COMPUTED_VALUE"""),"Div.")</f>
        <v>Div.</v>
      </c>
      <c r="F161" s="56" t="str">
        <f>IFERROR(__xludf.DUMMYFUNCTION("""COMPUTED_VALUE"""),"Team A")</f>
        <v>Team A</v>
      </c>
      <c r="G161" s="56" t="str">
        <f>IFERROR(__xludf.DUMMYFUNCTION("""COMPUTED_VALUE"""),"Team B")</f>
        <v>Team B</v>
      </c>
      <c r="H161" s="56" t="str">
        <f>IFERROR(__xludf.DUMMYFUNCTION("""COMPUTED_VALUE"""),"Location")</f>
        <v>Location</v>
      </c>
      <c r="I161" t="str">
        <f>IFERROR(__xludf.DUMMYFUNCTION("""COMPUTED_VALUE"""),"")</f>
        <v/>
      </c>
    </row>
    <row r="162">
      <c r="A162" s="2">
        <v>1.0</v>
      </c>
      <c r="B162" s="21">
        <f>IFERROR(__xludf.DUMMYFUNCTION("""COMPUTED_VALUE"""),45301.0)</f>
        <v>45301</v>
      </c>
      <c r="C162" t="str">
        <f>IFERROR(__xludf.DUMMYFUNCTION("""COMPUTED_VALUE"""),"Wednesday")</f>
        <v>Wednesday</v>
      </c>
      <c r="D162" s="23">
        <f>IFERROR(__xludf.DUMMYFUNCTION("""COMPUTED_VALUE"""),0.7916666666678793)</f>
        <v>0.7916666667</v>
      </c>
      <c r="E162" s="7" t="str">
        <f>IFERROR(__xludf.DUMMYFUNCTION("""COMPUTED_VALUE"""),"7/8B")</f>
        <v>7/8B</v>
      </c>
      <c r="F162" t="str">
        <f>IFERROR(__xludf.DUMMYFUNCTION("""COMPUTED_VALUE"""),"St. Walter A")</f>
        <v>St. Walter A</v>
      </c>
      <c r="G162" t="str">
        <f>IFERROR(__xludf.DUMMYFUNCTION("""COMPUTED_VALUE"""),"St. Walter B")</f>
        <v>St. Walter B</v>
      </c>
      <c r="H162" t="str">
        <f>IFERROR(__xludf.DUMMYFUNCTION("""COMPUTED_VALUE"""),"St. Walter")</f>
        <v>St. Walter</v>
      </c>
    </row>
    <row r="163">
      <c r="A163" s="2">
        <v>2.0</v>
      </c>
      <c r="B163" s="21">
        <f>IFERROR(__xludf.DUMMYFUNCTION("""COMPUTED_VALUE"""),45310.0)</f>
        <v>45310</v>
      </c>
      <c r="C163" t="str">
        <f>IFERROR(__xludf.DUMMYFUNCTION("""COMPUTED_VALUE"""),"Friday")</f>
        <v>Friday</v>
      </c>
      <c r="D163" s="23">
        <f>IFERROR(__xludf.DUMMYFUNCTION("""COMPUTED_VALUE"""),0.8125)</f>
        <v>0.8125</v>
      </c>
      <c r="E163" s="7" t="str">
        <f>IFERROR(__xludf.DUMMYFUNCTION("""COMPUTED_VALUE"""),"7/8B")</f>
        <v>7/8B</v>
      </c>
      <c r="F163" t="str">
        <f>IFERROR(__xludf.DUMMYFUNCTION("""COMPUTED_VALUE"""),"St. Matthew")</f>
        <v>St. Matthew</v>
      </c>
      <c r="G163" t="str">
        <f>IFERROR(__xludf.DUMMYFUNCTION("""COMPUTED_VALUE"""),"St. Walter B")</f>
        <v>St. Walter B</v>
      </c>
      <c r="H163" t="str">
        <f>IFERROR(__xludf.DUMMYFUNCTION("""COMPUTED_VALUE"""),"St. Matthew")</f>
        <v>St. Matthew</v>
      </c>
    </row>
    <row r="164">
      <c r="A164" s="2">
        <v>3.0</v>
      </c>
      <c r="B164" s="21">
        <f>IFERROR(__xludf.DUMMYFUNCTION("""COMPUTED_VALUE"""),45314.0)</f>
        <v>45314</v>
      </c>
      <c r="C164" t="str">
        <f>IFERROR(__xludf.DUMMYFUNCTION("""COMPUTED_VALUE"""),"Tuesday")</f>
        <v>Tuesday</v>
      </c>
      <c r="D164" s="23">
        <f>IFERROR(__xludf.DUMMYFUNCTION("""COMPUTED_VALUE"""),0.8333333333321207)</f>
        <v>0.8333333333</v>
      </c>
      <c r="E164" s="7" t="str">
        <f>IFERROR(__xludf.DUMMYFUNCTION("""COMPUTED_VALUE"""),"7/8B")</f>
        <v>7/8B</v>
      </c>
      <c r="F164" t="str">
        <f>IFERROR(__xludf.DUMMYFUNCTION("""COMPUTED_VALUE"""),"St. Walter B")</f>
        <v>St. Walter B</v>
      </c>
      <c r="G164" t="str">
        <f>IFERROR(__xludf.DUMMYFUNCTION("""COMPUTED_VALUE"""),"St. Philip A")</f>
        <v>St. Philip A</v>
      </c>
      <c r="H164" t="str">
        <f>IFERROR(__xludf.DUMMYFUNCTION("""COMPUTED_VALUE"""),"St. Walter")</f>
        <v>St. Walter</v>
      </c>
    </row>
    <row r="165">
      <c r="A165" s="2">
        <v>4.0</v>
      </c>
      <c r="B165" s="21">
        <f>IFERROR(__xludf.DUMMYFUNCTION("""COMPUTED_VALUE"""),45317.0)</f>
        <v>45317</v>
      </c>
      <c r="C165" t="str">
        <f>IFERROR(__xludf.DUMMYFUNCTION("""COMPUTED_VALUE"""),"Friday")</f>
        <v>Friday</v>
      </c>
      <c r="D165" s="23">
        <f>IFERROR(__xludf.DUMMYFUNCTION("""COMPUTED_VALUE"""),0.8125)</f>
        <v>0.8125</v>
      </c>
      <c r="E165" s="7" t="str">
        <f>IFERROR(__xludf.DUMMYFUNCTION("""COMPUTED_VALUE"""),"7/8B")</f>
        <v>7/8B</v>
      </c>
      <c r="F165" t="str">
        <f>IFERROR(__xludf.DUMMYFUNCTION("""COMPUTED_VALUE"""),"St. Walter B")</f>
        <v>St. Walter B</v>
      </c>
      <c r="G165" t="str">
        <f>IFERROR(__xludf.DUMMYFUNCTION("""COMPUTED_VALUE"""),"St. John Vianney")</f>
        <v>St. John Vianney</v>
      </c>
      <c r="H165" t="str">
        <f>IFERROR(__xludf.DUMMYFUNCTION("""COMPUTED_VALUE"""),"St. Walter")</f>
        <v>St. Walter</v>
      </c>
    </row>
    <row r="166">
      <c r="A166" s="2">
        <v>5.0</v>
      </c>
      <c r="B166" s="21">
        <f>IFERROR(__xludf.DUMMYFUNCTION("""COMPUTED_VALUE"""),45318.0)</f>
        <v>45318</v>
      </c>
      <c r="C166" t="str">
        <f>IFERROR(__xludf.DUMMYFUNCTION("""COMPUTED_VALUE"""),"Saturday")</f>
        <v>Saturday</v>
      </c>
      <c r="D166" s="23">
        <f>IFERROR(__xludf.DUMMYFUNCTION("""COMPUTED_VALUE"""),0.4166666666678793)</f>
        <v>0.4166666667</v>
      </c>
      <c r="E166" s="7" t="str">
        <f>IFERROR(__xludf.DUMMYFUNCTION("""COMPUTED_VALUE"""),"7/8B")</f>
        <v>7/8B</v>
      </c>
      <c r="F166" t="str">
        <f>IFERROR(__xludf.DUMMYFUNCTION("""COMPUTED_VALUE"""),"St. Walter B")</f>
        <v>St. Walter B</v>
      </c>
      <c r="G166" t="str">
        <f>IFERROR(__xludf.DUMMYFUNCTION("""COMPUTED_VALUE"""),"St. James")</f>
        <v>St. James</v>
      </c>
      <c r="H166" t="str">
        <f>IFERROR(__xludf.DUMMYFUNCTION("""COMPUTED_VALUE"""),"St. Walter")</f>
        <v>St. Walter</v>
      </c>
    </row>
    <row r="167">
      <c r="A167" s="2">
        <v>6.0</v>
      </c>
      <c r="B167" s="21">
        <f>IFERROR(__xludf.DUMMYFUNCTION("""COMPUTED_VALUE"""),45321.0)</f>
        <v>45321</v>
      </c>
      <c r="C167" t="str">
        <f>IFERROR(__xludf.DUMMYFUNCTION("""COMPUTED_VALUE"""),"Tuesday")</f>
        <v>Tuesday</v>
      </c>
      <c r="D167" s="23">
        <f>IFERROR(__xludf.DUMMYFUNCTION("""COMPUTED_VALUE"""),0.7708333333321207)</f>
        <v>0.7708333333</v>
      </c>
      <c r="E167" s="7" t="str">
        <f>IFERROR(__xludf.DUMMYFUNCTION("""COMPUTED_VALUE"""),"7/8B")</f>
        <v>7/8B</v>
      </c>
      <c r="F167" t="str">
        <f>IFERROR(__xludf.DUMMYFUNCTION("""COMPUTED_VALUE"""),"St. Walter B")</f>
        <v>St. Walter B</v>
      </c>
      <c r="G167" t="str">
        <f>IFERROR(__xludf.DUMMYFUNCTION("""COMPUTED_VALUE"""),"St. Matthew")</f>
        <v>St. Matthew</v>
      </c>
      <c r="H167" t="str">
        <f>IFERROR(__xludf.DUMMYFUNCTION("""COMPUTED_VALUE"""),"St. Walter")</f>
        <v>St. Walter</v>
      </c>
    </row>
    <row r="168">
      <c r="A168" s="2">
        <v>7.0</v>
      </c>
      <c r="B168" s="21">
        <f>IFERROR(__xludf.DUMMYFUNCTION("""COMPUTED_VALUE"""),45325.0)</f>
        <v>45325</v>
      </c>
      <c r="C168" t="str">
        <f>IFERROR(__xludf.DUMMYFUNCTION("""COMPUTED_VALUE"""),"Saturday")</f>
        <v>Saturday</v>
      </c>
      <c r="D168" s="23">
        <f>IFERROR(__xludf.DUMMYFUNCTION("""COMPUTED_VALUE"""),0.4166666666678793)</f>
        <v>0.4166666667</v>
      </c>
      <c r="E168" s="7" t="str">
        <f>IFERROR(__xludf.DUMMYFUNCTION("""COMPUTED_VALUE"""),"7/8B")</f>
        <v>7/8B</v>
      </c>
      <c r="F168" t="str">
        <f>IFERROR(__xludf.DUMMYFUNCTION("""COMPUTED_VALUE"""),"St. Isidore B")</f>
        <v>St. Isidore B</v>
      </c>
      <c r="G168" t="str">
        <f>IFERROR(__xludf.DUMMYFUNCTION("""COMPUTED_VALUE"""),"St. Walter B")</f>
        <v>St. Walter B</v>
      </c>
      <c r="H168" t="str">
        <f>IFERROR(__xludf.DUMMYFUNCTION("""COMPUTED_VALUE"""),"St. Isidore")</f>
        <v>St. Isidore</v>
      </c>
    </row>
    <row r="169">
      <c r="A169" s="2">
        <v>8.0</v>
      </c>
      <c r="B169" s="21">
        <f>IFERROR(__xludf.DUMMYFUNCTION("""COMPUTED_VALUE"""),45335.0)</f>
        <v>45335</v>
      </c>
      <c r="C169" t="str">
        <f>IFERROR(__xludf.DUMMYFUNCTION("""COMPUTED_VALUE"""),"Tuesday")</f>
        <v>Tuesday</v>
      </c>
      <c r="D169" s="23">
        <f>IFERROR(__xludf.DUMMYFUNCTION("""COMPUTED_VALUE"""),0.7916666666678793)</f>
        <v>0.7916666667</v>
      </c>
      <c r="E169" s="7" t="str">
        <f>IFERROR(__xludf.DUMMYFUNCTION("""COMPUTED_VALUE"""),"7/8B")</f>
        <v>7/8B</v>
      </c>
      <c r="F169" t="str">
        <f>IFERROR(__xludf.DUMMYFUNCTION("""COMPUTED_VALUE"""),"SJE")</f>
        <v>SJE</v>
      </c>
      <c r="G169" t="str">
        <f>IFERROR(__xludf.DUMMYFUNCTION("""COMPUTED_VALUE"""),"St. Walter B")</f>
        <v>St. Walter B</v>
      </c>
      <c r="H169" t="str">
        <f>IFERROR(__xludf.DUMMYFUNCTION("""COMPUTED_VALUE"""),"St. Walter")</f>
        <v>St. Walter</v>
      </c>
    </row>
    <row r="170">
      <c r="A170" s="2">
        <v>9.0</v>
      </c>
      <c r="B170" s="21">
        <f>IFERROR(__xludf.DUMMYFUNCTION("""COMPUTED_VALUE"""),45337.0)</f>
        <v>45337</v>
      </c>
      <c r="C170" t="str">
        <f>IFERROR(__xludf.DUMMYFUNCTION("""COMPUTED_VALUE"""),"Thursday")</f>
        <v>Thursday</v>
      </c>
      <c r="D170" s="23">
        <f>IFERROR(__xludf.DUMMYFUNCTION("""COMPUTED_VALUE"""),0.8333333333321207)</f>
        <v>0.8333333333</v>
      </c>
      <c r="E170" s="7" t="str">
        <f>IFERROR(__xludf.DUMMYFUNCTION("""COMPUTED_VALUE"""),"7/8B")</f>
        <v>7/8B</v>
      </c>
      <c r="F170" t="str">
        <f>IFERROR(__xludf.DUMMYFUNCTION("""COMPUTED_VALUE"""),"St. Walter B")</f>
        <v>St. Walter B</v>
      </c>
      <c r="G170" t="str">
        <f>IFERROR(__xludf.DUMMYFUNCTION("""COMPUTED_VALUE"""),"St. Philip B")</f>
        <v>St. Philip B</v>
      </c>
      <c r="H170" t="str">
        <f>IFERROR(__xludf.DUMMYFUNCTION("""COMPUTED_VALUE"""),"St. Walter")</f>
        <v>St. Walter</v>
      </c>
    </row>
    <row r="171">
      <c r="A171" s="2">
        <v>10.0</v>
      </c>
      <c r="B171" s="21">
        <f>IFERROR(__xludf.DUMMYFUNCTION("""COMPUTED_VALUE"""),45345.0)</f>
        <v>45345</v>
      </c>
      <c r="C171" t="str">
        <f>IFERROR(__xludf.DUMMYFUNCTION("""COMPUTED_VALUE"""),"Friday")</f>
        <v>Friday</v>
      </c>
      <c r="D171" s="23">
        <f>IFERROR(__xludf.DUMMYFUNCTION("""COMPUTED_VALUE"""),0.7916666666678793)</f>
        <v>0.7916666667</v>
      </c>
      <c r="E171" s="7" t="str">
        <f>IFERROR(__xludf.DUMMYFUNCTION("""COMPUTED_VALUE"""),"7/8B")</f>
        <v>7/8B</v>
      </c>
      <c r="F171" t="str">
        <f>IFERROR(__xludf.DUMMYFUNCTION("""COMPUTED_VALUE"""),"St. Walter B")</f>
        <v>St. Walter B</v>
      </c>
      <c r="G171" t="str">
        <f>IFERROR(__xludf.DUMMYFUNCTION("""COMPUTED_VALUE"""),"St. Walter A")</f>
        <v>St. Walter A</v>
      </c>
      <c r="H171" t="str">
        <f>IFERROR(__xludf.DUMMYFUNCTION("""COMPUTED_VALUE"""),"St. Walter")</f>
        <v>St. Walter</v>
      </c>
    </row>
    <row r="172">
      <c r="A172" s="2">
        <v>11.0</v>
      </c>
      <c r="B172" s="21">
        <f>IFERROR(__xludf.DUMMYFUNCTION("""COMPUTED_VALUE"""),45349.0)</f>
        <v>45349</v>
      </c>
      <c r="C172" t="str">
        <f>IFERROR(__xludf.DUMMYFUNCTION("""COMPUTED_VALUE"""),"Tuesday")</f>
        <v>Tuesday</v>
      </c>
      <c r="D172" s="23">
        <f>IFERROR(__xludf.DUMMYFUNCTION("""COMPUTED_VALUE"""),0.8333333333321207)</f>
        <v>0.8333333333</v>
      </c>
      <c r="E172" s="7" t="str">
        <f>IFERROR(__xludf.DUMMYFUNCTION("""COMPUTED_VALUE"""),"7/8B")</f>
        <v>7/8B</v>
      </c>
      <c r="F172" t="str">
        <f>IFERROR(__xludf.DUMMYFUNCTION("""COMPUTED_VALUE"""),"St. Walter B")</f>
        <v>St. Walter B</v>
      </c>
      <c r="G172" t="str">
        <f>IFERROR(__xludf.DUMMYFUNCTION("""COMPUTED_VALUE"""),"St. Isidore A")</f>
        <v>St. Isidore A</v>
      </c>
      <c r="H172" t="str">
        <f>IFERROR(__xludf.DUMMYFUNCTION("""COMPUTED_VALUE"""),"St. Isidore")</f>
        <v>St. Isidore</v>
      </c>
    </row>
    <row r="173">
      <c r="A173" s="2">
        <v>12.0</v>
      </c>
      <c r="B173" s="21">
        <f>IFERROR(__xludf.DUMMYFUNCTION("""COMPUTED_VALUE"""),45351.0)</f>
        <v>45351</v>
      </c>
      <c r="C173" t="str">
        <f>IFERROR(__xludf.DUMMYFUNCTION("""COMPUTED_VALUE"""),"Thursday")</f>
        <v>Thursday</v>
      </c>
      <c r="D173" s="23">
        <f>IFERROR(__xludf.DUMMYFUNCTION("""COMPUTED_VALUE"""),0.8333333333321207)</f>
        <v>0.8333333333</v>
      </c>
      <c r="E173" s="7" t="str">
        <f>IFERROR(__xludf.DUMMYFUNCTION("""COMPUTED_VALUE"""),"7/8B")</f>
        <v>7/8B</v>
      </c>
      <c r="F173" t="str">
        <f>IFERROR(__xludf.DUMMYFUNCTION("""COMPUTED_VALUE"""),"St. James")</f>
        <v>St. James</v>
      </c>
      <c r="G173" t="str">
        <f>IFERROR(__xludf.DUMMYFUNCTION("""COMPUTED_VALUE"""),"St. Walter B")</f>
        <v>St. Walter B</v>
      </c>
      <c r="H173" t="str">
        <f>IFERROR(__xludf.DUMMYFUNCTION("""COMPUTED_VALUE"""),"St. James")</f>
        <v>St. James</v>
      </c>
    </row>
    <row r="174">
      <c r="A174" s="2"/>
      <c r="B174" s="21"/>
      <c r="D174" s="23"/>
      <c r="E174" s="7"/>
    </row>
    <row r="175">
      <c r="A175" s="2"/>
      <c r="B175" s="21"/>
      <c r="D175" s="23"/>
      <c r="E175" s="7"/>
    </row>
    <row r="176">
      <c r="A176" s="2"/>
      <c r="B176" s="21"/>
      <c r="D176" s="23"/>
      <c r="E176" s="7"/>
    </row>
    <row r="177">
      <c r="A177" s="2"/>
      <c r="B177" s="21"/>
      <c r="D177" s="23"/>
      <c r="E177" s="7"/>
    </row>
    <row r="178">
      <c r="A178" s="2"/>
      <c r="B178" s="21"/>
      <c r="D178" s="23"/>
      <c r="E178" s="7"/>
    </row>
    <row r="179">
      <c r="A179" s="2"/>
      <c r="B179" s="21"/>
      <c r="D179" s="23"/>
      <c r="E179" s="7"/>
    </row>
    <row r="180">
      <c r="A180" s="2"/>
      <c r="B180" s="21"/>
      <c r="D180" s="23"/>
      <c r="E180" s="7"/>
    </row>
    <row r="181">
      <c r="A181" s="2"/>
      <c r="B181" s="21"/>
      <c r="D181" s="23"/>
      <c r="E181" s="7"/>
    </row>
    <row r="182">
      <c r="A182" s="2"/>
      <c r="B182" s="21"/>
      <c r="D182" s="23"/>
      <c r="E182" s="7"/>
    </row>
    <row r="183">
      <c r="A183" s="2"/>
      <c r="B183" s="21"/>
      <c r="D183" s="23"/>
      <c r="E183" s="7"/>
    </row>
    <row r="184">
      <c r="A184" s="2"/>
      <c r="B184" s="21"/>
      <c r="D184" s="23"/>
      <c r="E184" s="7"/>
    </row>
    <row r="185">
      <c r="A185" s="2"/>
      <c r="B185" s="21"/>
      <c r="D185" s="23"/>
      <c r="E185" s="7"/>
    </row>
    <row r="186">
      <c r="A186" s="2"/>
      <c r="B186" s="21"/>
      <c r="D186" s="23"/>
      <c r="E186" s="7"/>
    </row>
    <row r="187">
      <c r="A187" s="2"/>
      <c r="B187" s="21"/>
      <c r="D187" s="23"/>
      <c r="E187" s="7"/>
    </row>
    <row r="188">
      <c r="A188" s="2"/>
      <c r="B188" s="21"/>
      <c r="D188" s="23"/>
      <c r="E188" s="7"/>
    </row>
    <row r="189">
      <c r="A189" s="2"/>
      <c r="B189" s="21"/>
      <c r="D189" s="23"/>
      <c r="E189" s="7"/>
    </row>
    <row r="190">
      <c r="A190" s="2"/>
      <c r="B190" s="21"/>
      <c r="D190" s="23"/>
      <c r="E190" s="7"/>
    </row>
    <row r="191">
      <c r="A191" s="2"/>
      <c r="B191" s="21"/>
      <c r="D191" s="23"/>
      <c r="E191" s="7"/>
    </row>
    <row r="192">
      <c r="A192" s="2"/>
      <c r="B192" s="21"/>
      <c r="D192" s="23"/>
      <c r="E192" s="7"/>
    </row>
    <row r="193">
      <c r="A193" s="2"/>
      <c r="B193" s="21"/>
      <c r="D193" s="23"/>
      <c r="E193" s="7"/>
    </row>
    <row r="194">
      <c r="A194" s="2"/>
      <c r="B194" s="21"/>
      <c r="D194" s="23"/>
      <c r="E194" s="7"/>
    </row>
    <row r="195">
      <c r="A195" s="2"/>
      <c r="B195" s="21"/>
      <c r="D195" s="23"/>
      <c r="E195" s="7"/>
    </row>
    <row r="196">
      <c r="A196" s="2"/>
      <c r="B196" s="21"/>
      <c r="D196" s="23"/>
      <c r="E196" s="7"/>
    </row>
    <row r="197">
      <c r="A197" s="2"/>
      <c r="B197" s="21"/>
      <c r="D197" s="23"/>
      <c r="E197" s="7"/>
    </row>
    <row r="198">
      <c r="A198" s="2"/>
      <c r="B198" s="21"/>
      <c r="D198" s="23"/>
      <c r="E198" s="7"/>
    </row>
    <row r="199">
      <c r="A199" s="2"/>
      <c r="B199" s="21"/>
      <c r="D199" s="23"/>
      <c r="E199" s="7"/>
    </row>
    <row r="200">
      <c r="A200" s="2"/>
      <c r="B200" s="21"/>
      <c r="D200" s="23"/>
      <c r="E200" s="7"/>
    </row>
    <row r="201">
      <c r="A201" s="2"/>
      <c r="B201" s="21"/>
      <c r="D201" s="23"/>
      <c r="E201" s="7"/>
    </row>
    <row r="202">
      <c r="A202" s="2"/>
      <c r="B202" s="21"/>
      <c r="D202" s="23"/>
      <c r="E202" s="7"/>
    </row>
    <row r="203">
      <c r="A203" s="2"/>
      <c r="B203" s="21"/>
      <c r="D203" s="23"/>
      <c r="E203" s="7"/>
    </row>
    <row r="204">
      <c r="A204" s="2"/>
      <c r="B204" s="21"/>
      <c r="D204" s="23"/>
      <c r="E204" s="7"/>
    </row>
    <row r="205">
      <c r="A205" s="2"/>
      <c r="B205" s="21"/>
      <c r="D205" s="23"/>
      <c r="E205" s="7"/>
    </row>
    <row r="206">
      <c r="A206" s="2"/>
      <c r="B206" s="21"/>
      <c r="D206" s="23"/>
      <c r="E206" s="7"/>
    </row>
    <row r="207">
      <c r="A207" s="2"/>
      <c r="B207" s="21"/>
      <c r="D207" s="23"/>
      <c r="E207" s="7"/>
    </row>
    <row r="208">
      <c r="A208" s="2"/>
      <c r="B208" s="21"/>
      <c r="D208" s="23"/>
      <c r="E208" s="7"/>
    </row>
    <row r="209">
      <c r="A209" s="2"/>
      <c r="B209" s="21"/>
      <c r="D209" s="23"/>
      <c r="E209" s="7"/>
    </row>
    <row r="210">
      <c r="A210" s="2"/>
      <c r="B210" s="21"/>
      <c r="D210" s="23"/>
      <c r="E210" s="7"/>
    </row>
    <row r="211">
      <c r="A211" s="2"/>
      <c r="B211" s="21"/>
      <c r="D211" s="23"/>
      <c r="E211" s="7"/>
    </row>
    <row r="212">
      <c r="A212" s="2"/>
      <c r="B212" s="21"/>
      <c r="D212" s="23"/>
      <c r="E212" s="7"/>
    </row>
    <row r="213">
      <c r="A213" s="2"/>
      <c r="B213" s="21"/>
      <c r="D213" s="23"/>
      <c r="E213" s="7"/>
    </row>
    <row r="214">
      <c r="A214" s="2"/>
      <c r="B214" s="21"/>
      <c r="D214" s="23"/>
      <c r="E214" s="7"/>
    </row>
    <row r="215">
      <c r="A215" s="2"/>
      <c r="B215" s="21"/>
      <c r="D215" s="23"/>
      <c r="E215" s="7"/>
    </row>
    <row r="216">
      <c r="A216" s="2"/>
      <c r="B216" s="21"/>
      <c r="D216" s="23"/>
      <c r="E216" s="7"/>
    </row>
    <row r="217">
      <c r="A217" s="2"/>
      <c r="B217" s="21"/>
      <c r="D217" s="23"/>
      <c r="E217" s="7"/>
    </row>
    <row r="218">
      <c r="A218" s="2"/>
      <c r="B218" s="21"/>
      <c r="D218" s="23"/>
      <c r="E218" s="7"/>
    </row>
    <row r="219">
      <c r="A219" s="2"/>
      <c r="B219" s="21"/>
      <c r="D219" s="23"/>
      <c r="E219" s="7"/>
    </row>
    <row r="220">
      <c r="A220" s="2"/>
      <c r="B220" s="21"/>
      <c r="D220" s="23"/>
      <c r="E220" s="7"/>
    </row>
    <row r="221">
      <c r="A221" s="2"/>
      <c r="B221" s="21"/>
      <c r="D221" s="23"/>
      <c r="E221" s="7"/>
    </row>
    <row r="222">
      <c r="A222" s="2"/>
      <c r="B222" s="21"/>
      <c r="D222" s="23"/>
      <c r="E222" s="7"/>
    </row>
    <row r="223">
      <c r="A223" s="2"/>
      <c r="B223" s="21"/>
      <c r="D223" s="23"/>
      <c r="E223" s="7"/>
    </row>
    <row r="224">
      <c r="A224" s="2"/>
      <c r="B224" s="21"/>
      <c r="D224" s="23"/>
      <c r="E224" s="7"/>
    </row>
    <row r="225">
      <c r="A225" s="2"/>
      <c r="B225" s="21"/>
      <c r="D225" s="23"/>
      <c r="E225" s="7"/>
    </row>
    <row r="226">
      <c r="A226" s="2"/>
      <c r="B226" s="21"/>
      <c r="D226" s="23"/>
      <c r="E226" s="7"/>
    </row>
    <row r="227">
      <c r="A227" s="2"/>
      <c r="B227" s="21"/>
      <c r="D227" s="23"/>
      <c r="E227" s="7"/>
    </row>
    <row r="228">
      <c r="A228" s="2"/>
      <c r="B228" s="21"/>
      <c r="D228" s="23"/>
      <c r="E228" s="7"/>
    </row>
    <row r="229">
      <c r="A229" s="2"/>
      <c r="B229" s="21"/>
      <c r="D229" s="23"/>
      <c r="E229" s="7"/>
    </row>
    <row r="230">
      <c r="A230" s="2"/>
      <c r="B230" s="21"/>
      <c r="D230" s="23"/>
      <c r="E230" s="7"/>
    </row>
    <row r="231">
      <c r="A231" s="2"/>
      <c r="B231" s="21"/>
      <c r="D231" s="23"/>
      <c r="E231" s="7"/>
    </row>
    <row r="232">
      <c r="A232" s="2"/>
      <c r="B232" s="21"/>
      <c r="D232" s="23"/>
      <c r="E232" s="7"/>
    </row>
    <row r="233">
      <c r="A233" s="2"/>
      <c r="B233" s="21"/>
      <c r="D233" s="23"/>
      <c r="E233" s="7"/>
    </row>
    <row r="234">
      <c r="A234" s="2"/>
      <c r="B234" s="21"/>
      <c r="D234" s="23"/>
      <c r="E234" s="7"/>
    </row>
    <row r="235">
      <c r="A235" s="2"/>
      <c r="B235" s="21"/>
      <c r="D235" s="23"/>
      <c r="E235" s="7"/>
    </row>
    <row r="236">
      <c r="A236" s="2"/>
      <c r="B236" s="21"/>
      <c r="D236" s="23"/>
      <c r="E236" s="7"/>
    </row>
    <row r="237">
      <c r="A237" s="2"/>
      <c r="B237" s="21"/>
      <c r="D237" s="23"/>
      <c r="E237" s="7"/>
    </row>
    <row r="238">
      <c r="A238" s="2"/>
      <c r="B238" s="21"/>
      <c r="D238" s="23"/>
      <c r="E238" s="7"/>
    </row>
    <row r="239">
      <c r="A239" s="2"/>
      <c r="B239" s="21"/>
      <c r="D239" s="23"/>
      <c r="E239" s="7"/>
    </row>
    <row r="240">
      <c r="A240" s="2"/>
      <c r="B240" s="21"/>
      <c r="D240" s="23"/>
      <c r="E240" s="7"/>
    </row>
    <row r="241">
      <c r="A241" s="2"/>
      <c r="B241" s="21"/>
      <c r="D241" s="23"/>
      <c r="E241" s="7"/>
    </row>
    <row r="242">
      <c r="A242" s="2"/>
      <c r="B242" s="21"/>
      <c r="D242" s="23"/>
      <c r="E242" s="7"/>
    </row>
    <row r="243">
      <c r="A243" s="2"/>
      <c r="B243" s="21"/>
      <c r="D243" s="23"/>
      <c r="E243" s="7"/>
    </row>
    <row r="244">
      <c r="A244" s="2"/>
      <c r="B244" s="21"/>
      <c r="D244" s="23"/>
      <c r="E244" s="7"/>
    </row>
    <row r="245">
      <c r="A245" s="2"/>
      <c r="B245" s="21"/>
      <c r="D245" s="23"/>
      <c r="E245" s="7"/>
    </row>
    <row r="246">
      <c r="A246" s="2"/>
      <c r="B246" s="21"/>
      <c r="D246" s="23"/>
      <c r="E246" s="7"/>
    </row>
    <row r="247">
      <c r="A247" s="2"/>
      <c r="B247" s="21"/>
      <c r="D247" s="23"/>
      <c r="E247" s="7"/>
    </row>
    <row r="248">
      <c r="A248" s="2"/>
      <c r="B248" s="21"/>
      <c r="D248" s="23"/>
      <c r="E248" s="7"/>
    </row>
    <row r="249">
      <c r="A249" s="2"/>
      <c r="B249" s="21"/>
      <c r="D249" s="23"/>
      <c r="E249" s="7"/>
    </row>
    <row r="250">
      <c r="A250" s="2"/>
      <c r="B250" s="21"/>
      <c r="D250" s="23"/>
      <c r="E250" s="7"/>
    </row>
    <row r="251">
      <c r="A251" s="2"/>
      <c r="B251" s="21"/>
      <c r="D251" s="23"/>
      <c r="E251" s="7"/>
    </row>
    <row r="252">
      <c r="A252" s="2"/>
      <c r="B252" s="21"/>
      <c r="D252" s="23"/>
      <c r="E252" s="7"/>
    </row>
    <row r="253">
      <c r="A253" s="2"/>
      <c r="B253" s="21"/>
      <c r="D253" s="23"/>
      <c r="E253" s="7"/>
    </row>
    <row r="254">
      <c r="A254" s="2"/>
      <c r="B254" s="21"/>
      <c r="D254" s="23"/>
      <c r="E254" s="7"/>
    </row>
    <row r="255">
      <c r="A255" s="2"/>
      <c r="B255" s="21"/>
      <c r="D255" s="23"/>
      <c r="E255" s="7"/>
    </row>
    <row r="256">
      <c r="A256" s="2"/>
      <c r="B256" s="21"/>
      <c r="D256" s="23"/>
      <c r="E256" s="7"/>
    </row>
    <row r="257">
      <c r="A257" s="2"/>
      <c r="B257" s="21"/>
      <c r="D257" s="23"/>
      <c r="E257" s="7"/>
    </row>
    <row r="258">
      <c r="A258" s="2"/>
      <c r="B258" s="21"/>
      <c r="D258" s="23"/>
      <c r="E258" s="7"/>
    </row>
    <row r="259">
      <c r="A259" s="2"/>
      <c r="B259" s="21"/>
      <c r="D259" s="23"/>
      <c r="E259" s="7"/>
    </row>
    <row r="260">
      <c r="A260" s="2"/>
      <c r="B260" s="21"/>
      <c r="D260" s="23"/>
      <c r="E260" s="7"/>
    </row>
    <row r="261">
      <c r="A261" s="2"/>
      <c r="B261" s="21"/>
      <c r="D261" s="23"/>
      <c r="E261" s="7"/>
    </row>
    <row r="262">
      <c r="A262" s="2"/>
      <c r="B262" s="21"/>
      <c r="D262" s="23"/>
      <c r="E262" s="7"/>
    </row>
    <row r="263">
      <c r="A263" s="2"/>
      <c r="B263" s="21"/>
      <c r="D263" s="23"/>
      <c r="E263" s="7"/>
    </row>
    <row r="264">
      <c r="A264" s="2"/>
      <c r="B264" s="21"/>
      <c r="D264" s="23"/>
      <c r="E264" s="7"/>
    </row>
    <row r="265">
      <c r="A265" s="2"/>
      <c r="B265" s="21"/>
      <c r="D265" s="23"/>
      <c r="E265" s="7"/>
    </row>
    <row r="266">
      <c r="A266" s="2"/>
      <c r="B266" s="21"/>
      <c r="D266" s="23"/>
      <c r="E266" s="7"/>
    </row>
    <row r="267">
      <c r="A267" s="2"/>
      <c r="B267" s="21"/>
      <c r="D267" s="23"/>
      <c r="E267" s="7"/>
    </row>
    <row r="268">
      <c r="A268" s="2"/>
      <c r="B268" s="21"/>
      <c r="D268" s="23"/>
      <c r="E268" s="7"/>
    </row>
    <row r="269">
      <c r="A269" s="2"/>
      <c r="B269" s="21"/>
      <c r="D269" s="23"/>
      <c r="E269" s="7"/>
    </row>
    <row r="270">
      <c r="A270" s="2"/>
      <c r="B270" s="21"/>
      <c r="D270" s="23"/>
      <c r="E270" s="7"/>
    </row>
    <row r="271">
      <c r="A271" s="2"/>
      <c r="B271" s="21"/>
      <c r="D271" s="23"/>
      <c r="E271" s="7"/>
    </row>
    <row r="272">
      <c r="A272" s="2"/>
      <c r="B272" s="21"/>
      <c r="D272" s="23"/>
      <c r="E272" s="7"/>
    </row>
    <row r="273">
      <c r="A273" s="2"/>
      <c r="B273" s="21"/>
      <c r="D273" s="23"/>
      <c r="E273" s="7"/>
    </row>
    <row r="274">
      <c r="A274" s="2"/>
      <c r="B274" s="21"/>
      <c r="D274" s="23"/>
      <c r="E274" s="7"/>
    </row>
    <row r="275">
      <c r="A275" s="2"/>
      <c r="B275" s="21"/>
      <c r="D275" s="23"/>
      <c r="E275" s="7"/>
    </row>
    <row r="276">
      <c r="A276" s="2"/>
      <c r="B276" s="21"/>
      <c r="D276" s="23"/>
      <c r="E276" s="7"/>
    </row>
    <row r="277">
      <c r="A277" s="2"/>
      <c r="B277" s="21"/>
      <c r="D277" s="23"/>
      <c r="E277" s="7"/>
    </row>
    <row r="278">
      <c r="A278" s="2"/>
      <c r="B278" s="21"/>
      <c r="D278" s="23"/>
      <c r="E278" s="7"/>
    </row>
    <row r="279">
      <c r="A279" s="2"/>
      <c r="B279" s="21"/>
      <c r="D279" s="23"/>
      <c r="E279" s="7"/>
    </row>
    <row r="280">
      <c r="A280" s="2"/>
      <c r="B280" s="21"/>
      <c r="D280" s="23"/>
      <c r="E280" s="7"/>
    </row>
    <row r="281">
      <c r="A281" s="2"/>
      <c r="B281" s="21"/>
      <c r="D281" s="23"/>
      <c r="E281" s="7"/>
    </row>
    <row r="282">
      <c r="A282" s="2"/>
      <c r="B282" s="21"/>
      <c r="D282" s="23"/>
      <c r="E282" s="7"/>
    </row>
    <row r="283">
      <c r="A283" s="2"/>
      <c r="B283" s="21"/>
      <c r="D283" s="23"/>
      <c r="E283" s="7"/>
    </row>
    <row r="284">
      <c r="A284" s="2"/>
      <c r="B284" s="21"/>
      <c r="D284" s="23"/>
      <c r="E284" s="7"/>
    </row>
    <row r="285">
      <c r="A285" s="2"/>
      <c r="B285" s="21"/>
      <c r="D285" s="23"/>
      <c r="E285" s="7"/>
    </row>
    <row r="286">
      <c r="A286" s="2"/>
      <c r="B286" s="21"/>
      <c r="D286" s="23"/>
      <c r="E286" s="7"/>
    </row>
    <row r="287">
      <c r="A287" s="2"/>
      <c r="B287" s="21"/>
      <c r="D287" s="23"/>
      <c r="E287" s="7"/>
    </row>
    <row r="288">
      <c r="A288" s="2"/>
      <c r="B288" s="21"/>
      <c r="D288" s="23"/>
      <c r="E288" s="7"/>
    </row>
    <row r="289">
      <c r="A289" s="2"/>
      <c r="B289" s="21"/>
      <c r="D289" s="23"/>
      <c r="E289" s="7"/>
    </row>
    <row r="290">
      <c r="A290" s="2"/>
      <c r="B290" s="21"/>
      <c r="D290" s="23"/>
      <c r="E290" s="7"/>
    </row>
    <row r="291">
      <c r="A291" s="2"/>
      <c r="B291" s="21"/>
      <c r="D291" s="23"/>
      <c r="E291" s="7"/>
    </row>
    <row r="292">
      <c r="A292" s="2"/>
      <c r="B292" s="21"/>
      <c r="D292" s="23"/>
      <c r="E292" s="7"/>
    </row>
    <row r="293">
      <c r="A293" s="2"/>
      <c r="B293" s="21"/>
      <c r="D293" s="23"/>
      <c r="E293" s="7"/>
    </row>
    <row r="294">
      <c r="A294" s="2"/>
      <c r="B294" s="21"/>
      <c r="D294" s="23"/>
      <c r="E294" s="7"/>
    </row>
    <row r="295">
      <c r="A295" s="2"/>
      <c r="B295" s="21"/>
      <c r="D295" s="23"/>
      <c r="E295" s="7"/>
    </row>
    <row r="296">
      <c r="A296" s="2"/>
      <c r="B296" s="21"/>
      <c r="D296" s="23"/>
      <c r="E296" s="7"/>
    </row>
    <row r="297">
      <c r="A297" s="2"/>
      <c r="B297" s="21"/>
      <c r="D297" s="23"/>
      <c r="E297" s="7"/>
    </row>
    <row r="298">
      <c r="A298" s="2"/>
      <c r="B298" s="21"/>
      <c r="D298" s="23"/>
      <c r="E298" s="7"/>
    </row>
    <row r="299">
      <c r="A299" s="2"/>
      <c r="B299" s="21"/>
      <c r="D299" s="23"/>
      <c r="E299" s="7"/>
    </row>
    <row r="300">
      <c r="A300" s="2"/>
      <c r="B300" s="21"/>
      <c r="D300" s="23"/>
      <c r="E300" s="7"/>
    </row>
    <row r="301">
      <c r="A301" s="2"/>
      <c r="B301" s="21"/>
      <c r="D301" s="23"/>
      <c r="E301" s="7"/>
    </row>
    <row r="302">
      <c r="A302" s="2"/>
      <c r="B302" s="21"/>
      <c r="D302" s="23"/>
      <c r="E302" s="7"/>
    </row>
    <row r="303">
      <c r="A303" s="2"/>
      <c r="B303" s="21"/>
      <c r="D303" s="23"/>
      <c r="E303" s="7"/>
    </row>
    <row r="304">
      <c r="A304" s="2"/>
      <c r="B304" s="21"/>
      <c r="D304" s="23"/>
      <c r="E304" s="7"/>
    </row>
    <row r="305">
      <c r="A305" s="2"/>
      <c r="B305" s="21"/>
      <c r="D305" s="23"/>
      <c r="E305" s="7"/>
    </row>
    <row r="306">
      <c r="A306" s="2"/>
      <c r="B306" s="21"/>
      <c r="D306" s="23"/>
      <c r="E306" s="7"/>
    </row>
    <row r="307">
      <c r="A307" s="2"/>
      <c r="B307" s="21"/>
      <c r="D307" s="23"/>
      <c r="E307" s="7"/>
    </row>
    <row r="308">
      <c r="A308" s="2"/>
      <c r="B308" s="21"/>
      <c r="D308" s="23"/>
      <c r="E308" s="7"/>
    </row>
    <row r="309">
      <c r="A309" s="2"/>
      <c r="B309" s="21"/>
      <c r="D309" s="23"/>
      <c r="E309" s="7"/>
    </row>
    <row r="310">
      <c r="A310" s="2"/>
      <c r="B310" s="21"/>
      <c r="D310" s="23"/>
      <c r="E310" s="7"/>
    </row>
    <row r="311">
      <c r="A311" s="2"/>
      <c r="B311" s="21"/>
      <c r="D311" s="23"/>
      <c r="E311" s="7"/>
    </row>
    <row r="312">
      <c r="A312" s="2"/>
      <c r="B312" s="21"/>
      <c r="D312" s="23"/>
      <c r="E312" s="7"/>
    </row>
    <row r="313">
      <c r="A313" s="2"/>
      <c r="B313" s="21"/>
      <c r="D313" s="23"/>
      <c r="E313" s="7"/>
    </row>
    <row r="314">
      <c r="A314" s="2"/>
      <c r="B314" s="21"/>
      <c r="D314" s="23"/>
      <c r="E314" s="7"/>
    </row>
    <row r="315">
      <c r="A315" s="2"/>
      <c r="B315" s="21"/>
      <c r="D315" s="23"/>
      <c r="E315" s="7"/>
    </row>
    <row r="316">
      <c r="A316" s="2"/>
      <c r="B316" s="21"/>
      <c r="D316" s="23"/>
      <c r="E316" s="7"/>
    </row>
    <row r="317">
      <c r="A317" s="2"/>
      <c r="B317" s="21"/>
      <c r="D317" s="23"/>
      <c r="E317" s="7"/>
    </row>
    <row r="318">
      <c r="A318" s="2"/>
      <c r="B318" s="21"/>
      <c r="D318" s="23"/>
      <c r="E318" s="7"/>
    </row>
    <row r="319">
      <c r="A319" s="2"/>
      <c r="B319" s="21"/>
      <c r="D319" s="23"/>
      <c r="E319" s="7"/>
    </row>
    <row r="320">
      <c r="A320" s="2"/>
      <c r="B320" s="21"/>
      <c r="D320" s="23"/>
      <c r="E320" s="7"/>
    </row>
    <row r="321">
      <c r="A321" s="2"/>
      <c r="B321" s="21"/>
      <c r="D321" s="23"/>
      <c r="E321" s="7"/>
    </row>
    <row r="322">
      <c r="A322" s="2"/>
      <c r="B322" s="21"/>
      <c r="D322" s="23"/>
      <c r="E322" s="7"/>
    </row>
    <row r="323">
      <c r="A323" s="2"/>
      <c r="B323" s="21"/>
      <c r="D323" s="23"/>
      <c r="E323" s="7"/>
    </row>
    <row r="324">
      <c r="A324" s="2"/>
      <c r="B324" s="21"/>
      <c r="D324" s="23"/>
      <c r="E324" s="7"/>
    </row>
    <row r="325">
      <c r="A325" s="2"/>
      <c r="B325" s="21"/>
      <c r="D325" s="23"/>
      <c r="E325" s="7"/>
    </row>
    <row r="326">
      <c r="A326" s="2"/>
      <c r="B326" s="21"/>
      <c r="D326" s="23"/>
      <c r="E326" s="7"/>
    </row>
    <row r="327">
      <c r="A327" s="2"/>
      <c r="B327" s="21"/>
      <c r="D327" s="23"/>
      <c r="E327" s="7"/>
    </row>
    <row r="328">
      <c r="A328" s="2"/>
      <c r="B328" s="21"/>
      <c r="D328" s="23"/>
      <c r="E328" s="7"/>
    </row>
    <row r="329">
      <c r="A329" s="2"/>
      <c r="B329" s="21"/>
      <c r="D329" s="23"/>
      <c r="E329" s="7"/>
    </row>
    <row r="330">
      <c r="A330" s="2"/>
      <c r="B330" s="21"/>
      <c r="D330" s="23"/>
      <c r="E330" s="7"/>
    </row>
    <row r="331">
      <c r="A331" s="2"/>
      <c r="B331" s="21"/>
      <c r="D331" s="23"/>
      <c r="E331" s="7"/>
    </row>
    <row r="332">
      <c r="A332" s="2"/>
      <c r="B332" s="21"/>
      <c r="D332" s="23"/>
      <c r="E332" s="7"/>
    </row>
    <row r="333">
      <c r="A333" s="2"/>
      <c r="B333" s="21"/>
      <c r="D333" s="23"/>
      <c r="E333" s="7"/>
    </row>
    <row r="334">
      <c r="A334" s="2"/>
      <c r="B334" s="21"/>
      <c r="D334" s="23"/>
      <c r="E334" s="7"/>
    </row>
    <row r="335">
      <c r="A335" s="2"/>
      <c r="B335" s="21"/>
      <c r="D335" s="23"/>
      <c r="E335" s="7"/>
    </row>
    <row r="336">
      <c r="A336" s="2"/>
      <c r="B336" s="21"/>
      <c r="D336" s="23"/>
      <c r="E336" s="7"/>
    </row>
    <row r="337">
      <c r="A337" s="2"/>
      <c r="B337" s="21"/>
      <c r="D337" s="23"/>
      <c r="E337" s="7"/>
    </row>
    <row r="338">
      <c r="A338" s="2"/>
      <c r="B338" s="21"/>
      <c r="D338" s="23"/>
      <c r="E338" s="7"/>
    </row>
    <row r="339">
      <c r="A339" s="2"/>
      <c r="B339" s="21"/>
      <c r="D339" s="23"/>
      <c r="E339" s="7"/>
    </row>
    <row r="340">
      <c r="A340" s="2"/>
      <c r="B340" s="21"/>
      <c r="D340" s="23"/>
      <c r="E340" s="7"/>
    </row>
    <row r="341">
      <c r="A341" s="2"/>
      <c r="B341" s="21"/>
      <c r="D341" s="23"/>
      <c r="E341" s="7"/>
    </row>
    <row r="342">
      <c r="A342" s="2"/>
      <c r="B342" s="21"/>
      <c r="D342" s="23"/>
      <c r="E342" s="7"/>
    </row>
    <row r="343">
      <c r="A343" s="2"/>
      <c r="B343" s="21"/>
      <c r="D343" s="23"/>
      <c r="E343" s="7"/>
    </row>
    <row r="344">
      <c r="A344" s="2"/>
      <c r="B344" s="21"/>
      <c r="D344" s="23"/>
      <c r="E344" s="7"/>
    </row>
    <row r="345">
      <c r="A345" s="2"/>
      <c r="B345" s="21"/>
      <c r="D345" s="23"/>
      <c r="E345" s="7"/>
    </row>
    <row r="346">
      <c r="A346" s="2"/>
      <c r="B346" s="21"/>
      <c r="D346" s="23"/>
      <c r="E346" s="7"/>
    </row>
    <row r="347">
      <c r="A347" s="2"/>
      <c r="B347" s="21"/>
      <c r="D347" s="23"/>
      <c r="E347" s="7"/>
    </row>
    <row r="348">
      <c r="A348" s="2"/>
      <c r="B348" s="21"/>
      <c r="D348" s="23"/>
      <c r="E348" s="7"/>
    </row>
    <row r="349">
      <c r="A349" s="2"/>
      <c r="B349" s="21"/>
      <c r="D349" s="23"/>
      <c r="E349" s="7"/>
    </row>
    <row r="350">
      <c r="A350" s="2"/>
      <c r="B350" s="21"/>
      <c r="D350" s="23"/>
      <c r="E350" s="7"/>
    </row>
    <row r="351">
      <c r="A351" s="2"/>
      <c r="B351" s="21"/>
      <c r="D351" s="23"/>
      <c r="E351" s="7"/>
    </row>
    <row r="352">
      <c r="A352" s="2"/>
      <c r="B352" s="21"/>
      <c r="D352" s="23"/>
      <c r="E352" s="7"/>
    </row>
    <row r="353">
      <c r="A353" s="2"/>
      <c r="B353" s="21"/>
      <c r="D353" s="23"/>
      <c r="E353" s="7"/>
    </row>
    <row r="354">
      <c r="A354" s="2"/>
      <c r="B354" s="21"/>
      <c r="D354" s="23"/>
      <c r="E354" s="7"/>
    </row>
    <row r="355">
      <c r="A355" s="2"/>
      <c r="B355" s="21"/>
      <c r="D355" s="23"/>
      <c r="E355" s="7"/>
    </row>
    <row r="356">
      <c r="A356" s="2"/>
      <c r="B356" s="21"/>
      <c r="D356" s="23"/>
      <c r="E356" s="7"/>
    </row>
    <row r="357">
      <c r="A357" s="2"/>
      <c r="B357" s="21"/>
      <c r="D357" s="23"/>
      <c r="E357" s="7"/>
    </row>
    <row r="358">
      <c r="A358" s="2"/>
      <c r="B358" s="21"/>
      <c r="D358" s="23"/>
      <c r="E358" s="7"/>
    </row>
    <row r="359">
      <c r="A359" s="2"/>
      <c r="B359" s="21"/>
      <c r="D359" s="23"/>
      <c r="E359" s="7"/>
    </row>
    <row r="360">
      <c r="A360" s="2"/>
      <c r="B360" s="21"/>
      <c r="D360" s="23"/>
      <c r="E360" s="7"/>
    </row>
    <row r="361">
      <c r="A361" s="2"/>
      <c r="B361" s="21"/>
      <c r="D361" s="23"/>
      <c r="E361" s="7"/>
    </row>
    <row r="362">
      <c r="A362" s="2"/>
      <c r="B362" s="21"/>
      <c r="D362" s="23"/>
      <c r="E362" s="7"/>
    </row>
    <row r="363">
      <c r="A363" s="2"/>
      <c r="B363" s="21"/>
      <c r="D363" s="23"/>
      <c r="E363" s="7"/>
    </row>
    <row r="364">
      <c r="A364" s="2"/>
      <c r="B364" s="21"/>
      <c r="D364" s="23"/>
      <c r="E364" s="7"/>
    </row>
    <row r="365">
      <c r="A365" s="2"/>
      <c r="B365" s="21"/>
      <c r="D365" s="23"/>
      <c r="E365" s="7"/>
    </row>
    <row r="366">
      <c r="A366" s="2"/>
      <c r="B366" s="21"/>
      <c r="D366" s="23"/>
      <c r="E366" s="7"/>
    </row>
    <row r="367">
      <c r="A367" s="2"/>
      <c r="B367" s="21"/>
      <c r="D367" s="23"/>
      <c r="E367" s="7"/>
    </row>
    <row r="368">
      <c r="A368" s="2"/>
      <c r="B368" s="21"/>
      <c r="D368" s="23"/>
      <c r="E368" s="7"/>
    </row>
    <row r="369">
      <c r="A369" s="2"/>
      <c r="B369" s="21"/>
      <c r="D369" s="23"/>
      <c r="E369" s="7"/>
    </row>
    <row r="370">
      <c r="A370" s="2"/>
      <c r="B370" s="21"/>
      <c r="D370" s="23"/>
      <c r="E370" s="7"/>
    </row>
    <row r="371">
      <c r="A371" s="2"/>
      <c r="B371" s="21"/>
      <c r="D371" s="23"/>
      <c r="E371" s="7"/>
    </row>
    <row r="372">
      <c r="A372" s="2"/>
      <c r="B372" s="21"/>
      <c r="D372" s="23"/>
      <c r="E372" s="7"/>
    </row>
    <row r="373">
      <c r="A373" s="2"/>
      <c r="B373" s="21"/>
      <c r="D373" s="23"/>
      <c r="E373" s="7"/>
    </row>
    <row r="374">
      <c r="A374" s="2"/>
      <c r="B374" s="21"/>
      <c r="D374" s="23"/>
      <c r="E374" s="7"/>
    </row>
    <row r="375">
      <c r="A375" s="2"/>
      <c r="B375" s="21"/>
      <c r="D375" s="23"/>
      <c r="E375" s="7"/>
    </row>
    <row r="376">
      <c r="A376" s="2"/>
      <c r="B376" s="21"/>
      <c r="D376" s="23"/>
      <c r="E376" s="7"/>
    </row>
    <row r="377">
      <c r="A377" s="2"/>
      <c r="B377" s="21"/>
      <c r="D377" s="23"/>
      <c r="E377" s="7"/>
    </row>
    <row r="378">
      <c r="A378" s="2"/>
      <c r="B378" s="21"/>
      <c r="D378" s="23"/>
      <c r="E378" s="7"/>
    </row>
    <row r="379">
      <c r="A379" s="2"/>
      <c r="B379" s="21"/>
      <c r="D379" s="23"/>
      <c r="E379" s="7"/>
    </row>
    <row r="380">
      <c r="A380" s="2"/>
      <c r="B380" s="21"/>
      <c r="D380" s="23"/>
      <c r="E380" s="7"/>
    </row>
    <row r="381">
      <c r="A381" s="2"/>
      <c r="B381" s="21"/>
      <c r="D381" s="23"/>
      <c r="E381" s="7"/>
    </row>
    <row r="382">
      <c r="A382" s="2"/>
      <c r="B382" s="21"/>
      <c r="D382" s="23"/>
      <c r="E382" s="7"/>
    </row>
    <row r="383">
      <c r="A383" s="2"/>
      <c r="B383" s="21"/>
      <c r="D383" s="23"/>
      <c r="E383" s="7"/>
    </row>
    <row r="384">
      <c r="A384" s="2"/>
      <c r="B384" s="21"/>
      <c r="D384" s="23"/>
      <c r="E384" s="7"/>
    </row>
    <row r="385">
      <c r="A385" s="2"/>
      <c r="B385" s="21"/>
      <c r="D385" s="23"/>
      <c r="E385" s="7"/>
    </row>
    <row r="386">
      <c r="A386" s="2"/>
      <c r="B386" s="21"/>
      <c r="D386" s="23"/>
      <c r="E386" s="7"/>
    </row>
    <row r="387">
      <c r="A387" s="2"/>
      <c r="B387" s="21"/>
      <c r="D387" s="23"/>
      <c r="E387" s="7"/>
    </row>
    <row r="388">
      <c r="A388" s="2"/>
      <c r="B388" s="21"/>
      <c r="D388" s="23"/>
      <c r="E388" s="7"/>
    </row>
    <row r="389">
      <c r="A389" s="2"/>
      <c r="B389" s="21"/>
      <c r="D389" s="23"/>
      <c r="E389" s="7"/>
    </row>
    <row r="390">
      <c r="A390" s="2"/>
      <c r="B390" s="21"/>
      <c r="D390" s="23"/>
      <c r="E390" s="7"/>
    </row>
    <row r="391">
      <c r="A391" s="2"/>
      <c r="B391" s="21"/>
      <c r="D391" s="23"/>
      <c r="E391" s="7"/>
    </row>
    <row r="392">
      <c r="A392" s="2"/>
      <c r="B392" s="21"/>
      <c r="D392" s="23"/>
      <c r="E392" s="7"/>
    </row>
    <row r="393">
      <c r="A393" s="2"/>
      <c r="B393" s="21"/>
      <c r="D393" s="23"/>
      <c r="E393" s="7"/>
    </row>
    <row r="394">
      <c r="A394" s="2"/>
      <c r="B394" s="21"/>
      <c r="D394" s="23"/>
      <c r="E394" s="7"/>
    </row>
    <row r="395">
      <c r="A395" s="2"/>
      <c r="B395" s="21"/>
      <c r="D395" s="23"/>
      <c r="E395" s="7"/>
    </row>
    <row r="396">
      <c r="A396" s="2"/>
      <c r="B396" s="21"/>
      <c r="D396" s="23"/>
      <c r="E396" s="7"/>
    </row>
    <row r="397">
      <c r="A397" s="2"/>
      <c r="B397" s="21"/>
      <c r="D397" s="23"/>
      <c r="E397" s="7"/>
    </row>
    <row r="398">
      <c r="A398" s="2"/>
      <c r="B398" s="21"/>
      <c r="D398" s="23"/>
      <c r="E398" s="7"/>
    </row>
    <row r="399">
      <c r="A399" s="2"/>
      <c r="B399" s="21"/>
      <c r="D399" s="23"/>
      <c r="E399" s="7"/>
    </row>
    <row r="400">
      <c r="A400" s="2"/>
      <c r="B400" s="21"/>
      <c r="D400" s="23"/>
      <c r="E400" s="7"/>
    </row>
    <row r="401">
      <c r="A401" s="2"/>
      <c r="B401" s="21"/>
      <c r="D401" s="23"/>
      <c r="E401" s="7"/>
    </row>
    <row r="402">
      <c r="A402" s="2"/>
      <c r="B402" s="21"/>
      <c r="D402" s="23"/>
      <c r="E402" s="7"/>
    </row>
    <row r="403">
      <c r="A403" s="2"/>
      <c r="B403" s="21"/>
      <c r="D403" s="23"/>
      <c r="E403" s="7"/>
    </row>
    <row r="404">
      <c r="A404" s="2"/>
      <c r="B404" s="21"/>
      <c r="D404" s="23"/>
      <c r="E404" s="7"/>
    </row>
    <row r="405">
      <c r="A405" s="2"/>
      <c r="B405" s="21"/>
      <c r="D405" s="23"/>
      <c r="E405" s="7"/>
    </row>
    <row r="406">
      <c r="A406" s="2"/>
      <c r="B406" s="21"/>
      <c r="D406" s="23"/>
      <c r="E406" s="7"/>
    </row>
    <row r="407">
      <c r="A407" s="2"/>
      <c r="B407" s="21"/>
      <c r="D407" s="23"/>
      <c r="E407" s="7"/>
    </row>
    <row r="408">
      <c r="A408" s="2"/>
      <c r="B408" s="21"/>
      <c r="D408" s="23"/>
      <c r="E408" s="7"/>
    </row>
    <row r="409">
      <c r="A409" s="2"/>
      <c r="B409" s="21"/>
      <c r="D409" s="23"/>
      <c r="E409" s="7"/>
    </row>
    <row r="410">
      <c r="A410" s="2"/>
      <c r="B410" s="21"/>
      <c r="D410" s="23"/>
      <c r="E410" s="7"/>
    </row>
    <row r="411">
      <c r="A411" s="2"/>
      <c r="B411" s="21"/>
      <c r="D411" s="23"/>
      <c r="E411" s="7"/>
    </row>
    <row r="412">
      <c r="A412" s="2"/>
      <c r="B412" s="21"/>
      <c r="D412" s="23"/>
      <c r="E412" s="7"/>
    </row>
    <row r="413">
      <c r="A413" s="2"/>
      <c r="B413" s="21"/>
      <c r="D413" s="23"/>
      <c r="E413" s="7"/>
    </row>
    <row r="414">
      <c r="A414" s="2"/>
      <c r="B414" s="21"/>
      <c r="D414" s="23"/>
      <c r="E414" s="7"/>
    </row>
    <row r="415">
      <c r="A415" s="2"/>
      <c r="B415" s="21"/>
      <c r="D415" s="23"/>
      <c r="E415" s="7"/>
    </row>
    <row r="416">
      <c r="A416" s="2"/>
      <c r="B416" s="21"/>
      <c r="D416" s="23"/>
      <c r="E416" s="7"/>
    </row>
    <row r="417">
      <c r="A417" s="2"/>
      <c r="B417" s="21"/>
      <c r="D417" s="23"/>
      <c r="E417" s="7"/>
    </row>
    <row r="418">
      <c r="A418" s="2"/>
      <c r="B418" s="21"/>
      <c r="D418" s="23"/>
      <c r="E418" s="7"/>
    </row>
    <row r="419">
      <c r="A419" s="2"/>
      <c r="B419" s="21"/>
      <c r="D419" s="23"/>
      <c r="E419" s="7"/>
    </row>
    <row r="420">
      <c r="A420" s="2"/>
      <c r="B420" s="21"/>
      <c r="D420" s="23"/>
      <c r="E420" s="7"/>
    </row>
    <row r="421">
      <c r="A421" s="2"/>
      <c r="B421" s="21"/>
      <c r="D421" s="23"/>
      <c r="E421" s="7"/>
    </row>
    <row r="422">
      <c r="A422" s="2"/>
      <c r="B422" s="21"/>
      <c r="D422" s="23"/>
      <c r="E422" s="7"/>
    </row>
    <row r="423">
      <c r="A423" s="2"/>
      <c r="B423" s="21"/>
      <c r="D423" s="23"/>
      <c r="E423" s="7"/>
    </row>
    <row r="424">
      <c r="A424" s="2"/>
      <c r="B424" s="21"/>
      <c r="D424" s="23"/>
      <c r="E424" s="7"/>
    </row>
    <row r="425">
      <c r="A425" s="2"/>
      <c r="B425" s="21"/>
      <c r="D425" s="23"/>
      <c r="E425" s="7"/>
    </row>
    <row r="426">
      <c r="A426" s="2"/>
      <c r="B426" s="21"/>
      <c r="D426" s="23"/>
      <c r="E426" s="7"/>
    </row>
    <row r="427">
      <c r="A427" s="2"/>
      <c r="B427" s="21"/>
      <c r="D427" s="23"/>
      <c r="E427" s="7"/>
    </row>
    <row r="428">
      <c r="A428" s="2"/>
      <c r="B428" s="21"/>
      <c r="D428" s="23"/>
      <c r="E428" s="7"/>
    </row>
    <row r="429">
      <c r="A429" s="2"/>
      <c r="B429" s="21"/>
      <c r="D429" s="23"/>
      <c r="E429" s="7"/>
    </row>
    <row r="430">
      <c r="A430" s="2"/>
      <c r="B430" s="21"/>
      <c r="D430" s="23"/>
      <c r="E430" s="7"/>
    </row>
    <row r="431">
      <c r="A431" s="2"/>
      <c r="B431" s="21"/>
      <c r="D431" s="23"/>
      <c r="E431" s="7"/>
    </row>
    <row r="432">
      <c r="A432" s="2"/>
      <c r="B432" s="21"/>
      <c r="D432" s="23"/>
      <c r="E432" s="7"/>
    </row>
    <row r="433">
      <c r="A433" s="2"/>
      <c r="B433" s="21"/>
      <c r="D433" s="23"/>
      <c r="E433" s="7"/>
    </row>
    <row r="434">
      <c r="A434" s="2"/>
      <c r="B434" s="21"/>
      <c r="D434" s="23"/>
      <c r="E434" s="7"/>
    </row>
    <row r="435">
      <c r="A435" s="2"/>
      <c r="B435" s="21"/>
      <c r="D435" s="23"/>
      <c r="E435" s="7"/>
    </row>
    <row r="436">
      <c r="A436" s="2"/>
      <c r="B436" s="21"/>
      <c r="D436" s="23"/>
      <c r="E436" s="7"/>
    </row>
    <row r="437">
      <c r="A437" s="2"/>
      <c r="B437" s="21"/>
      <c r="D437" s="23"/>
      <c r="E437" s="7"/>
    </row>
    <row r="438">
      <c r="A438" s="2"/>
      <c r="B438" s="21"/>
      <c r="D438" s="23"/>
      <c r="E438" s="7"/>
    </row>
    <row r="439">
      <c r="A439" s="2"/>
      <c r="B439" s="21"/>
      <c r="D439" s="23"/>
      <c r="E439" s="7"/>
    </row>
    <row r="440">
      <c r="A440" s="2"/>
      <c r="B440" s="21"/>
      <c r="D440" s="23"/>
      <c r="E440" s="7"/>
    </row>
    <row r="441">
      <c r="A441" s="2"/>
      <c r="B441" s="21"/>
      <c r="D441" s="23"/>
      <c r="E441" s="7"/>
    </row>
    <row r="442">
      <c r="A442" s="2"/>
      <c r="B442" s="21"/>
      <c r="D442" s="23"/>
      <c r="E442" s="7"/>
    </row>
    <row r="443">
      <c r="A443" s="2"/>
      <c r="B443" s="21"/>
      <c r="D443" s="23"/>
      <c r="E443" s="7"/>
    </row>
    <row r="444">
      <c r="A444" s="2"/>
      <c r="B444" s="21"/>
      <c r="D444" s="23"/>
      <c r="E444" s="7"/>
    </row>
    <row r="445">
      <c r="A445" s="2"/>
      <c r="B445" s="21"/>
      <c r="D445" s="23"/>
      <c r="E445" s="7"/>
    </row>
    <row r="446">
      <c r="A446" s="2"/>
      <c r="B446" s="21"/>
      <c r="D446" s="23"/>
      <c r="E446" s="7"/>
    </row>
    <row r="447">
      <c r="A447" s="2"/>
      <c r="B447" s="21"/>
      <c r="D447" s="23"/>
      <c r="E447" s="7"/>
    </row>
    <row r="448">
      <c r="A448" s="2"/>
      <c r="B448" s="21"/>
      <c r="D448" s="23"/>
      <c r="E448" s="7"/>
    </row>
    <row r="449">
      <c r="A449" s="2"/>
      <c r="B449" s="21"/>
      <c r="D449" s="23"/>
      <c r="E449" s="7"/>
    </row>
    <row r="450">
      <c r="A450" s="2"/>
      <c r="B450" s="21"/>
      <c r="D450" s="23"/>
      <c r="E450" s="7"/>
    </row>
    <row r="451">
      <c r="A451" s="2"/>
      <c r="B451" s="21"/>
      <c r="D451" s="23"/>
      <c r="E451" s="7"/>
    </row>
    <row r="452">
      <c r="A452" s="2"/>
      <c r="B452" s="21"/>
      <c r="D452" s="23"/>
      <c r="E452" s="7"/>
    </row>
    <row r="453">
      <c r="A453" s="2"/>
      <c r="B453" s="21"/>
      <c r="D453" s="23"/>
      <c r="E453" s="7"/>
    </row>
    <row r="454">
      <c r="A454" s="2"/>
      <c r="B454" s="21"/>
      <c r="D454" s="23"/>
      <c r="E454" s="7"/>
    </row>
    <row r="455">
      <c r="A455" s="2"/>
      <c r="B455" s="21"/>
      <c r="D455" s="23"/>
      <c r="E455" s="7"/>
    </row>
    <row r="456">
      <c r="A456" s="2"/>
      <c r="B456" s="21"/>
      <c r="D456" s="23"/>
      <c r="E456" s="7"/>
    </row>
    <row r="457">
      <c r="A457" s="2"/>
      <c r="B457" s="21"/>
      <c r="D457" s="23"/>
      <c r="E457" s="7"/>
    </row>
    <row r="458">
      <c r="A458" s="2"/>
      <c r="B458" s="21"/>
      <c r="D458" s="23"/>
      <c r="E458" s="7"/>
    </row>
    <row r="459">
      <c r="A459" s="2"/>
      <c r="B459" s="21"/>
      <c r="D459" s="23"/>
      <c r="E459" s="7"/>
    </row>
    <row r="460">
      <c r="A460" s="2"/>
      <c r="B460" s="21"/>
      <c r="D460" s="23"/>
      <c r="E460" s="7"/>
    </row>
    <row r="461">
      <c r="A461" s="2"/>
      <c r="B461" s="21"/>
      <c r="D461" s="23"/>
      <c r="E461" s="7"/>
    </row>
    <row r="462">
      <c r="A462" s="2"/>
      <c r="B462" s="21"/>
      <c r="D462" s="23"/>
      <c r="E462" s="7"/>
    </row>
    <row r="463">
      <c r="A463" s="2"/>
      <c r="B463" s="21"/>
      <c r="D463" s="23"/>
      <c r="E463" s="7"/>
    </row>
    <row r="464">
      <c r="A464" s="2"/>
      <c r="B464" s="21"/>
      <c r="D464" s="23"/>
      <c r="E464" s="7"/>
    </row>
    <row r="465">
      <c r="A465" s="2"/>
      <c r="B465" s="21"/>
      <c r="D465" s="23"/>
      <c r="E465" s="7"/>
    </row>
    <row r="466">
      <c r="A466" s="2"/>
      <c r="B466" s="21"/>
      <c r="D466" s="23"/>
      <c r="E466" s="7"/>
    </row>
    <row r="467">
      <c r="A467" s="2"/>
      <c r="B467" s="21"/>
      <c r="D467" s="23"/>
      <c r="E467" s="7"/>
    </row>
    <row r="468">
      <c r="A468" s="2"/>
      <c r="B468" s="21"/>
      <c r="D468" s="23"/>
      <c r="E468" s="7"/>
    </row>
    <row r="469">
      <c r="A469" s="2"/>
      <c r="B469" s="21"/>
      <c r="D469" s="23"/>
      <c r="E469" s="7"/>
    </row>
    <row r="470">
      <c r="A470" s="2"/>
      <c r="B470" s="21"/>
      <c r="D470" s="23"/>
      <c r="E470" s="7"/>
    </row>
    <row r="471">
      <c r="A471" s="2"/>
      <c r="B471" s="21"/>
      <c r="D471" s="23"/>
      <c r="E471" s="7"/>
    </row>
    <row r="472">
      <c r="A472" s="2"/>
      <c r="B472" s="21"/>
      <c r="D472" s="23"/>
      <c r="E472" s="7"/>
    </row>
    <row r="473">
      <c r="A473" s="2"/>
      <c r="B473" s="21"/>
      <c r="D473" s="23"/>
      <c r="E473" s="7"/>
    </row>
    <row r="474">
      <c r="A474" s="2"/>
      <c r="B474" s="21"/>
      <c r="D474" s="23"/>
      <c r="E474" s="7"/>
    </row>
    <row r="475">
      <c r="A475" s="2"/>
      <c r="B475" s="21"/>
      <c r="D475" s="23"/>
      <c r="E475" s="7"/>
    </row>
    <row r="476">
      <c r="A476" s="2"/>
      <c r="B476" s="21"/>
      <c r="D476" s="23"/>
      <c r="E476" s="7"/>
    </row>
    <row r="477">
      <c r="A477" s="2"/>
      <c r="B477" s="21"/>
      <c r="D477" s="23"/>
      <c r="E477" s="7"/>
    </row>
    <row r="478">
      <c r="A478" s="2"/>
      <c r="B478" s="21"/>
      <c r="D478" s="23"/>
      <c r="E478" s="7"/>
    </row>
    <row r="479">
      <c r="A479" s="2"/>
      <c r="B479" s="21"/>
      <c r="D479" s="23"/>
      <c r="E479" s="7"/>
    </row>
    <row r="480">
      <c r="A480" s="2"/>
      <c r="B480" s="21"/>
      <c r="D480" s="23"/>
      <c r="E480" s="7"/>
    </row>
    <row r="481">
      <c r="A481" s="2"/>
      <c r="B481" s="21"/>
      <c r="D481" s="23"/>
      <c r="E481" s="7"/>
    </row>
    <row r="482">
      <c r="A482" s="2"/>
      <c r="B482" s="21"/>
      <c r="D482" s="23"/>
      <c r="E482" s="7"/>
    </row>
    <row r="483">
      <c r="A483" s="2"/>
      <c r="B483" s="21"/>
      <c r="D483" s="23"/>
      <c r="E483" s="7"/>
    </row>
    <row r="484">
      <c r="A484" s="2"/>
      <c r="B484" s="21"/>
      <c r="D484" s="23"/>
      <c r="E484" s="7"/>
    </row>
    <row r="485">
      <c r="A485" s="2"/>
      <c r="B485" s="21"/>
      <c r="D485" s="23"/>
      <c r="E485" s="7"/>
    </row>
    <row r="486">
      <c r="A486" s="2"/>
      <c r="B486" s="21"/>
      <c r="D486" s="23"/>
      <c r="E486" s="7"/>
    </row>
    <row r="487">
      <c r="A487" s="2"/>
      <c r="B487" s="21"/>
      <c r="D487" s="23"/>
      <c r="E487" s="7"/>
    </row>
    <row r="488">
      <c r="A488" s="2"/>
      <c r="B488" s="21"/>
      <c r="D488" s="23"/>
      <c r="E488" s="7"/>
    </row>
    <row r="489">
      <c r="A489" s="2"/>
      <c r="B489" s="21"/>
      <c r="D489" s="23"/>
      <c r="E489" s="7"/>
    </row>
    <row r="490">
      <c r="A490" s="2"/>
      <c r="B490" s="21"/>
      <c r="D490" s="23"/>
      <c r="E490" s="7"/>
    </row>
    <row r="491">
      <c r="A491" s="2"/>
      <c r="B491" s="21"/>
      <c r="D491" s="23"/>
      <c r="E491" s="7"/>
    </row>
    <row r="492">
      <c r="A492" s="2"/>
      <c r="B492" s="21"/>
      <c r="D492" s="23"/>
      <c r="E492" s="7"/>
    </row>
    <row r="493">
      <c r="A493" s="2"/>
      <c r="B493" s="21"/>
      <c r="D493" s="23"/>
      <c r="E493" s="7"/>
    </row>
    <row r="494">
      <c r="A494" s="2"/>
      <c r="B494" s="21"/>
      <c r="D494" s="23"/>
      <c r="E494" s="7"/>
    </row>
    <row r="495">
      <c r="A495" s="2"/>
      <c r="B495" s="21"/>
      <c r="D495" s="23"/>
      <c r="E495" s="7"/>
    </row>
    <row r="496">
      <c r="A496" s="2"/>
      <c r="B496" s="21"/>
      <c r="D496" s="23"/>
      <c r="E496" s="7"/>
    </row>
    <row r="497">
      <c r="A497" s="2"/>
      <c r="B497" s="21"/>
      <c r="D497" s="23"/>
      <c r="E497" s="7"/>
    </row>
    <row r="498">
      <c r="A498" s="2"/>
      <c r="B498" s="21"/>
      <c r="D498" s="23"/>
      <c r="E498" s="7"/>
    </row>
    <row r="499">
      <c r="A499" s="2"/>
      <c r="B499" s="21"/>
      <c r="D499" s="23"/>
      <c r="E499" s="7"/>
    </row>
    <row r="500">
      <c r="A500" s="2"/>
      <c r="B500" s="21"/>
      <c r="D500" s="23"/>
      <c r="E500" s="7"/>
    </row>
    <row r="501">
      <c r="A501" s="2"/>
      <c r="B501" s="21"/>
      <c r="D501" s="23"/>
      <c r="E501" s="7"/>
    </row>
    <row r="502">
      <c r="A502" s="2"/>
      <c r="B502" s="21"/>
      <c r="D502" s="23"/>
      <c r="E502" s="7"/>
    </row>
    <row r="503">
      <c r="A503" s="2"/>
      <c r="B503" s="21"/>
      <c r="D503" s="23"/>
      <c r="E503" s="7"/>
    </row>
    <row r="504">
      <c r="A504" s="2"/>
      <c r="B504" s="21"/>
      <c r="D504" s="23"/>
      <c r="E504" s="7"/>
    </row>
    <row r="505">
      <c r="A505" s="2"/>
      <c r="B505" s="21"/>
      <c r="D505" s="23"/>
      <c r="E505" s="7"/>
    </row>
    <row r="506">
      <c r="A506" s="2"/>
      <c r="B506" s="21"/>
      <c r="D506" s="23"/>
      <c r="E506" s="7"/>
    </row>
    <row r="507">
      <c r="A507" s="2"/>
      <c r="B507" s="21"/>
      <c r="D507" s="23"/>
      <c r="E507" s="7"/>
    </row>
    <row r="508">
      <c r="A508" s="2"/>
      <c r="B508" s="21"/>
      <c r="D508" s="23"/>
      <c r="E508" s="7"/>
    </row>
    <row r="509">
      <c r="A509" s="2"/>
      <c r="B509" s="21"/>
      <c r="D509" s="23"/>
      <c r="E509" s="7"/>
    </row>
    <row r="510">
      <c r="A510" s="2"/>
      <c r="B510" s="21"/>
      <c r="D510" s="23"/>
      <c r="E510" s="7"/>
    </row>
    <row r="511">
      <c r="A511" s="2"/>
      <c r="B511" s="21"/>
      <c r="D511" s="23"/>
      <c r="E511" s="7"/>
    </row>
    <row r="512">
      <c r="A512" s="2"/>
      <c r="B512" s="21"/>
      <c r="D512" s="23"/>
      <c r="E512" s="7"/>
    </row>
    <row r="513">
      <c r="A513" s="2"/>
      <c r="B513" s="21"/>
      <c r="D513" s="23"/>
      <c r="E513" s="7"/>
    </row>
    <row r="514">
      <c r="A514" s="2"/>
      <c r="B514" s="21"/>
      <c r="D514" s="23"/>
      <c r="E514" s="7"/>
    </row>
    <row r="515">
      <c r="A515" s="2"/>
      <c r="B515" s="21"/>
      <c r="D515" s="23"/>
      <c r="E515" s="7"/>
    </row>
    <row r="516">
      <c r="A516" s="2"/>
      <c r="B516" s="21"/>
      <c r="D516" s="23"/>
      <c r="E516" s="7"/>
    </row>
    <row r="517">
      <c r="A517" s="2"/>
      <c r="B517" s="21"/>
      <c r="D517" s="23"/>
      <c r="E517" s="7"/>
    </row>
    <row r="518">
      <c r="A518" s="2"/>
      <c r="B518" s="21"/>
      <c r="D518" s="23"/>
      <c r="E518" s="7"/>
    </row>
    <row r="519">
      <c r="A519" s="2"/>
      <c r="B519" s="21"/>
      <c r="D519" s="23"/>
      <c r="E519" s="7"/>
    </row>
    <row r="520">
      <c r="A520" s="2"/>
      <c r="B520" s="21"/>
      <c r="D520" s="23"/>
      <c r="E520" s="7"/>
    </row>
    <row r="521">
      <c r="A521" s="2"/>
      <c r="B521" s="21"/>
      <c r="D521" s="23"/>
      <c r="E521" s="7"/>
    </row>
    <row r="522">
      <c r="A522" s="2"/>
      <c r="B522" s="21"/>
      <c r="D522" s="23"/>
      <c r="E522" s="7"/>
    </row>
    <row r="523">
      <c r="A523" s="2"/>
      <c r="B523" s="21"/>
      <c r="D523" s="23"/>
      <c r="E523" s="7"/>
    </row>
    <row r="524">
      <c r="A524" s="2"/>
      <c r="B524" s="21"/>
      <c r="D524" s="23"/>
      <c r="E524" s="7"/>
    </row>
    <row r="525">
      <c r="A525" s="2"/>
      <c r="B525" s="21"/>
      <c r="D525" s="23"/>
      <c r="E525" s="7"/>
    </row>
    <row r="526">
      <c r="A526" s="2"/>
      <c r="B526" s="21"/>
      <c r="D526" s="23"/>
      <c r="E526" s="7"/>
    </row>
    <row r="527">
      <c r="A527" s="2"/>
      <c r="B527" s="21"/>
      <c r="D527" s="23"/>
      <c r="E527" s="7"/>
    </row>
    <row r="528">
      <c r="A528" s="2"/>
      <c r="B528" s="21"/>
      <c r="D528" s="23"/>
      <c r="E528" s="7"/>
    </row>
    <row r="529">
      <c r="A529" s="2"/>
      <c r="B529" s="21"/>
      <c r="D529" s="23"/>
      <c r="E529" s="7"/>
    </row>
    <row r="530">
      <c r="A530" s="2"/>
      <c r="B530" s="21"/>
      <c r="D530" s="23"/>
      <c r="E530" s="7"/>
    </row>
    <row r="531">
      <c r="A531" s="2"/>
      <c r="B531" s="21"/>
      <c r="D531" s="23"/>
      <c r="E531" s="7"/>
    </row>
    <row r="532">
      <c r="A532" s="2"/>
      <c r="B532" s="21"/>
      <c r="D532" s="23"/>
      <c r="E532" s="7"/>
    </row>
    <row r="533">
      <c r="A533" s="2"/>
      <c r="B533" s="21"/>
      <c r="D533" s="23"/>
      <c r="E533" s="7"/>
    </row>
    <row r="534">
      <c r="A534" s="2"/>
      <c r="B534" s="21"/>
      <c r="D534" s="23"/>
      <c r="E534" s="7"/>
    </row>
    <row r="535">
      <c r="A535" s="2"/>
      <c r="B535" s="21"/>
      <c r="D535" s="23"/>
      <c r="E535" s="7"/>
    </row>
    <row r="536">
      <c r="A536" s="2"/>
      <c r="B536" s="21"/>
      <c r="D536" s="23"/>
      <c r="E536" s="7"/>
    </row>
    <row r="537">
      <c r="A537" s="2"/>
      <c r="B537" s="21"/>
      <c r="D537" s="23"/>
      <c r="E537" s="7"/>
    </row>
    <row r="538">
      <c r="A538" s="2"/>
      <c r="B538" s="21"/>
      <c r="D538" s="23"/>
      <c r="E538" s="7"/>
    </row>
    <row r="539">
      <c r="A539" s="2"/>
      <c r="B539" s="21"/>
      <c r="D539" s="23"/>
      <c r="E539" s="7"/>
    </row>
    <row r="540">
      <c r="A540" s="2"/>
      <c r="B540" s="21"/>
      <c r="D540" s="23"/>
      <c r="E540" s="7"/>
    </row>
    <row r="541">
      <c r="A541" s="2"/>
      <c r="B541" s="21"/>
      <c r="D541" s="23"/>
      <c r="E541" s="7"/>
    </row>
    <row r="542">
      <c r="A542" s="2"/>
      <c r="B542" s="21"/>
      <c r="D542" s="23"/>
      <c r="E542" s="7"/>
    </row>
    <row r="543">
      <c r="A543" s="2"/>
      <c r="B543" s="21"/>
      <c r="D543" s="23"/>
      <c r="E543" s="7"/>
    </row>
    <row r="544">
      <c r="A544" s="2"/>
      <c r="B544" s="21"/>
      <c r="D544" s="23"/>
      <c r="E544" s="7"/>
    </row>
    <row r="545">
      <c r="A545" s="2"/>
      <c r="B545" s="21"/>
      <c r="D545" s="23"/>
      <c r="E545" s="7"/>
    </row>
    <row r="546">
      <c r="A546" s="2"/>
      <c r="B546" s="21"/>
      <c r="D546" s="23"/>
      <c r="E546" s="7"/>
    </row>
    <row r="547">
      <c r="A547" s="2"/>
      <c r="B547" s="21"/>
      <c r="D547" s="23"/>
      <c r="E547" s="7"/>
    </row>
    <row r="548">
      <c r="A548" s="2"/>
      <c r="B548" s="21"/>
      <c r="D548" s="23"/>
      <c r="E548" s="7"/>
    </row>
    <row r="549">
      <c r="A549" s="2"/>
      <c r="B549" s="21"/>
      <c r="D549" s="23"/>
      <c r="E549" s="7"/>
    </row>
    <row r="550">
      <c r="A550" s="2"/>
      <c r="B550" s="21"/>
      <c r="D550" s="23"/>
      <c r="E550" s="7"/>
    </row>
    <row r="551">
      <c r="A551" s="2"/>
      <c r="B551" s="21"/>
      <c r="D551" s="23"/>
      <c r="E551" s="7"/>
    </row>
    <row r="552">
      <c r="A552" s="2"/>
      <c r="B552" s="21"/>
      <c r="D552" s="23"/>
      <c r="E552" s="7"/>
    </row>
    <row r="553">
      <c r="A553" s="2"/>
      <c r="B553" s="21"/>
      <c r="D553" s="23"/>
      <c r="E553" s="7"/>
    </row>
    <row r="554">
      <c r="A554" s="2"/>
      <c r="B554" s="21"/>
      <c r="D554" s="23"/>
      <c r="E554" s="7"/>
    </row>
    <row r="555">
      <c r="A555" s="2"/>
      <c r="B555" s="21"/>
      <c r="D555" s="23"/>
      <c r="E555" s="7"/>
    </row>
    <row r="556">
      <c r="A556" s="2"/>
      <c r="B556" s="21"/>
      <c r="D556" s="23"/>
      <c r="E556" s="7"/>
    </row>
    <row r="557">
      <c r="A557" s="2"/>
      <c r="B557" s="21"/>
      <c r="D557" s="23"/>
      <c r="E557" s="7"/>
    </row>
    <row r="558">
      <c r="A558" s="2"/>
      <c r="B558" s="21"/>
      <c r="D558" s="23"/>
      <c r="E558" s="7"/>
    </row>
    <row r="559">
      <c r="A559" s="2"/>
      <c r="B559" s="21"/>
      <c r="D559" s="23"/>
      <c r="E559" s="7"/>
    </row>
    <row r="560">
      <c r="A560" s="2"/>
      <c r="B560" s="21"/>
      <c r="D560" s="23"/>
      <c r="E560" s="7"/>
    </row>
    <row r="561">
      <c r="A561" s="2"/>
      <c r="B561" s="21"/>
      <c r="D561" s="23"/>
      <c r="E561" s="7"/>
    </row>
    <row r="562">
      <c r="A562" s="2"/>
      <c r="B562" s="21"/>
      <c r="D562" s="23"/>
      <c r="E562" s="7"/>
    </row>
    <row r="563">
      <c r="A563" s="2"/>
      <c r="B563" s="21"/>
      <c r="D563" s="23"/>
      <c r="E563" s="7"/>
    </row>
    <row r="564">
      <c r="A564" s="2"/>
      <c r="B564" s="21"/>
      <c r="D564" s="23"/>
      <c r="E564" s="7"/>
    </row>
    <row r="565">
      <c r="A565" s="2"/>
      <c r="B565" s="21"/>
      <c r="D565" s="23"/>
      <c r="E565" s="7"/>
    </row>
    <row r="566">
      <c r="A566" s="2"/>
      <c r="B566" s="21"/>
      <c r="D566" s="23"/>
      <c r="E566" s="7"/>
    </row>
    <row r="567">
      <c r="A567" s="2"/>
      <c r="B567" s="21"/>
      <c r="D567" s="23"/>
      <c r="E567" s="7"/>
    </row>
    <row r="568">
      <c r="A568" s="2"/>
      <c r="B568" s="21"/>
      <c r="D568" s="23"/>
      <c r="E568" s="7"/>
    </row>
    <row r="569">
      <c r="A569" s="2"/>
      <c r="B569" s="21"/>
      <c r="D569" s="23"/>
      <c r="E569" s="7"/>
    </row>
    <row r="570">
      <c r="A570" s="2"/>
      <c r="B570" s="21"/>
      <c r="D570" s="23"/>
      <c r="E570" s="7"/>
    </row>
    <row r="571">
      <c r="A571" s="2"/>
      <c r="B571" s="21"/>
      <c r="D571" s="23"/>
      <c r="E571" s="7"/>
    </row>
    <row r="572">
      <c r="A572" s="2"/>
      <c r="B572" s="21"/>
      <c r="D572" s="23"/>
      <c r="E572" s="7"/>
    </row>
    <row r="573">
      <c r="A573" s="2"/>
      <c r="B573" s="21"/>
      <c r="D573" s="23"/>
      <c r="E573" s="7"/>
    </row>
    <row r="574">
      <c r="A574" s="2"/>
      <c r="B574" s="21"/>
      <c r="D574" s="23"/>
      <c r="E574" s="7"/>
    </row>
    <row r="575">
      <c r="A575" s="2"/>
      <c r="B575" s="21"/>
      <c r="D575" s="23"/>
      <c r="E575" s="7"/>
    </row>
    <row r="576">
      <c r="A576" s="2"/>
      <c r="B576" s="21"/>
      <c r="D576" s="23"/>
      <c r="E576" s="7"/>
    </row>
    <row r="577">
      <c r="A577" s="2"/>
      <c r="B577" s="21"/>
      <c r="D577" s="23"/>
      <c r="E577" s="7"/>
    </row>
    <row r="578">
      <c r="A578" s="2"/>
      <c r="B578" s="21"/>
      <c r="D578" s="23"/>
      <c r="E578" s="7"/>
    </row>
    <row r="579">
      <c r="A579" s="2"/>
      <c r="B579" s="21"/>
      <c r="D579" s="23"/>
      <c r="E579" s="7"/>
    </row>
    <row r="580">
      <c r="A580" s="2"/>
      <c r="B580" s="21"/>
      <c r="D580" s="23"/>
      <c r="E580" s="7"/>
    </row>
    <row r="581">
      <c r="A581" s="2"/>
      <c r="B581" s="21"/>
      <c r="D581" s="23"/>
      <c r="E581" s="7"/>
    </row>
    <row r="582">
      <c r="A582" s="2"/>
      <c r="B582" s="21"/>
      <c r="D582" s="23"/>
      <c r="E582" s="7"/>
    </row>
    <row r="583">
      <c r="A583" s="2"/>
      <c r="B583" s="21"/>
      <c r="D583" s="23"/>
      <c r="E583" s="7"/>
    </row>
    <row r="584">
      <c r="A584" s="2"/>
      <c r="B584" s="21"/>
      <c r="D584" s="23"/>
      <c r="E584" s="7"/>
    </row>
    <row r="585">
      <c r="A585" s="2"/>
      <c r="B585" s="21"/>
      <c r="D585" s="23"/>
      <c r="E585" s="7"/>
    </row>
    <row r="586">
      <c r="A586" s="2"/>
      <c r="B586" s="21"/>
      <c r="D586" s="23"/>
      <c r="E586" s="7"/>
    </row>
    <row r="587">
      <c r="A587" s="2"/>
      <c r="B587" s="21"/>
      <c r="D587" s="23"/>
      <c r="E587" s="7"/>
    </row>
    <row r="588">
      <c r="A588" s="2"/>
      <c r="B588" s="21"/>
      <c r="D588" s="23"/>
      <c r="E588" s="7"/>
    </row>
    <row r="589">
      <c r="A589" s="2"/>
      <c r="B589" s="21"/>
      <c r="D589" s="23"/>
      <c r="E589" s="7"/>
    </row>
    <row r="590">
      <c r="A590" s="2"/>
      <c r="B590" s="21"/>
      <c r="D590" s="23"/>
      <c r="E590" s="7"/>
    </row>
    <row r="591">
      <c r="A591" s="2"/>
      <c r="B591" s="21"/>
      <c r="D591" s="23"/>
      <c r="E591" s="7"/>
    </row>
    <row r="592">
      <c r="A592" s="2"/>
      <c r="B592" s="21"/>
      <c r="D592" s="23"/>
      <c r="E592" s="7"/>
    </row>
    <row r="593">
      <c r="A593" s="2"/>
      <c r="B593" s="21"/>
      <c r="D593" s="23"/>
      <c r="E593" s="7"/>
    </row>
    <row r="594">
      <c r="A594" s="2"/>
      <c r="B594" s="21"/>
      <c r="D594" s="23"/>
      <c r="E594" s="7"/>
    </row>
    <row r="595">
      <c r="A595" s="2"/>
      <c r="B595" s="21"/>
      <c r="D595" s="23"/>
      <c r="E595" s="7"/>
    </row>
    <row r="596">
      <c r="A596" s="2"/>
      <c r="B596" s="21"/>
      <c r="D596" s="23"/>
      <c r="E596" s="7"/>
    </row>
    <row r="597">
      <c r="A597" s="2"/>
      <c r="B597" s="21"/>
      <c r="D597" s="23"/>
      <c r="E597" s="7"/>
    </row>
    <row r="598">
      <c r="A598" s="2"/>
      <c r="B598" s="21"/>
      <c r="D598" s="23"/>
      <c r="E598" s="7"/>
    </row>
    <row r="599">
      <c r="A599" s="2"/>
      <c r="B599" s="21"/>
      <c r="D599" s="23"/>
      <c r="E599" s="7"/>
    </row>
    <row r="600">
      <c r="A600" s="2"/>
      <c r="B600" s="21"/>
      <c r="D600" s="23"/>
      <c r="E600" s="7"/>
    </row>
    <row r="601">
      <c r="A601" s="2"/>
      <c r="B601" s="21"/>
      <c r="D601" s="23"/>
      <c r="E601" s="7"/>
    </row>
    <row r="602">
      <c r="A602" s="2"/>
      <c r="B602" s="21"/>
      <c r="D602" s="23"/>
      <c r="E602" s="7"/>
    </row>
    <row r="603">
      <c r="A603" s="2"/>
      <c r="B603" s="21"/>
      <c r="D603" s="23"/>
      <c r="E603" s="7"/>
    </row>
    <row r="604">
      <c r="A604" s="2"/>
      <c r="B604" s="21"/>
      <c r="D604" s="23"/>
      <c r="E604" s="7"/>
    </row>
    <row r="605">
      <c r="A605" s="2"/>
      <c r="B605" s="21"/>
      <c r="D605" s="23"/>
      <c r="E605" s="7"/>
    </row>
    <row r="606">
      <c r="A606" s="2"/>
      <c r="B606" s="21"/>
      <c r="D606" s="23"/>
      <c r="E606" s="7"/>
    </row>
    <row r="607">
      <c r="A607" s="2"/>
      <c r="B607" s="21"/>
      <c r="D607" s="23"/>
      <c r="E607" s="7"/>
    </row>
    <row r="608">
      <c r="A608" s="2"/>
      <c r="B608" s="21"/>
      <c r="D608" s="23"/>
      <c r="E608" s="7"/>
    </row>
    <row r="609">
      <c r="A609" s="2"/>
      <c r="B609" s="21"/>
      <c r="D609" s="23"/>
      <c r="E609" s="7"/>
    </row>
    <row r="610">
      <c r="A610" s="2"/>
      <c r="B610" s="21"/>
      <c r="D610" s="23"/>
      <c r="E610" s="7"/>
    </row>
    <row r="611">
      <c r="A611" s="2"/>
      <c r="B611" s="21"/>
      <c r="D611" s="23"/>
      <c r="E611" s="7"/>
    </row>
    <row r="612">
      <c r="A612" s="2"/>
      <c r="B612" s="21"/>
      <c r="D612" s="23"/>
      <c r="E612" s="7"/>
    </row>
    <row r="613">
      <c r="A613" s="2"/>
      <c r="B613" s="21"/>
      <c r="D613" s="23"/>
      <c r="E613" s="7"/>
    </row>
    <row r="614">
      <c r="A614" s="2"/>
      <c r="B614" s="21"/>
      <c r="D614" s="23"/>
      <c r="E614" s="7"/>
    </row>
    <row r="615">
      <c r="A615" s="2"/>
      <c r="B615" s="21"/>
      <c r="D615" s="23"/>
      <c r="E615" s="7"/>
    </row>
    <row r="616">
      <c r="A616" s="2"/>
      <c r="B616" s="21"/>
      <c r="D616" s="23"/>
      <c r="E616" s="7"/>
    </row>
    <row r="617">
      <c r="A617" s="2"/>
      <c r="B617" s="21"/>
      <c r="D617" s="23"/>
      <c r="E617" s="7"/>
    </row>
    <row r="618">
      <c r="A618" s="2"/>
      <c r="B618" s="21"/>
      <c r="D618" s="23"/>
      <c r="E618" s="7"/>
    </row>
    <row r="619">
      <c r="A619" s="2"/>
      <c r="B619" s="21"/>
      <c r="D619" s="23"/>
      <c r="E619" s="7"/>
    </row>
    <row r="620">
      <c r="A620" s="2"/>
      <c r="B620" s="21"/>
      <c r="D620" s="23"/>
      <c r="E620" s="7"/>
    </row>
    <row r="621">
      <c r="A621" s="2"/>
      <c r="B621" s="21"/>
      <c r="D621" s="23"/>
      <c r="E621" s="7"/>
    </row>
    <row r="622">
      <c r="A622" s="2"/>
      <c r="B622" s="21"/>
      <c r="D622" s="23"/>
      <c r="E622" s="7"/>
    </row>
    <row r="623">
      <c r="A623" s="2"/>
      <c r="B623" s="21"/>
      <c r="D623" s="23"/>
      <c r="E623" s="7"/>
    </row>
    <row r="624">
      <c r="A624" s="2"/>
      <c r="B624" s="21"/>
      <c r="D624" s="23"/>
      <c r="E624" s="7"/>
    </row>
    <row r="625">
      <c r="A625" s="2"/>
      <c r="B625" s="21"/>
      <c r="D625" s="23"/>
      <c r="E625" s="7"/>
    </row>
    <row r="626">
      <c r="A626" s="2"/>
      <c r="B626" s="21"/>
      <c r="D626" s="23"/>
      <c r="E626" s="7"/>
    </row>
    <row r="627">
      <c r="A627" s="2"/>
      <c r="B627" s="21"/>
      <c r="D627" s="23"/>
      <c r="E627" s="7"/>
    </row>
    <row r="628">
      <c r="A628" s="2"/>
      <c r="B628" s="21"/>
      <c r="D628" s="23"/>
      <c r="E628" s="7"/>
    </row>
    <row r="629">
      <c r="A629" s="2"/>
      <c r="B629" s="21"/>
      <c r="D629" s="23"/>
      <c r="E629" s="7"/>
    </row>
    <row r="630">
      <c r="A630" s="2"/>
      <c r="B630" s="21"/>
      <c r="D630" s="23"/>
      <c r="E630" s="7"/>
    </row>
    <row r="631">
      <c r="A631" s="2"/>
      <c r="B631" s="21"/>
      <c r="D631" s="23"/>
      <c r="E631" s="7"/>
    </row>
    <row r="632">
      <c r="A632" s="2"/>
      <c r="B632" s="21"/>
      <c r="D632" s="23"/>
      <c r="E632" s="7"/>
    </row>
    <row r="633">
      <c r="A633" s="2"/>
      <c r="B633" s="21"/>
      <c r="D633" s="23"/>
      <c r="E633" s="7"/>
    </row>
    <row r="634">
      <c r="A634" s="2"/>
      <c r="B634" s="21"/>
      <c r="D634" s="23"/>
      <c r="E634" s="7"/>
    </row>
    <row r="635">
      <c r="A635" s="2"/>
      <c r="B635" s="21"/>
      <c r="D635" s="23"/>
      <c r="E635" s="7"/>
    </row>
    <row r="636">
      <c r="A636" s="2"/>
      <c r="B636" s="21"/>
      <c r="D636" s="23"/>
      <c r="E636" s="7"/>
    </row>
    <row r="637">
      <c r="A637" s="2"/>
      <c r="B637" s="21"/>
      <c r="D637" s="23"/>
      <c r="E637" s="7"/>
    </row>
    <row r="638">
      <c r="A638" s="2"/>
      <c r="B638" s="21"/>
      <c r="D638" s="23"/>
      <c r="E638" s="7"/>
    </row>
    <row r="639">
      <c r="A639" s="2"/>
      <c r="B639" s="21"/>
      <c r="D639" s="23"/>
      <c r="E639" s="7"/>
    </row>
    <row r="640">
      <c r="A640" s="2"/>
      <c r="B640" s="21"/>
      <c r="D640" s="23"/>
      <c r="E640" s="7"/>
    </row>
    <row r="641">
      <c r="A641" s="2"/>
      <c r="B641" s="21"/>
      <c r="D641" s="23"/>
      <c r="E641" s="7"/>
    </row>
    <row r="642">
      <c r="A642" s="2"/>
      <c r="B642" s="21"/>
      <c r="D642" s="23"/>
      <c r="E642" s="7"/>
    </row>
    <row r="643">
      <c r="A643" s="2"/>
      <c r="B643" s="21"/>
      <c r="D643" s="23"/>
      <c r="E643" s="7"/>
    </row>
    <row r="644">
      <c r="A644" s="2"/>
      <c r="B644" s="21"/>
      <c r="D644" s="23"/>
      <c r="E644" s="7"/>
    </row>
    <row r="645">
      <c r="A645" s="2"/>
      <c r="B645" s="21"/>
      <c r="D645" s="23"/>
      <c r="E645" s="7"/>
    </row>
    <row r="646">
      <c r="A646" s="2"/>
      <c r="B646" s="21"/>
      <c r="D646" s="23"/>
      <c r="E646" s="7"/>
    </row>
    <row r="647">
      <c r="A647" s="2"/>
      <c r="B647" s="21"/>
      <c r="D647" s="23"/>
      <c r="E647" s="7"/>
    </row>
    <row r="648">
      <c r="A648" s="2"/>
      <c r="B648" s="21"/>
      <c r="D648" s="23"/>
      <c r="E648" s="7"/>
    </row>
    <row r="649">
      <c r="A649" s="2"/>
      <c r="B649" s="21"/>
      <c r="D649" s="23"/>
      <c r="E649" s="7"/>
    </row>
    <row r="650">
      <c r="A650" s="2"/>
      <c r="B650" s="21"/>
      <c r="D650" s="23"/>
      <c r="E650" s="7"/>
    </row>
    <row r="651">
      <c r="A651" s="2"/>
      <c r="B651" s="21"/>
      <c r="D651" s="23"/>
      <c r="E651" s="7"/>
    </row>
    <row r="652">
      <c r="A652" s="2"/>
      <c r="B652" s="21"/>
      <c r="D652" s="23"/>
      <c r="E652" s="7"/>
    </row>
    <row r="653">
      <c r="A653" s="2"/>
      <c r="B653" s="21"/>
      <c r="D653" s="23"/>
      <c r="E653" s="7"/>
    </row>
    <row r="654">
      <c r="A654" s="2"/>
      <c r="B654" s="21"/>
      <c r="D654" s="23"/>
      <c r="E654" s="7"/>
    </row>
    <row r="655">
      <c r="A655" s="2"/>
      <c r="B655" s="21"/>
      <c r="D655" s="23"/>
      <c r="E655" s="7"/>
    </row>
    <row r="656">
      <c r="A656" s="2"/>
      <c r="B656" s="21"/>
      <c r="D656" s="23"/>
      <c r="E656" s="7"/>
    </row>
    <row r="657">
      <c r="A657" s="2"/>
      <c r="B657" s="21"/>
      <c r="D657" s="23"/>
      <c r="E657" s="7"/>
    </row>
    <row r="658">
      <c r="A658" s="2"/>
      <c r="B658" s="21"/>
      <c r="D658" s="23"/>
      <c r="E658" s="7"/>
    </row>
    <row r="659">
      <c r="A659" s="2"/>
      <c r="B659" s="21"/>
      <c r="D659" s="23"/>
      <c r="E659" s="7"/>
    </row>
    <row r="660">
      <c r="A660" s="2"/>
      <c r="B660" s="21"/>
      <c r="D660" s="23"/>
      <c r="E660" s="7"/>
    </row>
    <row r="661">
      <c r="A661" s="2"/>
      <c r="B661" s="21"/>
      <c r="D661" s="23"/>
      <c r="E661" s="7"/>
    </row>
    <row r="662">
      <c r="A662" s="2"/>
      <c r="B662" s="21"/>
      <c r="D662" s="23"/>
      <c r="E662" s="7"/>
    </row>
    <row r="663">
      <c r="A663" s="2"/>
      <c r="B663" s="21"/>
      <c r="D663" s="23"/>
      <c r="E663" s="7"/>
    </row>
    <row r="664">
      <c r="A664" s="2"/>
      <c r="B664" s="21"/>
      <c r="D664" s="23"/>
      <c r="E664" s="7"/>
    </row>
    <row r="665">
      <c r="A665" s="2"/>
      <c r="B665" s="21"/>
      <c r="D665" s="23"/>
      <c r="E665" s="7"/>
    </row>
    <row r="666">
      <c r="A666" s="2"/>
      <c r="B666" s="21"/>
      <c r="D666" s="23"/>
      <c r="E666" s="7"/>
    </row>
    <row r="667">
      <c r="A667" s="2"/>
      <c r="B667" s="21"/>
      <c r="D667" s="23"/>
      <c r="E667" s="7"/>
    </row>
    <row r="668">
      <c r="A668" s="2"/>
      <c r="B668" s="21"/>
      <c r="D668" s="23"/>
      <c r="E668" s="7"/>
    </row>
    <row r="669">
      <c r="A669" s="2"/>
      <c r="B669" s="21"/>
      <c r="D669" s="23"/>
      <c r="E669" s="7"/>
    </row>
    <row r="670">
      <c r="A670" s="2"/>
      <c r="B670" s="21"/>
      <c r="D670" s="23"/>
      <c r="E670" s="7"/>
    </row>
    <row r="671">
      <c r="A671" s="2"/>
      <c r="B671" s="21"/>
      <c r="D671" s="23"/>
      <c r="E671" s="7"/>
    </row>
    <row r="672">
      <c r="A672" s="2"/>
      <c r="B672" s="21"/>
      <c r="D672" s="23"/>
      <c r="E672" s="7"/>
    </row>
    <row r="673">
      <c r="A673" s="2"/>
      <c r="B673" s="21"/>
      <c r="D673" s="23"/>
      <c r="E673" s="7"/>
    </row>
    <row r="674">
      <c r="A674" s="2"/>
      <c r="B674" s="21"/>
      <c r="D674" s="23"/>
      <c r="E674" s="7"/>
    </row>
    <row r="675">
      <c r="A675" s="2"/>
      <c r="B675" s="21"/>
      <c r="D675" s="23"/>
      <c r="E675" s="7"/>
    </row>
    <row r="676">
      <c r="A676" s="2"/>
      <c r="B676" s="21"/>
      <c r="D676" s="23"/>
      <c r="E676" s="7"/>
    </row>
    <row r="677">
      <c r="A677" s="2"/>
      <c r="B677" s="21"/>
      <c r="D677" s="23"/>
      <c r="E677" s="7"/>
    </row>
    <row r="678">
      <c r="A678" s="2"/>
      <c r="B678" s="21"/>
      <c r="D678" s="23"/>
      <c r="E678" s="7"/>
    </row>
    <row r="679">
      <c r="A679" s="2"/>
      <c r="B679" s="21"/>
      <c r="D679" s="23"/>
      <c r="E679" s="7"/>
    </row>
    <row r="680">
      <c r="A680" s="2"/>
      <c r="B680" s="21"/>
      <c r="D680" s="23"/>
      <c r="E680" s="7"/>
    </row>
    <row r="681">
      <c r="A681" s="2"/>
      <c r="B681" s="21"/>
      <c r="D681" s="23"/>
      <c r="E681" s="7"/>
    </row>
    <row r="682">
      <c r="A682" s="2"/>
      <c r="B682" s="21"/>
      <c r="D682" s="23"/>
      <c r="E682" s="7"/>
    </row>
    <row r="683">
      <c r="A683" s="2"/>
      <c r="B683" s="21"/>
      <c r="D683" s="23"/>
      <c r="E683" s="7"/>
    </row>
    <row r="684">
      <c r="A684" s="2"/>
      <c r="B684" s="21"/>
      <c r="D684" s="23"/>
      <c r="E684" s="7"/>
    </row>
    <row r="685">
      <c r="A685" s="2"/>
      <c r="B685" s="21"/>
      <c r="D685" s="23"/>
      <c r="E685" s="7"/>
    </row>
    <row r="686">
      <c r="A686" s="2"/>
      <c r="B686" s="21"/>
      <c r="D686" s="23"/>
      <c r="E686" s="7"/>
    </row>
    <row r="687">
      <c r="A687" s="2"/>
      <c r="B687" s="21"/>
      <c r="D687" s="23"/>
      <c r="E687" s="7"/>
    </row>
    <row r="688">
      <c r="A688" s="2"/>
      <c r="B688" s="21"/>
      <c r="D688" s="23"/>
      <c r="E688" s="7"/>
    </row>
    <row r="689">
      <c r="A689" s="2"/>
      <c r="B689" s="21"/>
      <c r="D689" s="23"/>
      <c r="E689" s="7"/>
    </row>
    <row r="690">
      <c r="A690" s="2"/>
      <c r="B690" s="21"/>
      <c r="D690" s="23"/>
      <c r="E690" s="7"/>
    </row>
    <row r="691">
      <c r="A691" s="2"/>
      <c r="B691" s="21"/>
      <c r="D691" s="23"/>
      <c r="E691" s="7"/>
    </row>
    <row r="692">
      <c r="A692" s="2"/>
      <c r="B692" s="21"/>
      <c r="D692" s="23"/>
      <c r="E692" s="7"/>
    </row>
    <row r="693">
      <c r="A693" s="2"/>
      <c r="B693" s="21"/>
      <c r="D693" s="23"/>
      <c r="E693" s="7"/>
    </row>
    <row r="694">
      <c r="A694" s="2"/>
      <c r="B694" s="21"/>
      <c r="D694" s="23"/>
      <c r="E694" s="7"/>
    </row>
    <row r="695">
      <c r="A695" s="2"/>
      <c r="B695" s="21"/>
      <c r="D695" s="23"/>
      <c r="E695" s="7"/>
    </row>
    <row r="696">
      <c r="A696" s="2"/>
      <c r="B696" s="21"/>
      <c r="D696" s="23"/>
      <c r="E696" s="7"/>
    </row>
    <row r="697">
      <c r="A697" s="2"/>
      <c r="B697" s="21"/>
      <c r="D697" s="23"/>
      <c r="E697" s="7"/>
    </row>
    <row r="698">
      <c r="A698" s="2"/>
      <c r="B698" s="21"/>
      <c r="D698" s="23"/>
      <c r="E698" s="7"/>
    </row>
    <row r="699">
      <c r="A699" s="2"/>
      <c r="B699" s="21"/>
      <c r="D699" s="23"/>
      <c r="E699" s="7"/>
    </row>
    <row r="700">
      <c r="A700" s="2"/>
      <c r="B700" s="21"/>
      <c r="D700" s="23"/>
      <c r="E700" s="7"/>
    </row>
    <row r="701">
      <c r="A701" s="2"/>
      <c r="B701" s="21"/>
      <c r="D701" s="23"/>
      <c r="E701" s="7"/>
    </row>
    <row r="702">
      <c r="A702" s="2"/>
      <c r="B702" s="21"/>
      <c r="D702" s="23"/>
      <c r="E702" s="7"/>
    </row>
    <row r="703">
      <c r="A703" s="2"/>
      <c r="B703" s="21"/>
      <c r="D703" s="23"/>
      <c r="E703" s="7"/>
    </row>
    <row r="704">
      <c r="A704" s="2"/>
      <c r="B704" s="21"/>
      <c r="D704" s="23"/>
      <c r="E704" s="7"/>
    </row>
    <row r="705">
      <c r="A705" s="2"/>
      <c r="B705" s="21"/>
      <c r="D705" s="23"/>
      <c r="E705" s="7"/>
    </row>
    <row r="706">
      <c r="A706" s="2"/>
      <c r="B706" s="21"/>
      <c r="D706" s="23"/>
      <c r="E706" s="7"/>
    </row>
    <row r="707">
      <c r="A707" s="2"/>
      <c r="B707" s="21"/>
      <c r="D707" s="23"/>
      <c r="E707" s="7"/>
    </row>
    <row r="708">
      <c r="A708" s="2"/>
      <c r="B708" s="21"/>
      <c r="D708" s="23"/>
      <c r="E708" s="7"/>
    </row>
    <row r="709">
      <c r="A709" s="2"/>
      <c r="B709" s="21"/>
      <c r="D709" s="23"/>
      <c r="E709" s="7"/>
    </row>
    <row r="710">
      <c r="A710" s="2"/>
      <c r="B710" s="21"/>
      <c r="D710" s="23"/>
      <c r="E710" s="7"/>
    </row>
    <row r="711">
      <c r="A711" s="2"/>
      <c r="B711" s="21"/>
      <c r="D711" s="23"/>
      <c r="E711" s="7"/>
    </row>
    <row r="712">
      <c r="A712" s="2"/>
      <c r="B712" s="21"/>
      <c r="D712" s="23"/>
      <c r="E712" s="7"/>
    </row>
    <row r="713">
      <c r="A713" s="2"/>
      <c r="B713" s="21"/>
      <c r="D713" s="23"/>
      <c r="E713" s="7"/>
    </row>
    <row r="714">
      <c r="A714" s="2"/>
      <c r="B714" s="21"/>
      <c r="D714" s="23"/>
      <c r="E714" s="7"/>
    </row>
    <row r="715">
      <c r="A715" s="2"/>
      <c r="B715" s="21"/>
      <c r="D715" s="23"/>
      <c r="E715" s="7"/>
    </row>
    <row r="716">
      <c r="A716" s="2"/>
      <c r="B716" s="21"/>
      <c r="D716" s="23"/>
      <c r="E716" s="7"/>
    </row>
    <row r="717">
      <c r="A717" s="2"/>
      <c r="B717" s="21"/>
      <c r="D717" s="23"/>
      <c r="E717" s="7"/>
    </row>
    <row r="718">
      <c r="A718" s="2"/>
      <c r="B718" s="21"/>
      <c r="D718" s="23"/>
      <c r="E718" s="7"/>
    </row>
    <row r="719">
      <c r="A719" s="2"/>
      <c r="B719" s="21"/>
      <c r="D719" s="23"/>
      <c r="E719" s="7"/>
    </row>
    <row r="720">
      <c r="A720" s="2"/>
      <c r="B720" s="21"/>
      <c r="D720" s="23"/>
      <c r="E720" s="7"/>
    </row>
    <row r="721">
      <c r="A721" s="2"/>
      <c r="B721" s="21"/>
      <c r="D721" s="23"/>
      <c r="E721" s="7"/>
    </row>
    <row r="722">
      <c r="A722" s="2"/>
      <c r="B722" s="21"/>
      <c r="D722" s="23"/>
      <c r="E722" s="7"/>
    </row>
    <row r="723">
      <c r="A723" s="2"/>
      <c r="B723" s="21"/>
      <c r="D723" s="23"/>
      <c r="E723" s="7"/>
    </row>
    <row r="724">
      <c r="A724" s="2"/>
      <c r="B724" s="21"/>
      <c r="D724" s="23"/>
      <c r="E724" s="7"/>
    </row>
    <row r="725">
      <c r="A725" s="2"/>
      <c r="B725" s="21"/>
      <c r="D725" s="23"/>
      <c r="E725" s="7"/>
    </row>
    <row r="726">
      <c r="A726" s="2"/>
      <c r="B726" s="21"/>
      <c r="D726" s="23"/>
      <c r="E726" s="7"/>
    </row>
    <row r="727">
      <c r="A727" s="2"/>
      <c r="B727" s="21"/>
      <c r="D727" s="23"/>
      <c r="E727" s="7"/>
    </row>
    <row r="728">
      <c r="A728" s="2"/>
      <c r="B728" s="21"/>
      <c r="D728" s="23"/>
      <c r="E728" s="7"/>
    </row>
    <row r="729">
      <c r="A729" s="2"/>
      <c r="B729" s="21"/>
      <c r="D729" s="23"/>
      <c r="E729" s="7"/>
    </row>
    <row r="730">
      <c r="A730" s="2"/>
      <c r="B730" s="21"/>
      <c r="D730" s="23"/>
      <c r="E730" s="7"/>
    </row>
    <row r="731">
      <c r="A731" s="2"/>
      <c r="B731" s="21"/>
      <c r="D731" s="23"/>
      <c r="E731" s="7"/>
    </row>
    <row r="732">
      <c r="A732" s="2"/>
      <c r="B732" s="21"/>
      <c r="D732" s="23"/>
      <c r="E732" s="7"/>
    </row>
    <row r="733">
      <c r="A733" s="2"/>
      <c r="B733" s="21"/>
      <c r="D733" s="23"/>
      <c r="E733" s="7"/>
    </row>
    <row r="734">
      <c r="A734" s="2"/>
      <c r="B734" s="21"/>
      <c r="D734" s="23"/>
      <c r="E734" s="7"/>
    </row>
    <row r="735">
      <c r="A735" s="2"/>
      <c r="B735" s="21"/>
      <c r="D735" s="23"/>
      <c r="E735" s="7"/>
    </row>
    <row r="736">
      <c r="A736" s="2"/>
      <c r="B736" s="21"/>
      <c r="D736" s="23"/>
      <c r="E736" s="7"/>
    </row>
    <row r="737">
      <c r="A737" s="2"/>
      <c r="B737" s="21"/>
      <c r="D737" s="23"/>
      <c r="E737" s="7"/>
    </row>
    <row r="738">
      <c r="A738" s="2"/>
      <c r="B738" s="21"/>
      <c r="D738" s="23"/>
      <c r="E738" s="7"/>
    </row>
    <row r="739">
      <c r="A739" s="2"/>
      <c r="B739" s="21"/>
      <c r="D739" s="23"/>
      <c r="E739" s="7"/>
    </row>
    <row r="740">
      <c r="A740" s="2"/>
      <c r="B740" s="21"/>
      <c r="D740" s="23"/>
      <c r="E740" s="7"/>
    </row>
    <row r="741">
      <c r="A741" s="2"/>
      <c r="B741" s="21"/>
      <c r="D741" s="23"/>
      <c r="E741" s="7"/>
    </row>
    <row r="742">
      <c r="A742" s="2"/>
      <c r="B742" s="21"/>
      <c r="D742" s="23"/>
      <c r="E742" s="7"/>
    </row>
    <row r="743">
      <c r="A743" s="2"/>
      <c r="B743" s="21"/>
      <c r="D743" s="23"/>
      <c r="E743" s="7"/>
    </row>
    <row r="744">
      <c r="A744" s="2"/>
      <c r="B744" s="21"/>
      <c r="D744" s="23"/>
      <c r="E744" s="7"/>
    </row>
    <row r="745">
      <c r="A745" s="2"/>
      <c r="B745" s="21"/>
      <c r="D745" s="23"/>
      <c r="E745" s="7"/>
    </row>
    <row r="746">
      <c r="A746" s="2"/>
      <c r="B746" s="21"/>
      <c r="D746" s="23"/>
      <c r="E746" s="7"/>
    </row>
    <row r="747">
      <c r="A747" s="2"/>
      <c r="B747" s="21"/>
      <c r="D747" s="23"/>
      <c r="E747" s="7"/>
    </row>
    <row r="748">
      <c r="A748" s="2"/>
      <c r="B748" s="21"/>
      <c r="D748" s="23"/>
      <c r="E748" s="7"/>
    </row>
    <row r="749">
      <c r="A749" s="2"/>
      <c r="B749" s="21"/>
      <c r="D749" s="23"/>
      <c r="E749" s="7"/>
    </row>
    <row r="750">
      <c r="A750" s="2"/>
      <c r="B750" s="21"/>
      <c r="D750" s="23"/>
      <c r="E750" s="7"/>
    </row>
    <row r="751">
      <c r="A751" s="2"/>
      <c r="B751" s="21"/>
      <c r="D751" s="23"/>
      <c r="E751" s="7"/>
    </row>
    <row r="752">
      <c r="A752" s="2"/>
      <c r="B752" s="21"/>
      <c r="D752" s="23"/>
      <c r="E752" s="7"/>
    </row>
    <row r="753">
      <c r="A753" s="2"/>
      <c r="B753" s="21"/>
      <c r="D753" s="23"/>
      <c r="E753" s="7"/>
    </row>
    <row r="754">
      <c r="A754" s="2"/>
      <c r="B754" s="21"/>
      <c r="D754" s="23"/>
      <c r="E754" s="7"/>
    </row>
    <row r="755">
      <c r="A755" s="2"/>
      <c r="B755" s="21"/>
      <c r="D755" s="23"/>
      <c r="E755" s="7"/>
    </row>
    <row r="756">
      <c r="A756" s="2"/>
      <c r="B756" s="21"/>
      <c r="D756" s="23"/>
      <c r="E756" s="7"/>
    </row>
    <row r="757">
      <c r="A757" s="2"/>
      <c r="B757" s="21"/>
      <c r="D757" s="23"/>
      <c r="E757" s="7"/>
    </row>
    <row r="758">
      <c r="A758" s="2"/>
      <c r="B758" s="21"/>
      <c r="D758" s="23"/>
      <c r="E758" s="7"/>
    </row>
    <row r="759">
      <c r="A759" s="2"/>
      <c r="B759" s="21"/>
      <c r="D759" s="23"/>
      <c r="E759" s="7"/>
    </row>
    <row r="760">
      <c r="A760" s="2"/>
      <c r="B760" s="21"/>
      <c r="D760" s="23"/>
      <c r="E760" s="7"/>
    </row>
    <row r="761">
      <c r="A761" s="2"/>
      <c r="B761" s="21"/>
      <c r="D761" s="23"/>
      <c r="E761" s="7"/>
    </row>
    <row r="762">
      <c r="A762" s="2"/>
      <c r="B762" s="21"/>
      <c r="D762" s="23"/>
      <c r="E762" s="7"/>
    </row>
    <row r="763">
      <c r="A763" s="2"/>
      <c r="B763" s="21"/>
      <c r="D763" s="23"/>
      <c r="E763" s="7"/>
    </row>
    <row r="764">
      <c r="A764" s="2"/>
      <c r="B764" s="21"/>
      <c r="D764" s="23"/>
      <c r="E764" s="7"/>
    </row>
    <row r="765">
      <c r="A765" s="2"/>
      <c r="B765" s="21"/>
      <c r="D765" s="23"/>
      <c r="E765" s="7"/>
    </row>
    <row r="766">
      <c r="A766" s="2"/>
      <c r="B766" s="21"/>
      <c r="D766" s="23"/>
      <c r="E766" s="7"/>
    </row>
    <row r="767">
      <c r="A767" s="2"/>
      <c r="B767" s="21"/>
      <c r="D767" s="23"/>
      <c r="E767" s="7"/>
    </row>
    <row r="768">
      <c r="A768" s="2"/>
      <c r="B768" s="21"/>
      <c r="D768" s="23"/>
      <c r="E768" s="7"/>
    </row>
    <row r="769">
      <c r="A769" s="2"/>
      <c r="B769" s="21"/>
      <c r="D769" s="23"/>
      <c r="E769" s="7"/>
    </row>
    <row r="770">
      <c r="A770" s="2"/>
      <c r="B770" s="21"/>
      <c r="D770" s="23"/>
      <c r="E770" s="7"/>
    </row>
    <row r="771">
      <c r="A771" s="2"/>
      <c r="B771" s="21"/>
      <c r="D771" s="23"/>
      <c r="E771" s="7"/>
    </row>
    <row r="772">
      <c r="A772" s="2"/>
      <c r="B772" s="21"/>
      <c r="D772" s="23"/>
      <c r="E772" s="7"/>
    </row>
    <row r="773">
      <c r="A773" s="2"/>
      <c r="B773" s="21"/>
      <c r="D773" s="23"/>
      <c r="E773" s="7"/>
    </row>
    <row r="774">
      <c r="A774" s="2"/>
      <c r="B774" s="21"/>
      <c r="D774" s="23"/>
      <c r="E774" s="7"/>
    </row>
    <row r="775">
      <c r="A775" s="2"/>
      <c r="B775" s="21"/>
      <c r="D775" s="23"/>
      <c r="E775" s="7"/>
    </row>
    <row r="776">
      <c r="A776" s="2"/>
      <c r="B776" s="21"/>
      <c r="D776" s="23"/>
      <c r="E776" s="7"/>
    </row>
    <row r="777">
      <c r="A777" s="2"/>
      <c r="B777" s="21"/>
      <c r="D777" s="23"/>
      <c r="E777" s="7"/>
    </row>
    <row r="778">
      <c r="A778" s="2"/>
      <c r="B778" s="21"/>
      <c r="D778" s="23"/>
      <c r="E778" s="7"/>
    </row>
    <row r="779">
      <c r="A779" s="2"/>
      <c r="B779" s="21"/>
      <c r="D779" s="23"/>
      <c r="E779" s="7"/>
    </row>
    <row r="780">
      <c r="A780" s="2"/>
      <c r="B780" s="21"/>
      <c r="D780" s="23"/>
      <c r="E780" s="7"/>
    </row>
    <row r="781">
      <c r="A781" s="2"/>
      <c r="B781" s="21"/>
      <c r="D781" s="23"/>
      <c r="E781" s="7"/>
    </row>
    <row r="782">
      <c r="A782" s="2"/>
      <c r="B782" s="21"/>
      <c r="D782" s="23"/>
      <c r="E782" s="7"/>
    </row>
    <row r="783">
      <c r="A783" s="2"/>
      <c r="B783" s="21"/>
      <c r="D783" s="23"/>
      <c r="E783" s="7"/>
    </row>
    <row r="784">
      <c r="A784" s="2"/>
      <c r="B784" s="21"/>
      <c r="D784" s="23"/>
      <c r="E784" s="7"/>
    </row>
    <row r="785">
      <c r="A785" s="2"/>
      <c r="B785" s="21"/>
      <c r="D785" s="23"/>
      <c r="E785" s="7"/>
    </row>
    <row r="786">
      <c r="A786" s="2"/>
      <c r="B786" s="21"/>
      <c r="D786" s="23"/>
      <c r="E786" s="7"/>
    </row>
    <row r="787">
      <c r="A787" s="2"/>
      <c r="B787" s="21"/>
      <c r="D787" s="23"/>
      <c r="E787" s="7"/>
    </row>
    <row r="788">
      <c r="A788" s="2"/>
      <c r="B788" s="21"/>
      <c r="D788" s="23"/>
      <c r="E788" s="7"/>
    </row>
    <row r="789">
      <c r="A789" s="2"/>
      <c r="B789" s="21"/>
      <c r="D789" s="23"/>
      <c r="E789" s="7"/>
    </row>
    <row r="790">
      <c r="A790" s="2"/>
      <c r="B790" s="21"/>
      <c r="D790" s="23"/>
      <c r="E790" s="7"/>
    </row>
    <row r="791">
      <c r="A791" s="2"/>
      <c r="B791" s="21"/>
      <c r="D791" s="23"/>
      <c r="E791" s="7"/>
    </row>
    <row r="792">
      <c r="A792" s="2"/>
      <c r="B792" s="21"/>
      <c r="D792" s="23"/>
      <c r="E792" s="7"/>
    </row>
    <row r="793">
      <c r="A793" s="2"/>
      <c r="B793" s="21"/>
      <c r="D793" s="23"/>
      <c r="E793" s="7"/>
    </row>
    <row r="794">
      <c r="A794" s="2"/>
      <c r="B794" s="21"/>
      <c r="D794" s="23"/>
      <c r="E794" s="7"/>
    </row>
    <row r="795">
      <c r="A795" s="2"/>
      <c r="B795" s="21"/>
      <c r="D795" s="23"/>
      <c r="E795" s="7"/>
    </row>
    <row r="796">
      <c r="A796" s="2"/>
      <c r="B796" s="21"/>
      <c r="D796" s="23"/>
      <c r="E796" s="7"/>
    </row>
    <row r="797">
      <c r="A797" s="2"/>
      <c r="B797" s="21"/>
      <c r="D797" s="23"/>
      <c r="E797" s="7"/>
    </row>
    <row r="798">
      <c r="A798" s="2"/>
      <c r="B798" s="21"/>
      <c r="D798" s="23"/>
      <c r="E798" s="7"/>
    </row>
    <row r="799">
      <c r="A799" s="2"/>
      <c r="B799" s="21"/>
      <c r="D799" s="23"/>
      <c r="E799" s="7"/>
    </row>
    <row r="800">
      <c r="A800" s="2"/>
      <c r="B800" s="21"/>
      <c r="D800" s="23"/>
      <c r="E800" s="7"/>
    </row>
    <row r="801">
      <c r="A801" s="2"/>
      <c r="B801" s="21"/>
      <c r="D801" s="23"/>
      <c r="E801" s="7"/>
    </row>
    <row r="802">
      <c r="A802" s="2"/>
      <c r="B802" s="21"/>
      <c r="D802" s="23"/>
      <c r="E802" s="7"/>
    </row>
    <row r="803">
      <c r="A803" s="2"/>
      <c r="B803" s="21"/>
      <c r="D803" s="23"/>
      <c r="E803" s="7"/>
    </row>
    <row r="804">
      <c r="A804" s="2"/>
      <c r="B804" s="21"/>
      <c r="D804" s="23"/>
      <c r="E804" s="7"/>
    </row>
    <row r="805">
      <c r="A805" s="2"/>
      <c r="B805" s="21"/>
      <c r="D805" s="23"/>
      <c r="E805" s="7"/>
    </row>
    <row r="806">
      <c r="A806" s="2"/>
      <c r="B806" s="21"/>
      <c r="D806" s="23"/>
      <c r="E806" s="7"/>
    </row>
    <row r="807">
      <c r="A807" s="2"/>
      <c r="B807" s="21"/>
      <c r="D807" s="23"/>
      <c r="E807" s="7"/>
    </row>
    <row r="808">
      <c r="A808" s="2"/>
      <c r="B808" s="21"/>
      <c r="D808" s="23"/>
      <c r="E808" s="7"/>
    </row>
    <row r="809">
      <c r="A809" s="2"/>
      <c r="B809" s="21"/>
      <c r="D809" s="23"/>
      <c r="E809" s="7"/>
    </row>
    <row r="810">
      <c r="A810" s="2"/>
      <c r="B810" s="21"/>
      <c r="D810" s="23"/>
      <c r="E810" s="7"/>
    </row>
    <row r="811">
      <c r="A811" s="2"/>
      <c r="B811" s="21"/>
      <c r="D811" s="23"/>
      <c r="E811" s="7"/>
    </row>
    <row r="812">
      <c r="A812" s="2"/>
      <c r="B812" s="21"/>
      <c r="D812" s="23"/>
      <c r="E812" s="7"/>
    </row>
    <row r="813">
      <c r="A813" s="2"/>
      <c r="B813" s="21"/>
      <c r="D813" s="23"/>
      <c r="E813" s="7"/>
    </row>
    <row r="814">
      <c r="A814" s="2"/>
      <c r="B814" s="21"/>
      <c r="D814" s="23"/>
      <c r="E814" s="7"/>
    </row>
    <row r="815">
      <c r="A815" s="2"/>
      <c r="B815" s="21"/>
      <c r="D815" s="23"/>
      <c r="E815" s="7"/>
    </row>
    <row r="816">
      <c r="A816" s="2"/>
      <c r="B816" s="21"/>
      <c r="D816" s="23"/>
      <c r="E816" s="7"/>
    </row>
    <row r="817">
      <c r="A817" s="2"/>
      <c r="B817" s="21"/>
      <c r="D817" s="23"/>
      <c r="E817" s="7"/>
    </row>
    <row r="818">
      <c r="A818" s="2"/>
      <c r="B818" s="21"/>
      <c r="D818" s="23"/>
      <c r="E818" s="7"/>
    </row>
    <row r="819">
      <c r="A819" s="2"/>
      <c r="B819" s="21"/>
      <c r="D819" s="23"/>
      <c r="E819" s="7"/>
    </row>
    <row r="820">
      <c r="A820" s="2"/>
      <c r="B820" s="21"/>
      <c r="D820" s="23"/>
      <c r="E820" s="7"/>
    </row>
    <row r="821">
      <c r="A821" s="2"/>
      <c r="B821" s="21"/>
      <c r="D821" s="23"/>
      <c r="E821" s="7"/>
    </row>
    <row r="822">
      <c r="A822" s="2"/>
      <c r="B822" s="21"/>
      <c r="D822" s="23"/>
      <c r="E822" s="7"/>
    </row>
    <row r="823">
      <c r="A823" s="2"/>
      <c r="B823" s="21"/>
      <c r="D823" s="23"/>
      <c r="E823" s="7"/>
    </row>
    <row r="824">
      <c r="A824" s="2"/>
      <c r="B824" s="21"/>
      <c r="D824" s="23"/>
      <c r="E824" s="7"/>
    </row>
    <row r="825">
      <c r="A825" s="2"/>
      <c r="B825" s="21"/>
      <c r="D825" s="23"/>
      <c r="E825" s="7"/>
    </row>
    <row r="826">
      <c r="A826" s="2"/>
      <c r="B826" s="21"/>
      <c r="D826" s="23"/>
      <c r="E826" s="7"/>
    </row>
    <row r="827">
      <c r="A827" s="2"/>
      <c r="B827" s="21"/>
      <c r="D827" s="23"/>
      <c r="E827" s="7"/>
    </row>
    <row r="828">
      <c r="A828" s="2"/>
      <c r="B828" s="21"/>
      <c r="D828" s="23"/>
      <c r="E828" s="7"/>
    </row>
    <row r="829">
      <c r="A829" s="2"/>
      <c r="B829" s="21"/>
      <c r="D829" s="23"/>
      <c r="E829" s="7"/>
    </row>
    <row r="830">
      <c r="A830" s="2"/>
      <c r="B830" s="21"/>
      <c r="D830" s="23"/>
      <c r="E830" s="7"/>
    </row>
    <row r="831">
      <c r="A831" s="2"/>
      <c r="B831" s="21"/>
      <c r="D831" s="23"/>
      <c r="E831" s="7"/>
    </row>
    <row r="832">
      <c r="A832" s="2"/>
      <c r="B832" s="21"/>
      <c r="D832" s="23"/>
      <c r="E832" s="7"/>
    </row>
    <row r="833">
      <c r="A833" s="2"/>
      <c r="B833" s="21"/>
      <c r="D833" s="23"/>
      <c r="E833" s="7"/>
    </row>
    <row r="834">
      <c r="A834" s="2"/>
      <c r="B834" s="21"/>
      <c r="D834" s="23"/>
      <c r="E834" s="7"/>
    </row>
    <row r="835">
      <c r="A835" s="2"/>
      <c r="B835" s="21"/>
      <c r="D835" s="23"/>
      <c r="E835" s="7"/>
    </row>
    <row r="836">
      <c r="A836" s="2"/>
      <c r="B836" s="21"/>
      <c r="D836" s="23"/>
      <c r="E836" s="7"/>
    </row>
    <row r="837">
      <c r="A837" s="2"/>
      <c r="B837" s="21"/>
      <c r="D837" s="23"/>
      <c r="E837" s="7"/>
    </row>
    <row r="838">
      <c r="A838" s="2"/>
      <c r="B838" s="21"/>
      <c r="D838" s="23"/>
      <c r="E838" s="7"/>
    </row>
    <row r="839">
      <c r="A839" s="2"/>
      <c r="B839" s="21"/>
      <c r="D839" s="23"/>
      <c r="E839" s="7"/>
    </row>
    <row r="840">
      <c r="A840" s="2"/>
      <c r="B840" s="21"/>
      <c r="D840" s="23"/>
      <c r="E840" s="7"/>
    </row>
    <row r="841">
      <c r="A841" s="2"/>
      <c r="B841" s="21"/>
      <c r="D841" s="23"/>
      <c r="E841" s="7"/>
    </row>
    <row r="842">
      <c r="A842" s="2"/>
      <c r="B842" s="21"/>
      <c r="D842" s="23"/>
      <c r="E842" s="7"/>
    </row>
    <row r="843">
      <c r="A843" s="2"/>
      <c r="B843" s="21"/>
      <c r="D843" s="23"/>
      <c r="E843" s="7"/>
    </row>
    <row r="844">
      <c r="A844" s="2"/>
      <c r="B844" s="21"/>
      <c r="D844" s="23"/>
      <c r="E844" s="7"/>
    </row>
    <row r="845">
      <c r="A845" s="2"/>
      <c r="B845" s="21"/>
      <c r="D845" s="23"/>
      <c r="E845" s="7"/>
    </row>
    <row r="846">
      <c r="A846" s="2"/>
      <c r="B846" s="21"/>
      <c r="D846" s="23"/>
      <c r="E846" s="7"/>
    </row>
    <row r="847">
      <c r="A847" s="2"/>
      <c r="B847" s="21"/>
      <c r="D847" s="23"/>
      <c r="E847" s="7"/>
    </row>
    <row r="848">
      <c r="A848" s="2"/>
      <c r="B848" s="21"/>
      <c r="D848" s="23"/>
      <c r="E848" s="7"/>
    </row>
    <row r="849">
      <c r="A849" s="2"/>
      <c r="B849" s="21"/>
      <c r="D849" s="23"/>
      <c r="E849" s="7"/>
    </row>
    <row r="850">
      <c r="A850" s="2"/>
      <c r="B850" s="21"/>
      <c r="D850" s="23"/>
      <c r="E850" s="7"/>
    </row>
    <row r="851">
      <c r="A851" s="2"/>
      <c r="B851" s="21"/>
      <c r="D851" s="23"/>
      <c r="E851" s="7"/>
    </row>
    <row r="852">
      <c r="A852" s="2"/>
      <c r="B852" s="21"/>
      <c r="D852" s="23"/>
      <c r="E852" s="7"/>
    </row>
    <row r="853">
      <c r="A853" s="2"/>
      <c r="B853" s="21"/>
      <c r="D853" s="23"/>
      <c r="E853" s="7"/>
    </row>
    <row r="854">
      <c r="A854" s="2"/>
      <c r="B854" s="21"/>
      <c r="D854" s="23"/>
      <c r="E854" s="7"/>
    </row>
    <row r="855">
      <c r="A855" s="2"/>
      <c r="B855" s="21"/>
      <c r="D855" s="23"/>
      <c r="E855" s="7"/>
    </row>
    <row r="856">
      <c r="A856" s="2"/>
      <c r="B856" s="21"/>
      <c r="D856" s="23"/>
      <c r="E856" s="7"/>
    </row>
    <row r="857">
      <c r="A857" s="2"/>
      <c r="B857" s="21"/>
      <c r="D857" s="23"/>
      <c r="E857" s="7"/>
    </row>
    <row r="858">
      <c r="A858" s="2"/>
      <c r="B858" s="21"/>
      <c r="D858" s="23"/>
      <c r="E858" s="7"/>
    </row>
    <row r="859">
      <c r="A859" s="2"/>
      <c r="B859" s="21"/>
      <c r="D859" s="23"/>
      <c r="E859" s="7"/>
    </row>
    <row r="860">
      <c r="A860" s="2"/>
      <c r="B860" s="21"/>
      <c r="D860" s="23"/>
      <c r="E860" s="7"/>
    </row>
    <row r="861">
      <c r="A861" s="2"/>
      <c r="B861" s="21"/>
      <c r="D861" s="23"/>
      <c r="E861" s="7"/>
    </row>
    <row r="862">
      <c r="A862" s="2"/>
      <c r="B862" s="21"/>
      <c r="D862" s="23"/>
      <c r="E862" s="7"/>
    </row>
    <row r="863">
      <c r="A863" s="2"/>
      <c r="B863" s="21"/>
      <c r="D863" s="23"/>
      <c r="E863" s="7"/>
    </row>
    <row r="864">
      <c r="A864" s="2"/>
      <c r="B864" s="21"/>
      <c r="D864" s="23"/>
      <c r="E864" s="7"/>
    </row>
    <row r="865">
      <c r="A865" s="2"/>
      <c r="B865" s="21"/>
      <c r="D865" s="23"/>
      <c r="E865" s="7"/>
    </row>
    <row r="866">
      <c r="A866" s="2"/>
      <c r="B866" s="21"/>
      <c r="D866" s="23"/>
      <c r="E866" s="7"/>
    </row>
    <row r="867">
      <c r="A867" s="2"/>
      <c r="B867" s="21"/>
      <c r="D867" s="23"/>
      <c r="E867" s="7"/>
    </row>
    <row r="868">
      <c r="A868" s="2"/>
      <c r="B868" s="21"/>
      <c r="D868" s="23"/>
      <c r="E868" s="7"/>
    </row>
    <row r="869">
      <c r="A869" s="2"/>
      <c r="B869" s="21"/>
      <c r="D869" s="23"/>
      <c r="E869" s="7"/>
    </row>
    <row r="870">
      <c r="A870" s="2"/>
      <c r="B870" s="21"/>
      <c r="D870" s="23"/>
      <c r="E870" s="7"/>
    </row>
    <row r="871">
      <c r="A871" s="2"/>
      <c r="B871" s="21"/>
      <c r="D871" s="23"/>
      <c r="E871" s="7"/>
    </row>
    <row r="872">
      <c r="A872" s="2"/>
      <c r="B872" s="21"/>
      <c r="D872" s="23"/>
      <c r="E872" s="7"/>
    </row>
    <row r="873">
      <c r="A873" s="2"/>
      <c r="B873" s="21"/>
      <c r="D873" s="23"/>
      <c r="E873" s="7"/>
    </row>
    <row r="874">
      <c r="A874" s="2"/>
      <c r="B874" s="21"/>
      <c r="D874" s="23"/>
      <c r="E874" s="7"/>
    </row>
    <row r="875">
      <c r="A875" s="2"/>
      <c r="B875" s="21"/>
      <c r="D875" s="23"/>
      <c r="E875" s="7"/>
    </row>
    <row r="876">
      <c r="A876" s="2"/>
      <c r="B876" s="21"/>
      <c r="D876" s="23"/>
      <c r="E876" s="7"/>
    </row>
    <row r="877">
      <c r="A877" s="2"/>
      <c r="B877" s="21"/>
      <c r="D877" s="23"/>
      <c r="E877" s="7"/>
    </row>
    <row r="878">
      <c r="A878" s="2"/>
      <c r="B878" s="21"/>
      <c r="D878" s="23"/>
      <c r="E878" s="7"/>
    </row>
    <row r="879">
      <c r="A879" s="2"/>
      <c r="B879" s="21"/>
      <c r="D879" s="23"/>
      <c r="E879" s="7"/>
    </row>
    <row r="880">
      <c r="A880" s="2"/>
      <c r="B880" s="21"/>
      <c r="D880" s="23"/>
      <c r="E880" s="7"/>
    </row>
    <row r="881">
      <c r="A881" s="2"/>
      <c r="B881" s="21"/>
      <c r="D881" s="23"/>
      <c r="E881" s="7"/>
    </row>
    <row r="882">
      <c r="A882" s="2"/>
      <c r="B882" s="21"/>
      <c r="D882" s="23"/>
      <c r="E882" s="7"/>
    </row>
    <row r="883">
      <c r="A883" s="2"/>
      <c r="B883" s="21"/>
      <c r="D883" s="23"/>
      <c r="E883" s="7"/>
    </row>
    <row r="884">
      <c r="A884" s="2"/>
      <c r="B884" s="21"/>
      <c r="D884" s="23"/>
      <c r="E884" s="7"/>
    </row>
    <row r="885">
      <c r="A885" s="2"/>
      <c r="B885" s="21"/>
      <c r="D885" s="23"/>
      <c r="E885" s="7"/>
    </row>
    <row r="886">
      <c r="A886" s="2"/>
      <c r="B886" s="21"/>
      <c r="D886" s="23"/>
      <c r="E886" s="7"/>
    </row>
    <row r="887">
      <c r="A887" s="2"/>
      <c r="B887" s="21"/>
      <c r="D887" s="23"/>
      <c r="E887" s="7"/>
    </row>
    <row r="888">
      <c r="A888" s="2"/>
      <c r="B888" s="21"/>
      <c r="D888" s="23"/>
      <c r="E888" s="7"/>
    </row>
    <row r="889">
      <c r="A889" s="2"/>
      <c r="B889" s="21"/>
      <c r="D889" s="23"/>
      <c r="E889" s="7"/>
    </row>
    <row r="890">
      <c r="A890" s="2"/>
      <c r="B890" s="21"/>
      <c r="D890" s="23"/>
      <c r="E890" s="7"/>
    </row>
    <row r="891">
      <c r="A891" s="2"/>
      <c r="B891" s="21"/>
      <c r="D891" s="23"/>
      <c r="E891" s="7"/>
    </row>
    <row r="892">
      <c r="A892" s="2"/>
      <c r="B892" s="21"/>
      <c r="D892" s="23"/>
      <c r="E892" s="7"/>
    </row>
    <row r="893">
      <c r="A893" s="2"/>
      <c r="B893" s="21"/>
      <c r="D893" s="23"/>
      <c r="E893" s="7"/>
    </row>
    <row r="894">
      <c r="A894" s="2"/>
      <c r="B894" s="21"/>
      <c r="D894" s="23"/>
      <c r="E894" s="7"/>
    </row>
    <row r="895">
      <c r="A895" s="2"/>
      <c r="B895" s="21"/>
      <c r="D895" s="23"/>
      <c r="E895" s="7"/>
    </row>
    <row r="896">
      <c r="A896" s="2"/>
      <c r="B896" s="21"/>
      <c r="D896" s="23"/>
      <c r="E896" s="7"/>
    </row>
    <row r="897">
      <c r="A897" s="2"/>
      <c r="B897" s="21"/>
      <c r="D897" s="23"/>
      <c r="E897" s="7"/>
    </row>
    <row r="898">
      <c r="A898" s="2"/>
      <c r="B898" s="21"/>
      <c r="D898" s="23"/>
      <c r="E898" s="7"/>
    </row>
    <row r="899">
      <c r="A899" s="2"/>
      <c r="B899" s="21"/>
      <c r="D899" s="23"/>
      <c r="E899" s="7"/>
    </row>
    <row r="900">
      <c r="A900" s="2"/>
      <c r="B900" s="21"/>
      <c r="D900" s="23"/>
      <c r="E900" s="7"/>
    </row>
    <row r="901">
      <c r="A901" s="2"/>
      <c r="B901" s="21"/>
      <c r="D901" s="23"/>
      <c r="E901" s="7"/>
    </row>
    <row r="902">
      <c r="A902" s="2"/>
      <c r="B902" s="21"/>
      <c r="D902" s="23"/>
      <c r="E902" s="7"/>
    </row>
    <row r="903">
      <c r="A903" s="2"/>
      <c r="B903" s="21"/>
      <c r="D903" s="23"/>
      <c r="E903" s="7"/>
    </row>
    <row r="904">
      <c r="A904" s="2"/>
      <c r="B904" s="21"/>
      <c r="D904" s="23"/>
      <c r="E904" s="7"/>
    </row>
    <row r="905">
      <c r="A905" s="2"/>
      <c r="B905" s="21"/>
      <c r="D905" s="23"/>
      <c r="E905" s="7"/>
    </row>
    <row r="906">
      <c r="A906" s="2"/>
      <c r="B906" s="21"/>
      <c r="D906" s="23"/>
      <c r="E906" s="7"/>
    </row>
    <row r="907">
      <c r="A907" s="2"/>
      <c r="B907" s="21"/>
      <c r="D907" s="23"/>
      <c r="E907" s="7"/>
    </row>
    <row r="908">
      <c r="A908" s="2"/>
      <c r="B908" s="21"/>
      <c r="D908" s="23"/>
      <c r="E908" s="7"/>
    </row>
    <row r="909">
      <c r="A909" s="2"/>
      <c r="B909" s="21"/>
      <c r="D909" s="23"/>
      <c r="E909" s="7"/>
    </row>
    <row r="910">
      <c r="A910" s="2"/>
      <c r="B910" s="21"/>
      <c r="D910" s="23"/>
      <c r="E910" s="7"/>
    </row>
    <row r="911">
      <c r="A911" s="2"/>
      <c r="B911" s="21"/>
      <c r="D911" s="23"/>
      <c r="E911" s="7"/>
    </row>
    <row r="912">
      <c r="A912" s="2"/>
      <c r="B912" s="21"/>
      <c r="D912" s="23"/>
      <c r="E912" s="7"/>
    </row>
    <row r="913">
      <c r="A913" s="2"/>
      <c r="B913" s="21"/>
      <c r="D913" s="23"/>
      <c r="E913" s="7"/>
    </row>
    <row r="914">
      <c r="A914" s="2"/>
      <c r="B914" s="21"/>
      <c r="D914" s="23"/>
      <c r="E914" s="7"/>
    </row>
    <row r="915">
      <c r="A915" s="2"/>
      <c r="B915" s="21"/>
      <c r="D915" s="23"/>
      <c r="E915" s="7"/>
    </row>
    <row r="916">
      <c r="A916" s="2"/>
      <c r="B916" s="21"/>
      <c r="D916" s="23"/>
      <c r="E916" s="7"/>
    </row>
    <row r="917">
      <c r="A917" s="2"/>
      <c r="B917" s="21"/>
      <c r="D917" s="23"/>
      <c r="E917" s="7"/>
    </row>
    <row r="918">
      <c r="A918" s="2"/>
      <c r="B918" s="21"/>
      <c r="D918" s="23"/>
      <c r="E918" s="7"/>
    </row>
    <row r="919">
      <c r="A919" s="2"/>
      <c r="B919" s="21"/>
      <c r="D919" s="23"/>
      <c r="E919" s="7"/>
    </row>
    <row r="920">
      <c r="A920" s="2"/>
      <c r="B920" s="21"/>
      <c r="D920" s="23"/>
      <c r="E920" s="7"/>
    </row>
    <row r="921">
      <c r="A921" s="2"/>
      <c r="B921" s="21"/>
      <c r="D921" s="23"/>
      <c r="E921" s="7"/>
    </row>
    <row r="922">
      <c r="A922" s="2"/>
      <c r="B922" s="21"/>
      <c r="D922" s="23"/>
      <c r="E922" s="7"/>
    </row>
    <row r="923">
      <c r="A923" s="2"/>
      <c r="B923" s="21"/>
      <c r="D923" s="23"/>
      <c r="E923" s="7"/>
    </row>
    <row r="924">
      <c r="A924" s="2"/>
      <c r="B924" s="21"/>
      <c r="D924" s="23"/>
      <c r="E924" s="7"/>
    </row>
    <row r="925">
      <c r="A925" s="2"/>
      <c r="B925" s="21"/>
      <c r="D925" s="23"/>
      <c r="E925" s="7"/>
    </row>
    <row r="926">
      <c r="A926" s="2"/>
      <c r="B926" s="21"/>
      <c r="D926" s="23"/>
      <c r="E926" s="7"/>
    </row>
    <row r="927">
      <c r="A927" s="2"/>
      <c r="B927" s="21"/>
      <c r="D927" s="23"/>
      <c r="E927" s="7"/>
    </row>
    <row r="928">
      <c r="A928" s="2"/>
      <c r="B928" s="21"/>
      <c r="D928" s="23"/>
      <c r="E928" s="7"/>
    </row>
    <row r="929">
      <c r="A929" s="2"/>
      <c r="B929" s="21"/>
      <c r="D929" s="23"/>
      <c r="E929" s="7"/>
    </row>
    <row r="930">
      <c r="A930" s="2"/>
      <c r="B930" s="21"/>
      <c r="D930" s="23"/>
      <c r="E930" s="7"/>
    </row>
    <row r="931">
      <c r="A931" s="2"/>
      <c r="B931" s="21"/>
      <c r="D931" s="23"/>
      <c r="E931" s="7"/>
    </row>
    <row r="932">
      <c r="A932" s="2"/>
      <c r="B932" s="21"/>
      <c r="D932" s="23"/>
      <c r="E932" s="7"/>
    </row>
    <row r="933">
      <c r="A933" s="2"/>
      <c r="B933" s="21"/>
      <c r="D933" s="23"/>
      <c r="E933" s="7"/>
    </row>
    <row r="934">
      <c r="A934" s="2"/>
      <c r="B934" s="21"/>
      <c r="D934" s="23"/>
      <c r="E934" s="7"/>
    </row>
    <row r="935">
      <c r="A935" s="2"/>
      <c r="B935" s="21"/>
      <c r="D935" s="23"/>
      <c r="E935" s="7"/>
    </row>
    <row r="936">
      <c r="A936" s="2"/>
      <c r="B936" s="21"/>
      <c r="D936" s="23"/>
      <c r="E936" s="7"/>
    </row>
    <row r="937">
      <c r="A937" s="2"/>
      <c r="B937" s="21"/>
      <c r="D937" s="23"/>
      <c r="E937" s="7"/>
    </row>
    <row r="938">
      <c r="A938" s="2"/>
      <c r="B938" s="21"/>
      <c r="D938" s="23"/>
      <c r="E938" s="7"/>
    </row>
    <row r="939">
      <c r="A939" s="2"/>
      <c r="B939" s="21"/>
      <c r="D939" s="23"/>
      <c r="E939" s="7"/>
    </row>
    <row r="940">
      <c r="A940" s="2"/>
      <c r="B940" s="21"/>
      <c r="D940" s="23"/>
      <c r="E940" s="7"/>
    </row>
    <row r="941">
      <c r="A941" s="2"/>
      <c r="B941" s="21"/>
      <c r="D941" s="23"/>
      <c r="E941" s="7"/>
    </row>
    <row r="942">
      <c r="A942" s="2"/>
      <c r="B942" s="21"/>
      <c r="D942" s="23"/>
      <c r="E942" s="7"/>
    </row>
    <row r="943">
      <c r="A943" s="2"/>
      <c r="B943" s="21"/>
      <c r="D943" s="23"/>
      <c r="E943" s="7"/>
    </row>
    <row r="944">
      <c r="A944" s="2"/>
      <c r="B944" s="21"/>
      <c r="D944" s="23"/>
      <c r="E944" s="7"/>
    </row>
    <row r="945">
      <c r="A945" s="2"/>
      <c r="B945" s="21"/>
      <c r="D945" s="23"/>
      <c r="E945" s="7"/>
    </row>
    <row r="946">
      <c r="A946" s="2"/>
      <c r="B946" s="21"/>
      <c r="D946" s="23"/>
      <c r="E946" s="7"/>
    </row>
    <row r="947">
      <c r="A947" s="2"/>
      <c r="B947" s="21"/>
      <c r="D947" s="23"/>
      <c r="E947" s="7"/>
    </row>
    <row r="948">
      <c r="A948" s="2"/>
      <c r="B948" s="21"/>
      <c r="D948" s="23"/>
      <c r="E948" s="7"/>
    </row>
    <row r="949">
      <c r="A949" s="2"/>
      <c r="B949" s="21"/>
      <c r="D949" s="23"/>
      <c r="E949" s="7"/>
    </row>
    <row r="950">
      <c r="A950" s="2"/>
      <c r="B950" s="21"/>
      <c r="D950" s="23"/>
      <c r="E950" s="7"/>
    </row>
    <row r="951">
      <c r="A951" s="2"/>
      <c r="B951" s="21"/>
      <c r="D951" s="23"/>
      <c r="E951" s="7"/>
    </row>
    <row r="952">
      <c r="A952" s="2"/>
      <c r="B952" s="21"/>
      <c r="D952" s="23"/>
      <c r="E952" s="7"/>
    </row>
    <row r="953">
      <c r="A953" s="2"/>
      <c r="B953" s="21"/>
      <c r="D953" s="23"/>
      <c r="E953" s="7"/>
    </row>
    <row r="954">
      <c r="A954" s="2"/>
      <c r="B954" s="21"/>
      <c r="D954" s="23"/>
      <c r="E954" s="7"/>
    </row>
    <row r="955">
      <c r="A955" s="2"/>
      <c r="B955" s="21"/>
      <c r="D955" s="23"/>
      <c r="E955" s="7"/>
    </row>
    <row r="956">
      <c r="A956" s="2"/>
      <c r="B956" s="21"/>
      <c r="D956" s="23"/>
      <c r="E956" s="7"/>
    </row>
    <row r="957">
      <c r="A957" s="2"/>
      <c r="B957" s="21"/>
      <c r="D957" s="23"/>
      <c r="E957" s="7"/>
    </row>
    <row r="958">
      <c r="A958" s="2"/>
      <c r="B958" s="21"/>
      <c r="D958" s="23"/>
      <c r="E958" s="7"/>
    </row>
    <row r="959">
      <c r="A959" s="2"/>
      <c r="B959" s="21"/>
      <c r="D959" s="23"/>
      <c r="E959" s="7"/>
    </row>
    <row r="960">
      <c r="A960" s="2"/>
      <c r="B960" s="21"/>
      <c r="D960" s="23"/>
      <c r="E960" s="7"/>
    </row>
    <row r="961">
      <c r="A961" s="2"/>
      <c r="B961" s="21"/>
      <c r="D961" s="23"/>
      <c r="E961" s="7"/>
    </row>
    <row r="962">
      <c r="A962" s="2"/>
      <c r="B962" s="21"/>
      <c r="D962" s="23"/>
      <c r="E962" s="7"/>
    </row>
    <row r="963">
      <c r="A963" s="2"/>
      <c r="B963" s="21"/>
      <c r="D963" s="23"/>
      <c r="E963" s="7"/>
    </row>
    <row r="964">
      <c r="A964" s="2"/>
      <c r="B964" s="21"/>
      <c r="D964" s="23"/>
      <c r="E964" s="7"/>
    </row>
    <row r="965">
      <c r="A965" s="2"/>
      <c r="B965" s="21"/>
      <c r="D965" s="23"/>
      <c r="E965" s="7"/>
    </row>
    <row r="966">
      <c r="A966" s="2"/>
      <c r="B966" s="21"/>
      <c r="D966" s="23"/>
      <c r="E966" s="7"/>
    </row>
    <row r="967">
      <c r="A967" s="2"/>
      <c r="B967" s="21"/>
      <c r="D967" s="23"/>
      <c r="E967" s="7"/>
    </row>
    <row r="968">
      <c r="A968" s="2"/>
      <c r="B968" s="21"/>
      <c r="D968" s="23"/>
      <c r="E968" s="7"/>
    </row>
    <row r="969">
      <c r="A969" s="2"/>
      <c r="B969" s="21"/>
      <c r="D969" s="23"/>
      <c r="E969" s="7"/>
    </row>
    <row r="970">
      <c r="A970" s="2"/>
      <c r="B970" s="21"/>
      <c r="D970" s="23"/>
      <c r="E970" s="7"/>
    </row>
    <row r="971">
      <c r="A971" s="2"/>
      <c r="B971" s="21"/>
      <c r="D971" s="23"/>
      <c r="E971" s="7"/>
    </row>
    <row r="972">
      <c r="A972" s="2"/>
      <c r="B972" s="21"/>
      <c r="D972" s="23"/>
      <c r="E972" s="7"/>
    </row>
    <row r="973">
      <c r="A973" s="2"/>
      <c r="B973" s="21"/>
      <c r="D973" s="23"/>
      <c r="E973" s="7"/>
    </row>
    <row r="974">
      <c r="A974" s="2"/>
      <c r="B974" s="21"/>
      <c r="D974" s="23"/>
      <c r="E974" s="7"/>
    </row>
    <row r="975">
      <c r="A975" s="2"/>
      <c r="B975" s="21"/>
      <c r="D975" s="23"/>
      <c r="E975" s="7"/>
    </row>
    <row r="976">
      <c r="A976" s="2"/>
      <c r="B976" s="21"/>
      <c r="D976" s="23"/>
      <c r="E976" s="7"/>
    </row>
    <row r="977">
      <c r="A977" s="2"/>
      <c r="B977" s="21"/>
      <c r="D977" s="23"/>
      <c r="E977" s="7"/>
    </row>
    <row r="978">
      <c r="A978" s="2"/>
      <c r="B978" s="21"/>
      <c r="D978" s="23"/>
      <c r="E978" s="7"/>
    </row>
    <row r="979">
      <c r="A979" s="2"/>
      <c r="B979" s="21"/>
      <c r="D979" s="23"/>
      <c r="E979" s="7"/>
    </row>
    <row r="980">
      <c r="A980" s="2"/>
      <c r="B980" s="21"/>
      <c r="D980" s="23"/>
      <c r="E980" s="7"/>
    </row>
    <row r="981">
      <c r="A981" s="2"/>
      <c r="B981" s="21"/>
      <c r="D981" s="23"/>
      <c r="E981" s="7"/>
    </row>
    <row r="982">
      <c r="A982" s="2"/>
      <c r="B982" s="21"/>
      <c r="D982" s="23"/>
      <c r="E982" s="7"/>
    </row>
    <row r="983">
      <c r="A983" s="2"/>
      <c r="B983" s="21"/>
      <c r="D983" s="23"/>
      <c r="E983" s="7"/>
    </row>
    <row r="984">
      <c r="A984" s="2"/>
      <c r="B984" s="21"/>
      <c r="D984" s="23"/>
      <c r="E984" s="7"/>
    </row>
    <row r="985">
      <c r="A985" s="2"/>
      <c r="B985" s="21"/>
      <c r="D985" s="23"/>
      <c r="E985" s="7"/>
    </row>
    <row r="986">
      <c r="A986" s="2"/>
      <c r="B986" s="21"/>
      <c r="D986" s="23"/>
      <c r="E986" s="7"/>
    </row>
    <row r="987">
      <c r="A987" s="2"/>
      <c r="B987" s="21"/>
      <c r="D987" s="23"/>
      <c r="E987" s="7"/>
    </row>
    <row r="988">
      <c r="A988" s="2"/>
      <c r="B988" s="21"/>
      <c r="D988" s="23"/>
      <c r="E988" s="7"/>
    </row>
    <row r="989">
      <c r="A989" s="2"/>
      <c r="B989" s="21"/>
      <c r="D989" s="23"/>
      <c r="E989" s="7"/>
    </row>
    <row r="990">
      <c r="A990" s="2"/>
      <c r="B990" s="21"/>
      <c r="D990" s="23"/>
      <c r="E990" s="7"/>
    </row>
    <row r="991">
      <c r="A991" s="2"/>
      <c r="B991" s="21"/>
      <c r="D991" s="23"/>
      <c r="E991" s="7"/>
    </row>
    <row r="992">
      <c r="A992" s="2"/>
      <c r="B992" s="21"/>
      <c r="D992" s="23"/>
      <c r="E992" s="7"/>
    </row>
    <row r="993">
      <c r="A993" s="2"/>
      <c r="B993" s="21"/>
      <c r="D993" s="23"/>
      <c r="E993" s="7"/>
    </row>
    <row r="994">
      <c r="A994" s="2"/>
      <c r="B994" s="21"/>
      <c r="D994" s="23"/>
      <c r="E994" s="7"/>
    </row>
    <row r="995">
      <c r="A995" s="2"/>
      <c r="B995" s="21"/>
      <c r="D995" s="23"/>
      <c r="E995" s="7"/>
    </row>
    <row r="996">
      <c r="A996" s="2"/>
      <c r="B996" s="21"/>
      <c r="D996" s="23"/>
      <c r="E996" s="7"/>
    </row>
    <row r="997">
      <c r="A997" s="2"/>
      <c r="B997" s="21"/>
      <c r="D997" s="23"/>
      <c r="E997" s="7"/>
    </row>
    <row r="998">
      <c r="A998" s="2"/>
      <c r="B998" s="21"/>
      <c r="D998" s="23"/>
      <c r="E998" s="7"/>
    </row>
    <row r="999">
      <c r="A999" s="2"/>
      <c r="B999" s="21"/>
      <c r="D999" s="23"/>
      <c r="E999" s="7"/>
    </row>
    <row r="1000">
      <c r="A1000" s="2"/>
      <c r="B1000" s="21"/>
      <c r="D1000" s="23"/>
      <c r="E1000" s="7"/>
    </row>
    <row r="1001">
      <c r="A1001" s="2"/>
      <c r="B1001" s="21"/>
      <c r="D1001" s="23"/>
      <c r="E1001" s="7"/>
    </row>
    <row r="1002">
      <c r="A1002" s="2"/>
      <c r="B1002" s="21"/>
      <c r="D1002" s="23"/>
      <c r="E1002" s="7"/>
    </row>
    <row r="1003">
      <c r="A1003" s="2"/>
      <c r="B1003" s="21"/>
      <c r="D1003" s="23"/>
      <c r="E1003" s="7"/>
    </row>
    <row r="1004">
      <c r="A1004" s="2"/>
      <c r="B1004" s="21"/>
      <c r="D1004" s="23"/>
      <c r="E1004" s="7"/>
    </row>
    <row r="1005">
      <c r="A1005" s="2"/>
      <c r="B1005" s="21"/>
      <c r="D1005" s="23"/>
      <c r="E1005" s="7"/>
    </row>
    <row r="1006">
      <c r="A1006" s="2"/>
      <c r="B1006" s="21"/>
      <c r="D1006" s="23"/>
      <c r="E1006" s="7"/>
    </row>
    <row r="1007">
      <c r="A1007" s="2"/>
      <c r="B1007" s="21"/>
      <c r="D1007" s="23"/>
      <c r="E1007" s="7"/>
    </row>
    <row r="1008">
      <c r="A1008" s="2"/>
      <c r="B1008" s="21"/>
      <c r="D1008" s="23"/>
      <c r="E1008" s="7"/>
    </row>
    <row r="1009">
      <c r="A1009" s="2"/>
      <c r="B1009" s="21"/>
      <c r="D1009" s="23"/>
      <c r="E1009" s="7"/>
    </row>
    <row r="1010">
      <c r="A1010" s="2"/>
      <c r="B1010" s="21"/>
      <c r="D1010" s="23"/>
      <c r="E1010" s="7"/>
    </row>
    <row r="1011">
      <c r="A1011" s="2"/>
      <c r="B1011" s="21"/>
      <c r="D1011" s="23"/>
      <c r="E1011" s="7"/>
    </row>
    <row r="1012">
      <c r="A1012" s="2"/>
      <c r="B1012" s="21"/>
      <c r="D1012" s="23"/>
      <c r="E1012" s="7"/>
    </row>
    <row r="1013">
      <c r="A1013" s="2"/>
      <c r="B1013" s="21"/>
      <c r="D1013" s="23"/>
      <c r="E1013" s="7"/>
    </row>
    <row r="1014">
      <c r="A1014" s="2"/>
      <c r="B1014" s="21"/>
      <c r="D1014" s="23"/>
      <c r="E1014" s="7"/>
    </row>
    <row r="1015">
      <c r="A1015" s="2"/>
      <c r="B1015" s="21"/>
      <c r="D1015" s="23"/>
      <c r="E1015" s="7"/>
    </row>
    <row r="1016">
      <c r="A1016" s="2"/>
      <c r="B1016" s="21"/>
      <c r="D1016" s="23"/>
      <c r="E1016" s="7"/>
    </row>
    <row r="1017">
      <c r="A1017" s="2"/>
      <c r="B1017" s="21"/>
      <c r="D1017" s="23"/>
      <c r="E1017" s="7"/>
    </row>
    <row r="1018">
      <c r="A1018" s="2"/>
      <c r="B1018" s="21"/>
      <c r="D1018" s="23"/>
      <c r="E1018" s="7"/>
    </row>
    <row r="1019">
      <c r="A1019" s="2"/>
      <c r="B1019" s="21"/>
      <c r="D1019" s="23"/>
      <c r="E1019" s="7"/>
    </row>
    <row r="1020">
      <c r="A1020" s="2"/>
      <c r="B1020" s="21"/>
      <c r="D1020" s="23"/>
      <c r="E1020" s="7"/>
    </row>
    <row r="1021">
      <c r="A1021" s="2"/>
      <c r="B1021" s="21"/>
      <c r="D1021" s="23"/>
      <c r="E1021" s="7"/>
    </row>
    <row r="1022">
      <c r="A1022" s="2"/>
      <c r="B1022" s="21"/>
      <c r="D1022" s="23"/>
      <c r="E1022" s="7"/>
    </row>
    <row r="1023">
      <c r="A1023" s="2"/>
      <c r="B1023" s="21"/>
      <c r="D1023" s="23"/>
      <c r="E1023" s="7"/>
    </row>
    <row r="1024">
      <c r="A1024" s="2"/>
      <c r="B1024" s="21"/>
      <c r="D1024" s="23"/>
      <c r="E1024" s="7"/>
    </row>
    <row r="1025">
      <c r="A1025" s="2"/>
      <c r="B1025" s="21"/>
      <c r="D1025" s="23"/>
      <c r="E1025" s="7"/>
    </row>
    <row r="1026">
      <c r="A1026" s="2"/>
      <c r="B1026" s="21"/>
      <c r="D1026" s="23"/>
      <c r="E1026" s="7"/>
    </row>
    <row r="1027">
      <c r="A1027" s="2"/>
      <c r="B1027" s="21"/>
      <c r="D1027" s="23"/>
      <c r="E1027" s="7"/>
    </row>
    <row r="1028">
      <c r="A1028" s="2"/>
      <c r="B1028" s="21"/>
      <c r="D1028" s="23"/>
      <c r="E1028" s="7"/>
    </row>
    <row r="1029">
      <c r="A1029" s="2"/>
      <c r="B1029" s="21"/>
      <c r="D1029" s="23"/>
      <c r="E1029" s="7"/>
    </row>
    <row r="1030">
      <c r="A1030" s="2"/>
      <c r="B1030" s="21"/>
      <c r="D1030" s="23"/>
      <c r="E1030" s="7"/>
    </row>
    <row r="1031">
      <c r="A1031" s="2"/>
      <c r="B1031" s="21"/>
      <c r="D1031" s="23"/>
      <c r="E1031" s="7"/>
    </row>
    <row r="1032">
      <c r="A1032" s="2"/>
      <c r="B1032" s="21"/>
      <c r="D1032" s="23"/>
      <c r="E1032" s="7"/>
    </row>
    <row r="1033">
      <c r="A1033" s="2"/>
      <c r="B1033" s="21"/>
      <c r="D1033" s="23"/>
      <c r="E1033" s="7"/>
    </row>
    <row r="1034">
      <c r="A1034" s="2"/>
      <c r="B1034" s="21"/>
      <c r="D1034" s="23"/>
      <c r="E1034" s="7"/>
    </row>
    <row r="1035">
      <c r="A1035" s="2"/>
      <c r="B1035" s="21"/>
      <c r="D1035" s="23"/>
      <c r="E1035" s="7"/>
    </row>
    <row r="1036">
      <c r="A1036" s="2"/>
      <c r="B1036" s="21"/>
      <c r="D1036" s="23"/>
      <c r="E1036" s="7"/>
    </row>
    <row r="1037">
      <c r="A1037" s="2"/>
      <c r="B1037" s="21"/>
      <c r="D1037" s="23"/>
      <c r="E1037" s="7"/>
    </row>
    <row r="1038">
      <c r="A1038" s="2"/>
      <c r="B1038" s="21"/>
      <c r="D1038" s="23"/>
      <c r="E1038" s="7"/>
    </row>
    <row r="1039">
      <c r="A1039" s="2"/>
      <c r="B1039" s="21"/>
      <c r="D1039" s="23"/>
      <c r="E1039" s="7"/>
    </row>
    <row r="1040">
      <c r="A1040" s="2"/>
      <c r="B1040" s="21"/>
      <c r="D1040" s="23"/>
      <c r="E1040" s="7"/>
    </row>
    <row r="1041">
      <c r="A1041" s="2"/>
      <c r="B1041" s="21"/>
      <c r="D1041" s="23"/>
      <c r="E1041" s="7"/>
    </row>
    <row r="1042">
      <c r="A1042" s="2"/>
      <c r="B1042" s="21"/>
      <c r="D1042" s="23"/>
      <c r="E1042" s="7"/>
    </row>
    <row r="1043">
      <c r="A1043" s="2"/>
      <c r="B1043" s="21"/>
      <c r="D1043" s="23"/>
      <c r="E1043" s="7"/>
    </row>
    <row r="1044">
      <c r="A1044" s="2"/>
      <c r="B1044" s="21"/>
      <c r="D1044" s="23"/>
      <c r="E1044" s="7"/>
    </row>
    <row r="1045">
      <c r="A1045" s="2"/>
      <c r="B1045" s="21"/>
      <c r="D1045" s="23"/>
      <c r="E1045" s="7"/>
    </row>
    <row r="1046">
      <c r="A1046" s="2"/>
      <c r="B1046" s="21"/>
      <c r="D1046" s="23"/>
      <c r="E1046" s="7"/>
    </row>
    <row r="1047">
      <c r="A1047" s="2"/>
      <c r="B1047" s="21"/>
      <c r="D1047" s="23"/>
      <c r="E1047" s="7"/>
    </row>
    <row r="1048">
      <c r="A1048" s="2"/>
      <c r="B1048" s="21"/>
      <c r="D1048" s="23"/>
      <c r="E1048" s="7"/>
    </row>
    <row r="1049">
      <c r="A1049" s="2"/>
      <c r="B1049" s="21"/>
      <c r="D1049" s="23"/>
      <c r="E1049" s="7"/>
    </row>
    <row r="1050">
      <c r="A1050" s="2"/>
      <c r="B1050" s="21"/>
      <c r="D1050" s="23"/>
      <c r="E1050" s="7"/>
    </row>
    <row r="1051">
      <c r="A1051" s="2"/>
      <c r="B1051" s="21"/>
      <c r="D1051" s="23"/>
      <c r="E1051" s="7"/>
    </row>
    <row r="1052">
      <c r="A1052" s="2"/>
      <c r="B1052" s="21"/>
      <c r="D1052" s="23"/>
      <c r="E1052" s="7"/>
    </row>
    <row r="1053">
      <c r="A1053" s="2"/>
      <c r="B1053" s="21"/>
      <c r="D1053" s="23"/>
      <c r="E1053" s="7"/>
    </row>
    <row r="1054">
      <c r="A1054" s="2"/>
      <c r="B1054" s="21"/>
      <c r="D1054" s="23"/>
      <c r="E1054" s="7"/>
    </row>
    <row r="1055">
      <c r="A1055" s="2"/>
      <c r="B1055" s="21"/>
      <c r="D1055" s="23"/>
      <c r="E1055" s="7"/>
    </row>
    <row r="1056">
      <c r="A1056" s="2"/>
      <c r="B1056" s="21"/>
      <c r="D1056" s="23"/>
      <c r="E1056" s="7"/>
    </row>
    <row r="1057">
      <c r="A1057" s="2"/>
      <c r="B1057" s="21"/>
      <c r="D1057" s="23"/>
      <c r="E1057" s="7"/>
    </row>
    <row r="1058">
      <c r="A1058" s="2"/>
      <c r="B1058" s="21"/>
      <c r="D1058" s="23"/>
      <c r="E1058" s="7"/>
    </row>
    <row r="1059">
      <c r="A1059" s="2"/>
      <c r="B1059" s="21"/>
      <c r="D1059" s="23"/>
      <c r="E1059" s="7"/>
    </row>
    <row r="1060">
      <c r="A1060" s="2"/>
      <c r="B1060" s="21"/>
      <c r="D1060" s="23"/>
      <c r="E1060" s="7"/>
    </row>
    <row r="1061">
      <c r="A1061" s="2"/>
      <c r="B1061" s="21"/>
      <c r="D1061" s="23"/>
      <c r="E1061" s="7"/>
    </row>
    <row r="1062">
      <c r="A1062" s="2"/>
      <c r="B1062" s="21"/>
      <c r="D1062" s="23"/>
      <c r="E1062" s="7"/>
    </row>
    <row r="1063">
      <c r="A1063" s="2"/>
      <c r="B1063" s="21"/>
      <c r="D1063" s="23"/>
      <c r="E1063" s="7"/>
    </row>
    <row r="1064">
      <c r="A1064" s="2"/>
      <c r="B1064" s="21"/>
      <c r="D1064" s="23"/>
      <c r="E1064" s="7"/>
    </row>
    <row r="1065">
      <c r="A1065" s="2"/>
      <c r="B1065" s="21"/>
      <c r="D1065" s="23"/>
      <c r="E1065" s="7"/>
    </row>
    <row r="1066">
      <c r="A1066" s="2"/>
      <c r="B1066" s="21"/>
      <c r="D1066" s="23"/>
      <c r="E1066" s="7"/>
    </row>
    <row r="1067">
      <c r="A1067" s="2"/>
      <c r="B1067" s="21"/>
      <c r="D1067" s="23"/>
      <c r="E1067" s="7"/>
    </row>
    <row r="1068">
      <c r="A1068" s="2"/>
      <c r="B1068" s="21"/>
      <c r="D1068" s="23"/>
      <c r="E1068" s="7"/>
    </row>
    <row r="1069">
      <c r="A1069" s="2"/>
      <c r="B1069" s="21"/>
      <c r="D1069" s="23"/>
      <c r="E1069" s="7"/>
    </row>
    <row r="1070">
      <c r="A1070" s="2"/>
      <c r="B1070" s="21"/>
      <c r="D1070" s="23"/>
      <c r="E1070" s="7"/>
    </row>
    <row r="1071">
      <c r="A1071" s="2"/>
      <c r="B1071" s="21"/>
      <c r="D1071" s="23"/>
      <c r="E1071" s="7"/>
    </row>
    <row r="1072">
      <c r="A1072" s="2"/>
      <c r="B1072" s="21"/>
      <c r="D1072" s="23"/>
      <c r="E1072" s="7"/>
    </row>
    <row r="1073">
      <c r="A1073" s="2"/>
      <c r="B1073" s="21"/>
      <c r="D1073" s="23"/>
      <c r="E1073" s="7"/>
    </row>
    <row r="1074">
      <c r="A1074" s="2"/>
      <c r="B1074" s="21"/>
      <c r="D1074" s="23"/>
      <c r="E1074" s="7"/>
    </row>
    <row r="1075">
      <c r="A1075" s="2"/>
      <c r="B1075" s="21"/>
      <c r="D1075" s="23"/>
      <c r="E1075" s="7"/>
    </row>
    <row r="1076">
      <c r="A1076" s="2"/>
      <c r="B1076" s="21"/>
      <c r="D1076" s="23"/>
      <c r="E1076" s="7"/>
    </row>
    <row r="1077">
      <c r="A1077" s="2"/>
      <c r="B1077" s="21"/>
      <c r="D1077" s="23"/>
      <c r="E1077" s="7"/>
    </row>
    <row r="1078">
      <c r="A1078" s="2"/>
      <c r="B1078" s="21"/>
      <c r="D1078" s="23"/>
      <c r="E1078" s="7"/>
    </row>
    <row r="1079">
      <c r="A1079" s="2"/>
      <c r="B1079" s="21"/>
      <c r="D1079" s="23"/>
      <c r="E1079" s="7"/>
    </row>
    <row r="1080">
      <c r="A1080" s="2"/>
      <c r="B1080" s="21"/>
      <c r="D1080" s="23"/>
      <c r="E1080" s="7"/>
    </row>
    <row r="1081">
      <c r="A1081" s="2"/>
      <c r="B1081" s="21"/>
      <c r="D1081" s="23"/>
      <c r="E1081" s="7"/>
    </row>
    <row r="1082">
      <c r="A1082" s="2"/>
      <c r="B1082" s="21"/>
      <c r="D1082" s="23"/>
      <c r="E1082" s="7"/>
    </row>
    <row r="1083">
      <c r="A1083" s="2"/>
      <c r="B1083" s="21"/>
      <c r="D1083" s="23"/>
      <c r="E1083" s="7"/>
    </row>
    <row r="1084">
      <c r="A1084" s="2"/>
      <c r="B1084" s="21"/>
      <c r="D1084" s="23"/>
      <c r="E1084" s="7"/>
    </row>
    <row r="1085">
      <c r="A1085" s="2"/>
      <c r="B1085" s="21"/>
      <c r="D1085" s="23"/>
      <c r="E1085" s="7"/>
    </row>
    <row r="1086">
      <c r="A1086" s="2"/>
      <c r="B1086" s="21"/>
      <c r="D1086" s="23"/>
      <c r="E1086" s="7"/>
    </row>
    <row r="1087">
      <c r="A1087" s="2"/>
      <c r="B1087" s="21"/>
      <c r="D1087" s="23"/>
      <c r="E1087" s="7"/>
    </row>
    <row r="1088">
      <c r="A1088" s="2"/>
      <c r="B1088" s="21"/>
      <c r="D1088" s="23"/>
      <c r="E1088" s="7"/>
    </row>
    <row r="1089">
      <c r="A1089" s="2"/>
      <c r="B1089" s="21"/>
      <c r="D1089" s="23"/>
      <c r="E1089" s="7"/>
    </row>
    <row r="1090">
      <c r="A1090" s="2"/>
      <c r="B1090" s="21"/>
      <c r="D1090" s="23"/>
      <c r="E1090" s="7"/>
    </row>
    <row r="1091">
      <c r="A1091" s="2"/>
      <c r="B1091" s="21"/>
      <c r="D1091" s="23"/>
      <c r="E1091" s="7"/>
    </row>
    <row r="1092">
      <c r="A1092" s="2"/>
      <c r="B1092" s="21"/>
      <c r="D1092" s="23"/>
      <c r="E1092" s="7"/>
    </row>
    <row r="1093">
      <c r="A1093" s="2"/>
      <c r="B1093" s="21"/>
      <c r="D1093" s="23"/>
      <c r="E1093" s="7"/>
    </row>
    <row r="1094">
      <c r="A1094" s="2"/>
      <c r="B1094" s="21"/>
      <c r="D1094" s="23"/>
      <c r="E1094" s="7"/>
    </row>
    <row r="1095">
      <c r="A1095" s="2"/>
      <c r="B1095" s="21"/>
      <c r="D1095" s="23"/>
      <c r="E1095" s="7"/>
    </row>
    <row r="1096">
      <c r="A1096" s="2"/>
      <c r="B1096" s="21"/>
      <c r="D1096" s="23"/>
      <c r="E1096" s="7"/>
    </row>
    <row r="1097">
      <c r="A1097" s="2"/>
      <c r="B1097" s="21"/>
      <c r="D1097" s="23"/>
      <c r="E1097" s="7"/>
    </row>
    <row r="1098">
      <c r="A1098" s="2"/>
      <c r="B1098" s="21"/>
      <c r="D1098" s="23"/>
      <c r="E1098" s="7"/>
    </row>
    <row r="1099">
      <c r="A1099" s="2"/>
      <c r="B1099" s="21"/>
      <c r="D1099" s="23"/>
      <c r="E1099" s="7"/>
    </row>
    <row r="1100">
      <c r="A1100" s="2"/>
      <c r="B1100" s="21"/>
      <c r="D1100" s="23"/>
      <c r="E1100" s="7"/>
    </row>
    <row r="1101">
      <c r="A1101" s="2"/>
      <c r="B1101" s="21"/>
      <c r="D1101" s="23"/>
      <c r="E1101" s="7"/>
    </row>
    <row r="1102">
      <c r="A1102" s="2"/>
      <c r="B1102" s="21"/>
      <c r="D1102" s="23"/>
      <c r="E1102" s="7"/>
    </row>
    <row r="1103">
      <c r="A1103" s="2"/>
      <c r="B1103" s="21"/>
      <c r="D1103" s="23"/>
      <c r="E1103" s="7"/>
    </row>
    <row r="1104">
      <c r="A1104" s="2"/>
      <c r="B1104" s="21"/>
      <c r="D1104" s="23"/>
      <c r="E1104" s="7"/>
    </row>
    <row r="1105">
      <c r="A1105" s="2"/>
      <c r="B1105" s="21"/>
      <c r="D1105" s="23"/>
      <c r="E1105" s="7"/>
    </row>
    <row r="1106">
      <c r="A1106" s="2"/>
      <c r="B1106" s="21"/>
      <c r="D1106" s="23"/>
      <c r="E1106" s="7"/>
    </row>
    <row r="1107">
      <c r="A1107" s="2"/>
      <c r="B1107" s="21"/>
      <c r="D1107" s="23"/>
      <c r="E1107" s="7"/>
    </row>
    <row r="1108">
      <c r="A1108" s="2"/>
      <c r="B1108" s="21"/>
      <c r="D1108" s="23"/>
      <c r="E1108" s="7"/>
    </row>
    <row r="1109">
      <c r="A1109" s="2"/>
      <c r="B1109" s="21"/>
      <c r="D1109" s="23"/>
      <c r="E1109" s="7"/>
    </row>
    <row r="1110">
      <c r="A1110" s="2"/>
      <c r="B1110" s="21"/>
      <c r="D1110" s="23"/>
      <c r="E1110" s="7"/>
    </row>
    <row r="1111">
      <c r="A1111" s="2"/>
      <c r="B1111" s="21"/>
      <c r="D1111" s="23"/>
      <c r="E1111" s="7"/>
    </row>
    <row r="1112">
      <c r="A1112" s="2"/>
      <c r="B1112" s="21"/>
      <c r="D1112" s="23"/>
      <c r="E1112" s="7"/>
    </row>
    <row r="1113">
      <c r="A1113" s="2"/>
      <c r="B1113" s="21"/>
      <c r="D1113" s="23"/>
      <c r="E1113" s="7"/>
    </row>
    <row r="1114">
      <c r="A1114" s="2"/>
      <c r="B1114" s="21"/>
      <c r="D1114" s="23"/>
      <c r="E1114" s="7"/>
    </row>
    <row r="1115">
      <c r="A1115" s="2"/>
      <c r="B1115" s="21"/>
      <c r="D1115" s="23"/>
      <c r="E1115" s="7"/>
    </row>
    <row r="1116">
      <c r="A1116" s="2"/>
      <c r="B1116" s="21"/>
      <c r="D1116" s="23"/>
      <c r="E1116" s="7"/>
    </row>
    <row r="1117">
      <c r="A1117" s="2"/>
      <c r="B1117" s="21"/>
      <c r="D1117" s="23"/>
      <c r="E1117" s="7"/>
    </row>
    <row r="1118">
      <c r="A1118" s="2"/>
      <c r="B1118" s="21"/>
      <c r="D1118" s="23"/>
      <c r="E1118" s="7"/>
    </row>
    <row r="1119">
      <c r="A1119" s="2"/>
      <c r="B1119" s="21"/>
      <c r="D1119" s="23"/>
      <c r="E1119" s="7"/>
    </row>
    <row r="1120">
      <c r="A1120" s="2"/>
      <c r="B1120" s="21"/>
      <c r="D1120" s="23"/>
      <c r="E1120" s="7"/>
    </row>
    <row r="1121">
      <c r="A1121" s="2"/>
      <c r="B1121" s="21"/>
      <c r="D1121" s="23"/>
      <c r="E1121" s="7"/>
    </row>
    <row r="1122">
      <c r="A1122" s="2"/>
      <c r="B1122" s="21"/>
      <c r="D1122" s="23"/>
      <c r="E1122" s="7"/>
    </row>
    <row r="1123">
      <c r="A1123" s="2"/>
      <c r="B1123" s="21"/>
      <c r="D1123" s="23"/>
      <c r="E1123" s="7"/>
    </row>
    <row r="1124">
      <c r="A1124" s="2"/>
      <c r="B1124" s="21"/>
      <c r="D1124" s="23"/>
      <c r="E1124" s="7"/>
    </row>
    <row r="1125">
      <c r="A1125" s="2"/>
      <c r="B1125" s="21"/>
      <c r="D1125" s="23"/>
      <c r="E1125" s="7"/>
    </row>
    <row r="1126">
      <c r="A1126" s="2"/>
      <c r="B1126" s="21"/>
      <c r="D1126" s="23"/>
      <c r="E1126" s="7"/>
    </row>
    <row r="1127">
      <c r="A1127" s="2"/>
      <c r="B1127" s="21"/>
      <c r="D1127" s="23"/>
      <c r="E1127" s="7"/>
    </row>
    <row r="1128">
      <c r="A1128" s="2"/>
      <c r="B1128" s="21"/>
      <c r="D1128" s="23"/>
      <c r="E1128" s="7"/>
    </row>
    <row r="1129">
      <c r="A1129" s="2"/>
      <c r="B1129" s="21"/>
      <c r="D1129" s="23"/>
      <c r="E1129" s="7"/>
    </row>
    <row r="1130">
      <c r="A1130" s="2"/>
      <c r="B1130" s="21"/>
      <c r="D1130" s="23"/>
      <c r="E1130" s="7"/>
    </row>
    <row r="1131">
      <c r="A1131" s="2"/>
      <c r="B1131" s="21"/>
      <c r="D1131" s="23"/>
      <c r="E1131" s="7"/>
    </row>
    <row r="1132">
      <c r="A1132" s="2"/>
      <c r="B1132" s="21"/>
      <c r="D1132" s="23"/>
      <c r="E1132" s="7"/>
    </row>
    <row r="1133">
      <c r="A1133" s="2"/>
      <c r="B1133" s="21"/>
      <c r="D1133" s="23"/>
      <c r="E1133" s="7"/>
    </row>
    <row r="1134">
      <c r="A1134" s="2"/>
      <c r="B1134" s="21"/>
      <c r="D1134" s="23"/>
      <c r="E1134" s="7"/>
    </row>
    <row r="1135">
      <c r="A1135" s="2"/>
      <c r="B1135" s="21"/>
      <c r="D1135" s="23"/>
      <c r="E1135" s="7"/>
    </row>
    <row r="1136">
      <c r="A1136" s="2"/>
      <c r="B1136" s="21"/>
      <c r="D1136" s="23"/>
      <c r="E1136" s="7"/>
    </row>
    <row r="1137">
      <c r="A1137" s="2"/>
      <c r="B1137" s="21"/>
      <c r="D1137" s="23"/>
      <c r="E1137" s="7"/>
    </row>
    <row r="1138">
      <c r="A1138" s="2"/>
      <c r="B1138" s="21"/>
      <c r="D1138" s="23"/>
      <c r="E1138" s="7"/>
    </row>
    <row r="1139">
      <c r="A1139" s="2"/>
      <c r="B1139" s="21"/>
      <c r="D1139" s="23"/>
      <c r="E1139" s="7"/>
    </row>
    <row r="1140">
      <c r="A1140" s="2"/>
      <c r="B1140" s="21"/>
      <c r="D1140" s="23"/>
      <c r="E1140" s="7"/>
    </row>
    <row r="1141">
      <c r="A1141" s="2"/>
      <c r="B1141" s="21"/>
      <c r="D1141" s="23"/>
      <c r="E1141" s="7"/>
    </row>
    <row r="1142">
      <c r="A1142" s="2"/>
      <c r="B1142" s="21"/>
      <c r="D1142" s="23"/>
      <c r="E1142" s="7"/>
    </row>
    <row r="1143">
      <c r="A1143" s="2"/>
      <c r="B1143" s="21"/>
      <c r="D1143" s="23"/>
      <c r="E1143" s="7"/>
    </row>
    <row r="1144">
      <c r="A1144" s="2"/>
      <c r="B1144" s="21"/>
      <c r="D1144" s="23"/>
      <c r="E1144" s="7"/>
    </row>
    <row r="1145">
      <c r="A1145" s="2"/>
      <c r="B1145" s="21"/>
      <c r="D1145" s="23"/>
      <c r="E1145" s="7"/>
    </row>
    <row r="1146">
      <c r="A1146" s="2"/>
      <c r="B1146" s="21"/>
      <c r="D1146" s="23"/>
      <c r="E1146" s="7"/>
    </row>
    <row r="1147">
      <c r="A1147" s="2"/>
      <c r="B1147" s="21"/>
      <c r="D1147" s="23"/>
      <c r="E1147" s="7"/>
    </row>
    <row r="1148">
      <c r="A1148" s="2"/>
      <c r="B1148" s="21"/>
      <c r="D1148" s="23"/>
      <c r="E1148" s="7"/>
    </row>
    <row r="1149">
      <c r="A1149" s="2"/>
      <c r="B1149" s="21"/>
      <c r="D1149" s="23"/>
      <c r="E1149" s="7"/>
    </row>
    <row r="1150">
      <c r="A1150" s="2"/>
      <c r="B1150" s="21"/>
      <c r="D1150" s="23"/>
      <c r="E1150" s="7"/>
    </row>
    <row r="1151">
      <c r="A1151" s="2"/>
      <c r="B1151" s="21"/>
      <c r="D1151" s="23"/>
      <c r="E1151" s="7"/>
    </row>
    <row r="1152">
      <c r="A1152" s="2"/>
      <c r="B1152" s="21"/>
      <c r="D1152" s="23"/>
      <c r="E1152" s="7"/>
    </row>
    <row r="1153">
      <c r="A1153" s="2"/>
      <c r="B1153" s="21"/>
      <c r="D1153" s="23"/>
      <c r="E1153" s="7"/>
    </row>
    <row r="1154">
      <c r="A1154" s="2"/>
      <c r="B1154" s="21"/>
      <c r="D1154" s="23"/>
      <c r="E1154" s="7"/>
    </row>
    <row r="1155">
      <c r="A1155" s="2"/>
      <c r="B1155" s="21"/>
      <c r="D1155" s="23"/>
      <c r="E1155" s="7"/>
    </row>
    <row r="1156">
      <c r="A1156" s="2"/>
      <c r="B1156" s="21"/>
      <c r="D1156" s="23"/>
      <c r="E1156" s="7"/>
    </row>
    <row r="1157">
      <c r="A1157" s="2"/>
      <c r="B1157" s="21"/>
      <c r="D1157" s="23"/>
      <c r="E1157" s="7"/>
    </row>
    <row r="1158">
      <c r="A1158" s="2"/>
      <c r="B1158" s="21"/>
      <c r="D1158" s="23"/>
      <c r="E1158" s="7"/>
    </row>
    <row r="1159">
      <c r="A1159" s="2"/>
      <c r="B1159" s="21"/>
      <c r="D1159" s="23"/>
      <c r="E1159" s="7"/>
    </row>
    <row r="1160">
      <c r="A1160" s="2"/>
      <c r="B1160" s="21"/>
      <c r="D1160" s="23"/>
      <c r="E1160" s="7"/>
    </row>
    <row r="1161">
      <c r="A1161" s="2"/>
      <c r="B1161" s="21"/>
      <c r="D1161" s="23"/>
      <c r="E1161" s="7"/>
    </row>
    <row r="1162">
      <c r="A1162" s="2"/>
      <c r="B1162" s="21"/>
      <c r="D1162" s="23"/>
      <c r="E1162" s="7"/>
    </row>
    <row r="1163">
      <c r="A1163" s="2"/>
      <c r="B1163" s="21"/>
      <c r="D1163" s="23"/>
      <c r="E1163" s="7"/>
    </row>
    <row r="1164">
      <c r="A1164" s="2"/>
      <c r="B1164" s="21"/>
      <c r="D1164" s="23"/>
      <c r="E1164" s="7"/>
    </row>
    <row r="1165">
      <c r="A1165" s="2"/>
      <c r="B1165" s="21"/>
      <c r="D1165" s="23"/>
      <c r="E1165" s="7"/>
    </row>
    <row r="1166">
      <c r="A1166" s="2"/>
      <c r="B1166" s="21"/>
      <c r="D1166" s="23"/>
      <c r="E1166" s="7"/>
    </row>
    <row r="1167">
      <c r="A1167" s="2"/>
      <c r="B1167" s="21"/>
      <c r="D1167" s="23"/>
      <c r="E1167" s="7"/>
    </row>
    <row r="1168">
      <c r="A1168" s="2"/>
      <c r="B1168" s="21"/>
      <c r="D1168" s="23"/>
      <c r="E1168" s="7"/>
    </row>
    <row r="1169">
      <c r="A1169" s="2"/>
      <c r="B1169" s="21"/>
      <c r="D1169" s="23"/>
      <c r="E1169" s="7"/>
    </row>
    <row r="1170">
      <c r="A1170" s="2"/>
      <c r="B1170" s="21"/>
      <c r="D1170" s="23"/>
      <c r="E1170" s="7"/>
    </row>
    <row r="1171">
      <c r="A1171" s="2"/>
      <c r="B1171" s="21"/>
      <c r="D1171" s="23"/>
      <c r="E1171" s="7"/>
    </row>
    <row r="1172">
      <c r="A1172" s="2"/>
      <c r="B1172" s="21"/>
      <c r="D1172" s="23"/>
      <c r="E1172" s="7"/>
    </row>
    <row r="1173">
      <c r="A1173" s="2"/>
      <c r="B1173" s="21"/>
      <c r="D1173" s="23"/>
      <c r="E1173" s="7"/>
    </row>
    <row r="1174">
      <c r="A1174" s="2"/>
      <c r="B1174" s="21"/>
      <c r="D1174" s="23"/>
      <c r="E1174" s="7"/>
    </row>
    <row r="1175">
      <c r="A1175" s="2"/>
      <c r="B1175" s="21"/>
      <c r="D1175" s="23"/>
      <c r="E1175" s="7"/>
    </row>
    <row r="1176">
      <c r="A1176" s="2"/>
      <c r="B1176" s="21"/>
      <c r="D1176" s="23"/>
      <c r="E1176" s="7"/>
    </row>
    <row r="1177">
      <c r="A1177" s="2"/>
      <c r="B1177" s="21"/>
      <c r="D1177" s="23"/>
      <c r="E1177" s="7"/>
    </row>
    <row r="1178">
      <c r="A1178" s="2"/>
      <c r="B1178" s="21"/>
      <c r="D1178" s="23"/>
      <c r="E1178" s="7"/>
    </row>
    <row r="1179">
      <c r="A1179" s="2"/>
      <c r="B1179" s="21"/>
      <c r="D1179" s="23"/>
      <c r="E1179" s="7"/>
    </row>
    <row r="1180">
      <c r="A1180" s="2"/>
      <c r="B1180" s="21"/>
      <c r="D1180" s="23"/>
      <c r="E1180" s="7"/>
    </row>
    <row r="1181">
      <c r="A1181" s="2"/>
      <c r="B1181" s="21"/>
      <c r="D1181" s="23"/>
      <c r="E1181" s="7"/>
    </row>
    <row r="1182">
      <c r="A1182" s="2"/>
      <c r="B1182" s="21"/>
      <c r="D1182" s="23"/>
      <c r="E1182" s="7"/>
    </row>
    <row r="1183">
      <c r="A1183" s="2"/>
      <c r="B1183" s="21"/>
      <c r="D1183" s="23"/>
      <c r="E1183" s="7"/>
    </row>
    <row r="1184">
      <c r="A1184" s="2"/>
      <c r="B1184" s="21"/>
      <c r="D1184" s="23"/>
      <c r="E1184" s="7"/>
    </row>
    <row r="1185">
      <c r="A1185" s="2"/>
      <c r="B1185" s="21"/>
      <c r="D1185" s="23"/>
      <c r="E1185" s="7"/>
    </row>
    <row r="1186">
      <c r="A1186" s="2"/>
      <c r="B1186" s="21"/>
      <c r="D1186" s="23"/>
      <c r="E1186" s="7"/>
    </row>
    <row r="1187">
      <c r="A1187" s="2"/>
      <c r="B1187" s="21"/>
      <c r="D1187" s="23"/>
      <c r="E1187" s="7"/>
    </row>
    <row r="1188">
      <c r="A1188" s="2"/>
      <c r="B1188" s="21"/>
      <c r="D1188" s="23"/>
      <c r="E1188" s="7"/>
    </row>
    <row r="1189">
      <c r="A1189" s="2"/>
      <c r="B1189" s="21"/>
      <c r="D1189" s="23"/>
      <c r="E1189" s="7"/>
    </row>
    <row r="1190">
      <c r="A1190" s="2"/>
      <c r="B1190" s="21"/>
      <c r="D1190" s="23"/>
      <c r="E1190" s="7"/>
    </row>
    <row r="1191">
      <c r="A1191" s="2"/>
      <c r="B1191" s="21"/>
      <c r="D1191" s="23"/>
      <c r="E1191" s="7"/>
    </row>
    <row r="1192">
      <c r="A1192" s="2"/>
      <c r="B1192" s="21"/>
      <c r="D1192" s="23"/>
      <c r="E1192" s="7"/>
    </row>
    <row r="1193">
      <c r="A1193" s="2"/>
      <c r="B1193" s="21"/>
      <c r="D1193" s="23"/>
      <c r="E1193" s="7"/>
    </row>
    <row r="1194">
      <c r="A1194" s="2"/>
      <c r="B1194" s="21"/>
      <c r="D1194" s="23"/>
      <c r="E1194" s="7"/>
    </row>
    <row r="1195">
      <c r="A1195" s="2"/>
      <c r="B1195" s="21"/>
      <c r="D1195" s="23"/>
      <c r="E1195" s="7"/>
    </row>
    <row r="1196">
      <c r="A1196" s="2"/>
      <c r="B1196" s="21"/>
      <c r="D1196" s="23"/>
      <c r="E1196" s="7"/>
    </row>
    <row r="1197">
      <c r="A1197" s="2"/>
      <c r="B1197" s="21"/>
      <c r="D1197" s="23"/>
      <c r="E1197" s="7"/>
    </row>
    <row r="1198">
      <c r="A1198" s="2"/>
      <c r="B1198" s="21"/>
      <c r="D1198" s="23"/>
      <c r="E1198" s="7"/>
    </row>
    <row r="1199">
      <c r="A1199" s="2"/>
      <c r="B1199" s="21"/>
      <c r="D1199" s="23"/>
      <c r="E1199" s="7"/>
    </row>
    <row r="1200">
      <c r="A1200" s="2"/>
      <c r="B1200" s="21"/>
      <c r="D1200" s="23"/>
      <c r="E1200" s="7"/>
    </row>
    <row r="1201">
      <c r="A1201" s="2"/>
      <c r="B1201" s="21"/>
      <c r="D1201" s="23"/>
      <c r="E1201" s="7"/>
    </row>
    <row r="1202">
      <c r="A1202" s="2"/>
      <c r="B1202" s="21"/>
      <c r="D1202" s="23"/>
      <c r="E1202" s="7"/>
    </row>
    <row r="1203">
      <c r="A1203" s="2"/>
      <c r="B1203" s="21"/>
      <c r="D1203" s="23"/>
      <c r="E1203" s="7"/>
    </row>
    <row r="1204">
      <c r="A1204" s="2"/>
      <c r="B1204" s="21"/>
      <c r="D1204" s="23"/>
      <c r="E1204" s="7"/>
    </row>
    <row r="1205">
      <c r="A1205" s="2"/>
      <c r="B1205" s="21"/>
      <c r="D1205" s="23"/>
      <c r="E1205" s="7"/>
    </row>
    <row r="1206">
      <c r="A1206" s="2"/>
      <c r="B1206" s="21"/>
      <c r="D1206" s="23"/>
      <c r="E1206" s="7"/>
    </row>
    <row r="1207">
      <c r="A1207" s="2"/>
      <c r="B1207" s="21"/>
      <c r="D1207" s="23"/>
      <c r="E1207" s="7"/>
    </row>
    <row r="1208">
      <c r="A1208" s="2"/>
      <c r="B1208" s="21"/>
      <c r="D1208" s="23"/>
      <c r="E1208" s="7"/>
    </row>
    <row r="1209">
      <c r="A1209" s="2"/>
      <c r="B1209" s="21"/>
      <c r="D1209" s="23"/>
      <c r="E1209" s="7"/>
    </row>
    <row r="1210">
      <c r="A1210" s="2"/>
      <c r="B1210" s="21"/>
      <c r="D1210" s="23"/>
      <c r="E1210" s="7"/>
    </row>
    <row r="1211">
      <c r="A1211" s="2"/>
      <c r="B1211" s="21"/>
      <c r="D1211" s="23"/>
      <c r="E1211" s="7"/>
    </row>
    <row r="1212">
      <c r="A1212" s="2"/>
      <c r="B1212" s="21"/>
      <c r="D1212" s="23"/>
      <c r="E1212" s="7"/>
    </row>
    <row r="1213">
      <c r="A1213" s="2"/>
      <c r="B1213" s="21"/>
      <c r="D1213" s="23"/>
      <c r="E1213" s="7"/>
    </row>
    <row r="1214">
      <c r="A1214" s="2"/>
      <c r="B1214" s="21"/>
      <c r="D1214" s="23"/>
      <c r="E1214" s="7"/>
    </row>
    <row r="1215">
      <c r="A1215" s="2"/>
      <c r="B1215" s="21"/>
      <c r="D1215" s="23"/>
      <c r="E1215" s="7"/>
    </row>
    <row r="1216">
      <c r="A1216" s="2"/>
      <c r="B1216" s="21"/>
      <c r="D1216" s="23"/>
      <c r="E1216" s="7"/>
    </row>
    <row r="1217">
      <c r="A1217" s="2"/>
      <c r="B1217" s="21"/>
      <c r="D1217" s="23"/>
      <c r="E1217" s="7"/>
    </row>
    <row r="1218">
      <c r="A1218" s="2"/>
      <c r="B1218" s="21"/>
      <c r="D1218" s="23"/>
      <c r="E1218" s="7"/>
    </row>
    <row r="1219">
      <c r="A1219" s="2"/>
      <c r="B1219" s="21"/>
      <c r="D1219" s="23"/>
      <c r="E1219" s="7"/>
    </row>
    <row r="1220">
      <c r="A1220" s="2"/>
      <c r="B1220" s="21"/>
      <c r="D1220" s="23"/>
      <c r="E1220" s="7"/>
    </row>
    <row r="1221">
      <c r="A1221" s="2"/>
      <c r="B1221" s="21"/>
      <c r="D1221" s="23"/>
      <c r="E1221" s="7"/>
    </row>
    <row r="1222">
      <c r="A1222" s="2"/>
      <c r="B1222" s="21"/>
      <c r="D1222" s="23"/>
      <c r="E1222" s="7"/>
    </row>
    <row r="1223">
      <c r="A1223" s="2"/>
      <c r="B1223" s="21"/>
      <c r="D1223" s="23"/>
      <c r="E1223" s="7"/>
    </row>
    <row r="1224">
      <c r="A1224" s="2"/>
      <c r="B1224" s="21"/>
      <c r="D1224" s="23"/>
      <c r="E1224" s="7"/>
    </row>
    <row r="1225">
      <c r="A1225" s="2"/>
      <c r="B1225" s="21"/>
      <c r="D1225" s="23"/>
      <c r="E1225" s="7"/>
    </row>
    <row r="1226">
      <c r="A1226" s="2"/>
      <c r="B1226" s="21"/>
      <c r="D1226" s="23"/>
      <c r="E1226" s="7"/>
    </row>
    <row r="1227">
      <c r="A1227" s="2"/>
      <c r="B1227" s="21"/>
      <c r="D1227" s="23"/>
      <c r="E1227" s="7"/>
    </row>
    <row r="1228">
      <c r="A1228" s="2"/>
      <c r="B1228" s="21"/>
      <c r="D1228" s="23"/>
      <c r="E1228" s="7"/>
    </row>
    <row r="1229">
      <c r="A1229" s="2"/>
      <c r="B1229" s="21"/>
      <c r="D1229" s="23"/>
      <c r="E1229" s="7"/>
    </row>
    <row r="1230">
      <c r="A1230" s="2"/>
      <c r="B1230" s="21"/>
      <c r="D1230" s="23"/>
      <c r="E1230" s="7"/>
    </row>
    <row r="1231">
      <c r="A1231" s="2"/>
      <c r="B1231" s="21"/>
      <c r="D1231" s="23"/>
      <c r="E1231" s="7"/>
    </row>
    <row r="1232">
      <c r="A1232" s="2"/>
      <c r="B1232" s="21"/>
      <c r="D1232" s="23"/>
      <c r="E1232" s="7"/>
    </row>
    <row r="1233">
      <c r="A1233" s="2"/>
      <c r="B1233" s="21"/>
      <c r="D1233" s="23"/>
      <c r="E1233" s="7"/>
    </row>
    <row r="1234">
      <c r="A1234" s="2"/>
      <c r="B1234" s="21"/>
      <c r="D1234" s="23"/>
      <c r="E1234" s="7"/>
    </row>
    <row r="1235">
      <c r="A1235" s="2"/>
      <c r="B1235" s="21"/>
      <c r="D1235" s="23"/>
      <c r="E1235" s="7"/>
    </row>
    <row r="1236">
      <c r="A1236" s="2"/>
      <c r="B1236" s="21"/>
      <c r="D1236" s="23"/>
      <c r="E1236" s="7"/>
    </row>
    <row r="1237">
      <c r="A1237" s="2"/>
      <c r="B1237" s="21"/>
      <c r="D1237" s="23"/>
      <c r="E1237" s="7"/>
    </row>
    <row r="1238">
      <c r="A1238" s="2"/>
      <c r="B1238" s="21"/>
      <c r="D1238" s="23"/>
      <c r="E1238" s="7"/>
    </row>
    <row r="1239">
      <c r="A1239" s="2"/>
      <c r="B1239" s="21"/>
      <c r="D1239" s="23"/>
      <c r="E1239" s="7"/>
    </row>
    <row r="1240">
      <c r="A1240" s="2"/>
      <c r="B1240" s="21"/>
      <c r="D1240" s="23"/>
      <c r="E1240" s="7"/>
    </row>
    <row r="1241">
      <c r="A1241" s="2"/>
      <c r="B1241" s="21"/>
      <c r="D1241" s="23"/>
      <c r="E1241" s="7"/>
    </row>
    <row r="1242">
      <c r="A1242" s="2"/>
      <c r="B1242" s="21"/>
      <c r="D1242" s="23"/>
      <c r="E1242" s="7"/>
    </row>
    <row r="1243">
      <c r="A1243" s="2"/>
      <c r="B1243" s="21"/>
      <c r="D1243" s="23"/>
      <c r="E1243" s="7"/>
    </row>
    <row r="1244">
      <c r="A1244" s="2"/>
      <c r="B1244" s="21"/>
      <c r="D1244" s="23"/>
      <c r="E1244" s="7"/>
    </row>
    <row r="1245">
      <c r="A1245" s="2"/>
      <c r="B1245" s="21"/>
      <c r="D1245" s="23"/>
      <c r="E1245" s="7"/>
    </row>
    <row r="1246">
      <c r="A1246" s="2"/>
      <c r="B1246" s="21"/>
      <c r="D1246" s="23"/>
      <c r="E1246" s="7"/>
    </row>
    <row r="1247">
      <c r="A1247" s="2"/>
      <c r="B1247" s="21"/>
      <c r="D1247" s="23"/>
      <c r="E1247" s="7"/>
    </row>
    <row r="1248">
      <c r="A1248" s="2"/>
      <c r="B1248" s="21"/>
      <c r="D1248" s="23"/>
      <c r="E1248" s="7"/>
    </row>
    <row r="1249">
      <c r="A1249" s="2"/>
      <c r="B1249" s="21"/>
      <c r="D1249" s="23"/>
      <c r="E1249" s="7"/>
    </row>
    <row r="1250">
      <c r="A1250" s="2"/>
      <c r="B1250" s="21"/>
      <c r="D1250" s="23"/>
      <c r="E1250" s="7"/>
    </row>
    <row r="1251">
      <c r="A1251" s="2"/>
      <c r="B1251" s="21"/>
      <c r="D1251" s="23"/>
      <c r="E1251" s="7"/>
    </row>
    <row r="1252">
      <c r="A1252" s="2"/>
      <c r="B1252" s="21"/>
      <c r="D1252" s="23"/>
      <c r="E1252" s="7"/>
    </row>
    <row r="1253">
      <c r="A1253" s="2"/>
      <c r="B1253" s="21"/>
      <c r="D1253" s="23"/>
      <c r="E1253" s="7"/>
    </row>
    <row r="1254">
      <c r="A1254" s="2"/>
      <c r="B1254" s="21"/>
      <c r="D1254" s="23"/>
      <c r="E1254" s="7"/>
    </row>
    <row r="1255">
      <c r="A1255" s="2"/>
      <c r="B1255" s="21"/>
      <c r="D1255" s="23"/>
      <c r="E1255" s="7"/>
    </row>
    <row r="1256">
      <c r="A1256" s="2"/>
      <c r="B1256" s="21"/>
      <c r="D1256" s="23"/>
      <c r="E1256" s="7"/>
    </row>
    <row r="1257">
      <c r="A1257" s="2"/>
      <c r="B1257" s="21"/>
      <c r="D1257" s="23"/>
      <c r="E1257" s="7"/>
    </row>
    <row r="1258">
      <c r="A1258" s="2"/>
      <c r="B1258" s="21"/>
      <c r="D1258" s="23"/>
      <c r="E1258" s="7"/>
    </row>
    <row r="1259">
      <c r="A1259" s="2"/>
      <c r="B1259" s="21"/>
      <c r="D1259" s="23"/>
      <c r="E1259" s="7"/>
    </row>
    <row r="1260">
      <c r="A1260" s="2"/>
      <c r="B1260" s="21"/>
      <c r="D1260" s="23"/>
      <c r="E1260" s="7"/>
    </row>
    <row r="1261">
      <c r="A1261" s="2"/>
      <c r="B1261" s="21"/>
      <c r="D1261" s="23"/>
      <c r="E1261" s="7"/>
    </row>
    <row r="1262">
      <c r="A1262" s="2"/>
      <c r="B1262" s="21"/>
      <c r="D1262" s="23"/>
      <c r="E1262" s="7"/>
    </row>
    <row r="1263">
      <c r="A1263" s="2"/>
      <c r="B1263" s="21"/>
      <c r="D1263" s="23"/>
      <c r="E1263" s="7"/>
    </row>
    <row r="1264">
      <c r="A1264" s="2"/>
      <c r="B1264" s="21"/>
      <c r="D1264" s="23"/>
      <c r="E1264" s="7"/>
    </row>
    <row r="1265">
      <c r="A1265" s="2"/>
      <c r="B1265" s="21"/>
      <c r="D1265" s="23"/>
      <c r="E1265" s="7"/>
    </row>
    <row r="1266">
      <c r="A1266" s="2"/>
      <c r="B1266" s="21"/>
      <c r="D1266" s="23"/>
      <c r="E1266" s="7"/>
    </row>
    <row r="1267">
      <c r="A1267" s="2"/>
      <c r="B1267" s="21"/>
      <c r="D1267" s="23"/>
      <c r="E1267" s="7"/>
    </row>
    <row r="1268">
      <c r="A1268" s="2"/>
      <c r="B1268" s="21"/>
      <c r="D1268" s="23"/>
      <c r="E1268" s="7"/>
    </row>
    <row r="1269">
      <c r="A1269" s="2"/>
      <c r="B1269" s="21"/>
      <c r="D1269" s="23"/>
      <c r="E1269" s="7"/>
    </row>
    <row r="1270">
      <c r="A1270" s="2"/>
      <c r="B1270" s="21"/>
      <c r="D1270" s="23"/>
      <c r="E1270" s="7"/>
    </row>
    <row r="1271">
      <c r="A1271" s="2"/>
      <c r="B1271" s="21"/>
      <c r="D1271" s="23"/>
      <c r="E1271" s="7"/>
    </row>
    <row r="1272">
      <c r="A1272" s="2"/>
      <c r="B1272" s="21"/>
      <c r="D1272" s="23"/>
      <c r="E1272" s="7"/>
    </row>
    <row r="1273">
      <c r="A1273" s="2"/>
      <c r="B1273" s="21"/>
      <c r="D1273" s="23"/>
      <c r="E1273" s="7"/>
    </row>
    <row r="1274">
      <c r="A1274" s="2"/>
      <c r="B1274" s="21"/>
      <c r="D1274" s="23"/>
      <c r="E1274" s="7"/>
    </row>
    <row r="1275">
      <c r="A1275" s="2"/>
      <c r="B1275" s="21"/>
      <c r="D1275" s="23"/>
      <c r="E1275" s="7"/>
    </row>
    <row r="1276">
      <c r="A1276" s="2"/>
      <c r="B1276" s="21"/>
      <c r="D1276" s="23"/>
      <c r="E1276" s="7"/>
    </row>
    <row r="1277">
      <c r="A1277" s="2"/>
      <c r="B1277" s="21"/>
      <c r="D1277" s="23"/>
      <c r="E1277" s="7"/>
    </row>
    <row r="1278">
      <c r="A1278" s="2"/>
      <c r="B1278" s="21"/>
      <c r="D1278" s="23"/>
      <c r="E1278" s="7"/>
    </row>
    <row r="1279">
      <c r="A1279" s="2"/>
      <c r="B1279" s="21"/>
      <c r="D1279" s="23"/>
      <c r="E1279" s="7"/>
    </row>
    <row r="1280">
      <c r="A1280" s="2"/>
      <c r="B1280" s="21"/>
      <c r="D1280" s="23"/>
      <c r="E1280" s="7"/>
    </row>
    <row r="1281">
      <c r="A1281" s="2"/>
      <c r="B1281" s="21"/>
      <c r="D1281" s="23"/>
      <c r="E1281" s="7"/>
    </row>
    <row r="1282">
      <c r="A1282" s="2"/>
      <c r="B1282" s="21"/>
      <c r="D1282" s="23"/>
      <c r="E1282" s="7"/>
    </row>
    <row r="1283">
      <c r="A1283" s="2"/>
      <c r="B1283" s="21"/>
      <c r="D1283" s="23"/>
      <c r="E1283" s="7"/>
    </row>
    <row r="1284">
      <c r="A1284" s="2"/>
      <c r="B1284" s="21"/>
      <c r="D1284" s="23"/>
      <c r="E1284" s="7"/>
    </row>
    <row r="1285">
      <c r="A1285" s="2"/>
      <c r="B1285" s="21"/>
      <c r="D1285" s="23"/>
      <c r="E1285" s="7"/>
    </row>
    <row r="1286">
      <c r="A1286" s="2"/>
      <c r="B1286" s="21"/>
      <c r="D1286" s="23"/>
      <c r="E1286" s="7"/>
    </row>
    <row r="1287">
      <c r="A1287" s="2"/>
      <c r="B1287" s="21"/>
      <c r="D1287" s="23"/>
      <c r="E1287" s="7"/>
    </row>
    <row r="1288">
      <c r="A1288" s="2"/>
      <c r="B1288" s="21"/>
      <c r="D1288" s="23"/>
      <c r="E1288" s="7"/>
    </row>
    <row r="1289">
      <c r="A1289" s="2"/>
      <c r="B1289" s="21"/>
      <c r="D1289" s="23"/>
      <c r="E1289" s="7"/>
    </row>
    <row r="1290">
      <c r="A1290" s="2"/>
      <c r="B1290" s="21"/>
      <c r="D1290" s="23"/>
      <c r="E1290" s="7"/>
    </row>
    <row r="1291">
      <c r="A1291" s="2"/>
      <c r="B1291" s="21"/>
      <c r="D1291" s="23"/>
      <c r="E1291" s="7"/>
    </row>
    <row r="1292">
      <c r="A1292" s="2"/>
      <c r="B1292" s="21"/>
      <c r="D1292" s="23"/>
      <c r="E1292" s="7"/>
    </row>
    <row r="1293">
      <c r="A1293" s="2"/>
      <c r="B1293" s="21"/>
      <c r="D1293" s="23"/>
      <c r="E1293" s="7"/>
    </row>
    <row r="1294">
      <c r="A1294" s="2"/>
      <c r="B1294" s="21"/>
      <c r="D1294" s="23"/>
      <c r="E1294" s="7"/>
    </row>
    <row r="1295">
      <c r="A1295" s="2"/>
      <c r="B1295" s="21"/>
      <c r="D1295" s="23"/>
      <c r="E1295" s="7"/>
    </row>
    <row r="1296">
      <c r="A1296" s="2"/>
      <c r="B1296" s="21"/>
      <c r="D1296" s="23"/>
      <c r="E1296" s="7"/>
    </row>
    <row r="1297">
      <c r="A1297" s="2"/>
      <c r="B1297" s="21"/>
      <c r="D1297" s="23"/>
      <c r="E1297" s="7"/>
    </row>
    <row r="1298">
      <c r="A1298" s="2"/>
      <c r="B1298" s="21"/>
      <c r="D1298" s="23"/>
      <c r="E1298" s="7"/>
    </row>
    <row r="1299">
      <c r="A1299" s="2"/>
      <c r="B1299" s="21"/>
      <c r="D1299" s="23"/>
      <c r="E1299" s="7"/>
    </row>
    <row r="1300">
      <c r="A1300" s="2"/>
      <c r="B1300" s="21"/>
      <c r="D1300" s="23"/>
      <c r="E1300" s="7"/>
    </row>
    <row r="1301">
      <c r="A1301" s="2"/>
      <c r="B1301" s="21"/>
      <c r="D1301" s="23"/>
      <c r="E1301" s="7"/>
    </row>
    <row r="1302">
      <c r="A1302" s="2"/>
      <c r="B1302" s="21"/>
      <c r="D1302" s="23"/>
      <c r="E1302" s="7"/>
    </row>
    <row r="1303">
      <c r="A1303" s="2"/>
      <c r="B1303" s="21"/>
      <c r="D1303" s="23"/>
      <c r="E1303" s="7"/>
    </row>
    <row r="1304">
      <c r="A1304" s="2"/>
      <c r="B1304" s="21"/>
      <c r="D1304" s="23"/>
      <c r="E1304" s="7"/>
    </row>
    <row r="1305">
      <c r="A1305" s="2"/>
      <c r="B1305" s="21"/>
      <c r="D1305" s="23"/>
      <c r="E1305" s="7"/>
    </row>
    <row r="1306">
      <c r="A1306" s="2"/>
      <c r="B1306" s="21"/>
      <c r="D1306" s="23"/>
      <c r="E1306" s="7"/>
    </row>
    <row r="1307">
      <c r="A1307" s="2"/>
      <c r="B1307" s="21"/>
      <c r="D1307" s="23"/>
      <c r="E1307" s="7"/>
    </row>
    <row r="1308">
      <c r="A1308" s="2"/>
      <c r="B1308" s="21"/>
      <c r="D1308" s="23"/>
      <c r="E1308" s="7"/>
    </row>
    <row r="1309">
      <c r="A1309" s="2"/>
      <c r="B1309" s="21"/>
      <c r="D1309" s="23"/>
      <c r="E1309" s="7"/>
    </row>
    <row r="1310">
      <c r="A1310" s="2"/>
      <c r="B1310" s="21"/>
      <c r="D1310" s="23"/>
      <c r="E1310" s="7"/>
    </row>
    <row r="1311">
      <c r="A1311" s="2"/>
      <c r="B1311" s="21"/>
      <c r="D1311" s="23"/>
      <c r="E1311" s="7"/>
    </row>
    <row r="1312">
      <c r="A1312" s="2"/>
      <c r="B1312" s="21"/>
      <c r="D1312" s="23"/>
      <c r="E1312" s="7"/>
    </row>
    <row r="1313">
      <c r="A1313" s="2"/>
      <c r="B1313" s="21"/>
      <c r="D1313" s="23"/>
      <c r="E1313" s="7"/>
    </row>
    <row r="1314">
      <c r="A1314" s="2"/>
      <c r="B1314" s="21"/>
      <c r="D1314" s="23"/>
      <c r="E1314" s="7"/>
    </row>
    <row r="1315">
      <c r="A1315" s="2"/>
      <c r="B1315" s="21"/>
      <c r="D1315" s="23"/>
      <c r="E1315" s="7"/>
    </row>
    <row r="1316">
      <c r="A1316" s="2"/>
      <c r="B1316" s="21"/>
      <c r="D1316" s="23"/>
      <c r="E1316" s="7"/>
    </row>
    <row r="1317">
      <c r="A1317" s="2"/>
      <c r="B1317" s="21"/>
      <c r="D1317" s="23"/>
      <c r="E1317" s="7"/>
    </row>
    <row r="1318">
      <c r="A1318" s="2"/>
      <c r="B1318" s="21"/>
      <c r="D1318" s="23"/>
      <c r="E1318" s="7"/>
    </row>
    <row r="1319">
      <c r="A1319" s="2"/>
      <c r="B1319" s="21"/>
      <c r="D1319" s="23"/>
      <c r="E1319" s="7"/>
    </row>
    <row r="1320">
      <c r="A1320" s="2"/>
      <c r="B1320" s="21"/>
      <c r="D1320" s="23"/>
      <c r="E1320" s="7"/>
    </row>
    <row r="1321">
      <c r="A1321" s="2"/>
      <c r="B1321" s="21"/>
      <c r="D1321" s="23"/>
      <c r="E1321" s="7"/>
    </row>
    <row r="1322">
      <c r="A1322" s="2"/>
      <c r="B1322" s="21"/>
      <c r="D1322" s="23"/>
      <c r="E1322" s="7"/>
    </row>
    <row r="1323">
      <c r="A1323" s="2"/>
      <c r="B1323" s="21"/>
      <c r="D1323" s="23"/>
      <c r="E1323" s="7"/>
    </row>
    <row r="1324">
      <c r="A1324" s="2"/>
      <c r="B1324" s="21"/>
      <c r="D1324" s="23"/>
      <c r="E1324" s="7"/>
    </row>
    <row r="1325">
      <c r="A1325" s="2"/>
      <c r="B1325" s="21"/>
      <c r="D1325" s="23"/>
      <c r="E1325" s="7"/>
    </row>
    <row r="1326">
      <c r="A1326" s="2"/>
      <c r="B1326" s="21"/>
      <c r="D1326" s="23"/>
      <c r="E1326" s="7"/>
    </row>
    <row r="1327">
      <c r="A1327" s="2"/>
      <c r="B1327" s="21"/>
      <c r="D1327" s="23"/>
      <c r="E1327" s="7"/>
    </row>
    <row r="1328">
      <c r="A1328" s="2"/>
      <c r="B1328" s="21"/>
      <c r="D1328" s="23"/>
      <c r="E1328" s="7"/>
    </row>
    <row r="1329">
      <c r="A1329" s="2"/>
      <c r="B1329" s="21"/>
      <c r="D1329" s="23"/>
      <c r="E1329" s="7"/>
    </row>
    <row r="1330">
      <c r="A1330" s="2"/>
      <c r="B1330" s="21"/>
      <c r="D1330" s="23"/>
      <c r="E1330" s="7"/>
    </row>
    <row r="1331">
      <c r="A1331" s="2"/>
      <c r="B1331" s="21"/>
      <c r="D1331" s="23"/>
      <c r="E1331" s="7"/>
    </row>
    <row r="1332">
      <c r="A1332" s="2"/>
      <c r="B1332" s="21"/>
      <c r="D1332" s="23"/>
      <c r="E1332" s="7"/>
    </row>
    <row r="1333">
      <c r="A1333" s="2"/>
      <c r="B1333" s="21"/>
      <c r="D1333" s="23"/>
      <c r="E1333" s="7"/>
    </row>
    <row r="1334">
      <c r="A1334" s="2"/>
      <c r="B1334" s="21"/>
      <c r="D1334" s="23"/>
      <c r="E1334" s="7"/>
    </row>
    <row r="1335">
      <c r="A1335" s="2"/>
      <c r="B1335" s="21"/>
      <c r="D1335" s="23"/>
      <c r="E1335" s="7"/>
    </row>
    <row r="1336">
      <c r="A1336" s="2"/>
      <c r="B1336" s="21"/>
      <c r="D1336" s="23"/>
      <c r="E1336" s="7"/>
    </row>
    <row r="1337">
      <c r="A1337" s="2"/>
      <c r="B1337" s="21"/>
      <c r="D1337" s="23"/>
      <c r="E1337" s="7"/>
    </row>
    <row r="1338">
      <c r="A1338" s="2"/>
      <c r="B1338" s="21"/>
      <c r="D1338" s="23"/>
      <c r="E1338" s="7"/>
    </row>
    <row r="1339">
      <c r="A1339" s="2"/>
      <c r="B1339" s="21"/>
      <c r="D1339" s="23"/>
      <c r="E1339" s="7"/>
    </row>
    <row r="1340">
      <c r="A1340" s="2"/>
      <c r="B1340" s="21"/>
      <c r="D1340" s="23"/>
      <c r="E1340" s="7"/>
    </row>
  </sheetData>
  <mergeCells count="7">
    <mergeCell ref="D1:H2"/>
    <mergeCell ref="B16:C16"/>
    <mergeCell ref="B32:C32"/>
    <mergeCell ref="B48:C48"/>
    <mergeCell ref="B64:C64"/>
    <mergeCell ref="B80:C80"/>
    <mergeCell ref="B96:C9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