
<file path=[Content_Types].xml><?xml version="1.0" encoding="utf-8"?>
<Types xmlns="http://schemas.openxmlformats.org/package/2006/content-types">
  <Default ContentType="application/xml" Extension="xml"/>
  <Default ContentType="image/png" Extension="png"/>
  <Default ContentType="application/vnd.openxmlformats-package.relationships+xml" Extension="rels"/>
  <Override ContentType="application/vnd.openxmlformats-officedocument.spreadsheetml.table+xml" PartName="/xl/tables/table1.xml"/>
  <Override ContentType="application/vnd.openxmlformats-officedocument.spreadsheetml.worksheet+xml" PartName="/xl/worksheets/sheet1.xml"/>
  <Override ContentType="application/vnd.openxmlformats-officedocument.spreadsheetml.sharedStrings+xml" PartName="/xl/sharedStrings.xml"/>
  <Override ContentType="application/vnd.openxmlformats-officedocument.drawing+xml" PartName="/xl/drawings/drawing1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리스트" sheetId="1" r:id="rId4"/>
  </sheets>
  <definedNames/>
  <calcPr/>
</workbook>
</file>

<file path=xl/sharedStrings.xml><?xml version="1.0" encoding="utf-8"?>
<sst xmlns="http://schemas.openxmlformats.org/spreadsheetml/2006/main" count="667" uniqueCount="298">
  <si>
    <t>F 20230111-1 부티크리스트</t>
  </si>
  <si>
    <t>*주문마감 : 2023/01/16 (등급순,주문순으로 마감)</t>
  </si>
  <si>
    <t>*납기 : 컨펌 후 약 4주</t>
  </si>
  <si>
    <t>*공급가 기준 : FTA 해당상품은 적용, 수수료포함, 관부가세 및 배송비 별도</t>
  </si>
  <si>
    <t>조건 : 주문업체통관으로 진행예정</t>
  </si>
  <si>
    <t>라이트 800만원 이상, 베이직 500만원 이상, 프리미엄 300만원 이상, VIP 120만원 이상</t>
  </si>
  <si>
    <t>공급가</t>
  </si>
  <si>
    <t>주문접수
(click)</t>
  </si>
  <si>
    <t>배송비
(click)</t>
  </si>
  <si>
    <t xml:space="preserve">- 모델명 코드를 잘 확인 후 주문바랍니다. </t>
  </si>
  <si>
    <t>등급 선택</t>
  </si>
  <si>
    <t>무료/베이직</t>
  </si>
  <si>
    <r>
      <rPr>
        <rFont val="Calibri"/>
        <b/>
        <color theme="1"/>
        <sz val="11.0"/>
      </rPr>
      <t>IMAGE</t>
    </r>
  </si>
  <si>
    <t>모델명</t>
  </si>
  <si>
    <t xml:space="preserve"> 상품분석 </t>
  </si>
  <si>
    <t>SKU NO.</t>
  </si>
  <si>
    <t>BRAND</t>
  </si>
  <si>
    <t>DESCRIPTION</t>
  </si>
  <si>
    <t>DEPARTMENT</t>
  </si>
  <si>
    <t>COLOUR</t>
  </si>
  <si>
    <t>QTY</t>
  </si>
  <si>
    <t>Full Price</t>
  </si>
  <si>
    <t>프리미엄</t>
  </si>
  <si>
    <t>VIP</t>
  </si>
  <si>
    <t>수량</t>
  </si>
  <si>
    <t>주문합계</t>
  </si>
  <si>
    <t>USC606379001</t>
  </si>
  <si>
    <t>AMI</t>
  </si>
  <si>
    <t>AMI CLASSIC LOGO 3 PACK BLACK</t>
  </si>
  <si>
    <t>MENS ACCESSORIES</t>
  </si>
  <si>
    <t>Black</t>
  </si>
  <si>
    <t>BFUSC606379971</t>
  </si>
  <si>
    <t>AMI CLASSIC LOGO 3 PACK WHITE GREY BLACK</t>
  </si>
  <si>
    <t>Multicoloured</t>
  </si>
  <si>
    <t>UHA235018605</t>
  </si>
  <si>
    <t>AMI CLASSIC LOGO WOOL BEANIE RED</t>
  </si>
  <si>
    <t>Red</t>
  </si>
  <si>
    <t>USC606379150</t>
  </si>
  <si>
    <t>AMI CLASSIC LOGO 3 PACK OFF WHITE</t>
  </si>
  <si>
    <t>White</t>
  </si>
  <si>
    <t>UHA235018067</t>
  </si>
  <si>
    <t>AMI CLASSIC LOGO WOOL BEANIE GREY</t>
  </si>
  <si>
    <t>Grey</t>
  </si>
  <si>
    <t>UCP213611031</t>
  </si>
  <si>
    <t>AMI CLASSIC LOGO DENIM CAP BLACK</t>
  </si>
  <si>
    <t>UGV304018009</t>
  </si>
  <si>
    <t>AMI CLASSIC LOGO WOOL GLOVES BLK</t>
  </si>
  <si>
    <t>679476 VMAU3
8425</t>
  </si>
  <si>
    <t>BOTTEGA VENETA</t>
  </si>
  <si>
    <t>BOTTEGA 25 TRNGL GLD HW BELT</t>
  </si>
  <si>
    <t>LADIES ACCESSORIES</t>
  </si>
  <si>
    <t>680342VMAU38
425</t>
  </si>
  <si>
    <t>BOTTEGA 15 TRNGL GLD HW BELT</t>
  </si>
  <si>
    <t>731118VCPP3842
5</t>
  </si>
  <si>
    <t>BV MINI BAG ON CHAIN INTRECCIATO BLACK GOLD</t>
  </si>
  <si>
    <t>730568VCPP3842
5</t>
  </si>
  <si>
    <t>BV WOC INTRECCIATO NAPPA BLACK GOLD</t>
  </si>
  <si>
    <t>681010VCQC430
35</t>
  </si>
  <si>
    <t>BV ZIP CARD HOLDER RAINTREE GOLD</t>
  </si>
  <si>
    <t>Green</t>
  </si>
  <si>
    <t>731118VCPP3372
2</t>
  </si>
  <si>
    <t>BV MINI BAG ON CHAIN INTRECCIATO PARAKEET GOLD</t>
  </si>
  <si>
    <t>730568VCPP3977
6</t>
  </si>
  <si>
    <t>BV WOC INTRECCIATO NAPPA PORRIDGE GOLD</t>
  </si>
  <si>
    <t>Neutrals</t>
  </si>
  <si>
    <t>730539VCQC430
35</t>
  </si>
  <si>
    <t>BV WOC CASSETTE RAINTREE GOLD</t>
  </si>
  <si>
    <t>717435VCPP3842
5</t>
  </si>
  <si>
    <t>BOTTEGA INTREC TRIO MINI BAG</t>
  </si>
  <si>
    <t>680255V1G1137
22</t>
  </si>
  <si>
    <t>BOTTEGA SMALL LOOP INTRECCIATO LTHR MINI BAG</t>
  </si>
  <si>
    <t>LADIES BAGS</t>
  </si>
  <si>
    <t>591970VCQR121
32</t>
  </si>
  <si>
    <t>BOTTEGA PADDED CASSETTE SHLDR BG</t>
  </si>
  <si>
    <t>Brown</t>
  </si>
  <si>
    <t>730832-V1G11
8425</t>
  </si>
  <si>
    <t>BOTTEGA CANDY LOOP INTRECCIO MINI BAG</t>
  </si>
  <si>
    <t>690225VCPP0372
2</t>
  </si>
  <si>
    <t>BOTTEGA TEEN JODIE INTRCTO LTHR SHLDR BAG</t>
  </si>
  <si>
    <t>730848-VMAY1
8425</t>
  </si>
  <si>
    <t>BOTTEGA CASSETTE SML INRTECCIO LTHR XBODY BAG</t>
  </si>
  <si>
    <t>690685-V0EY0
3708</t>
  </si>
  <si>
    <t>BV IPHONE 13 INTRECCIO RUBBER CASE GREEN</t>
  </si>
  <si>
    <t>8026929A7026</t>
  </si>
  <si>
    <t>BURBERRY</t>
  </si>
  <si>
    <t>BURB CHECK TRUCKER CAP</t>
  </si>
  <si>
    <t>8064009A1189</t>
  </si>
  <si>
    <t>BURB LUREX LOGO FOOTBALL SCARF</t>
  </si>
  <si>
    <t>8058004A1363</t>
  </si>
  <si>
    <t>BURB NEW HAMPSHIRE WOC</t>
  </si>
  <si>
    <t>8065342 A1208</t>
  </si>
  <si>
    <t>BURB CORE 40 CHECK BELT BLACK</t>
  </si>
  <si>
    <t>8052781 A7026</t>
  </si>
  <si>
    <t>BURB CORE LOUIS 35 RVRS CHECK BELT BEIGE</t>
  </si>
  <si>
    <t>8056851 A7026</t>
  </si>
  <si>
    <t>BURB MEGA CHECK ARCHIVE BEIGE SCARF MLTI</t>
  </si>
  <si>
    <t>8064003 A1189</t>
  </si>
  <si>
    <t>BURB TB ICON FOOTBALL SCARF BLK</t>
  </si>
  <si>
    <t>8063822 A8900</t>
  </si>
  <si>
    <t>BURB GIANT CHECK ICON WOOL MIX SCARF BROWN</t>
  </si>
  <si>
    <t>8062871 A8900</t>
  </si>
  <si>
    <t>BURB REG BILL GIANT CHECK WALLET MLTI</t>
  </si>
  <si>
    <t>HU06118WW000 7</t>
  </si>
  <si>
    <t>MAISON KITSUNE</t>
  </si>
  <si>
    <t>MK LARGE FOX PATCH CAP BLK</t>
  </si>
  <si>
    <t>JU06129WC5000</t>
  </si>
  <si>
    <t>MK SMALL FOX PATCH CAP BLUE</t>
  </si>
  <si>
    <t>Blue</t>
  </si>
  <si>
    <t>JU05331LC0031</t>
  </si>
  <si>
    <t>MK LTHR FOX STAMP ZIP CARDHOLDER BLK</t>
  </si>
  <si>
    <t>JU05330LC0031</t>
  </si>
  <si>
    <t>MK LTHR FOX STAMP ZIP WALLET BLK</t>
  </si>
  <si>
    <t>FU06206BT3004</t>
  </si>
  <si>
    <t>MK CORE FOX STAMP SCARF GREY</t>
  </si>
  <si>
    <t>FU06208BT3004</t>
  </si>
  <si>
    <t>MK FOX LOGO CLASSIC SCARF RED</t>
  </si>
  <si>
    <t>SA1VX0006P445 5T8013P4455T80
13</t>
  </si>
  <si>
    <t>MAISON MARGIELA</t>
  </si>
  <si>
    <t>MM CF GRAINY LTHR 5 CRDHLDR BLK</t>
  </si>
  <si>
    <t>1CC546 2BYA F0002</t>
  </si>
  <si>
    <t>PRADA</t>
  </si>
  <si>
    <t>PRADA GRACE 3.5 TRNGL LOGO LTHR BKL BELT</t>
  </si>
  <si>
    <t>1ML047QHHF000
2</t>
  </si>
  <si>
    <t>PRADA TRIANGLE WALLET</t>
  </si>
  <si>
    <t>1PP122QHHF000
2</t>
  </si>
  <si>
    <t>PRADA ZIP COIN PURSE WALLET</t>
  </si>
  <si>
    <t>2HC137-2DMI- F0002</t>
  </si>
  <si>
    <t>PRADA CORE NYLON BUCKET HAT BLK</t>
  </si>
  <si>
    <t>2HC274-2DMI- F0002</t>
  </si>
  <si>
    <t>PRADA CORE RE-NYLON CAP BLK</t>
  </si>
  <si>
    <t>414404BOW0110
00</t>
  </si>
  <si>
    <t>SAINT LAURENT</t>
  </si>
  <si>
    <t>SLP MALT BLK QLT TRI FLD GLD YSL WLLT</t>
  </si>
  <si>
    <t>612808BOW0110
00</t>
  </si>
  <si>
    <t>SLP MONOGRAMME QLTD LTHR LRG WALLET</t>
  </si>
  <si>
    <t>678401DV70710
00</t>
  </si>
  <si>
    <t>SLP TOYLOULOU LTHR QLTD GLD HW MINI BG</t>
  </si>
  <si>
    <t>6077881GF0J920
7</t>
  </si>
  <si>
    <t>SLP CHAIN FLAT GLD HW MINI BAG</t>
  </si>
  <si>
    <t>5544650UF0W10
00</t>
  </si>
  <si>
    <t>SLP MONO 2CM PATENT BLT</t>
  </si>
  <si>
    <t>612563AAANF10
00</t>
  </si>
  <si>
    <t>SLP MINI LOU CROC MINI BAG</t>
  </si>
  <si>
    <t>620280BOW9110
00</t>
  </si>
  <si>
    <t>SLP ENVELOPE GLD HW WOC</t>
  </si>
  <si>
    <t>678401DV70810
00</t>
  </si>
  <si>
    <t>SLP TOYLOULOU LTHR QLTD BLK HW MINI BG</t>
  </si>
  <si>
    <t>5657391GF0J272
1</t>
  </si>
  <si>
    <t>SLP MED POUCH GLD HW</t>
  </si>
  <si>
    <t>7032191EL07100
0</t>
  </si>
  <si>
    <t>SLP GABY GLD HW CH</t>
  </si>
  <si>
    <t>6698891ZQ0J100
0</t>
  </si>
  <si>
    <t>SLP CROC LTHR BLT</t>
  </si>
  <si>
    <t>6125791GF01920
7</t>
  </si>
  <si>
    <t>YSL MINI LOU QLD LTHR GLD HW MINI BG</t>
  </si>
  <si>
    <t>SLP MINI LOU QLD LTHR GLD HW MINI BG</t>
  </si>
  <si>
    <t>669921DND1J10
00</t>
  </si>
  <si>
    <t>SLP MONO WOC</t>
  </si>
  <si>
    <t>7016311EL07100
0</t>
  </si>
  <si>
    <t>SLP NANO BCKT MINI BAG</t>
  </si>
  <si>
    <t>377828BOW0123
46</t>
  </si>
  <si>
    <t>SLP MONOGRAMME SML QLTD GLD HW WOC</t>
  </si>
  <si>
    <t>697860GVO3N10
67</t>
  </si>
  <si>
    <t>SLP SLVR HW EMBEL BLT</t>
  </si>
  <si>
    <t>6784011U821234
6</t>
  </si>
  <si>
    <t>SLP LOULOU TOY SUEDE MINI BAG</t>
  </si>
  <si>
    <t>695111DND1J10
00</t>
  </si>
  <si>
    <t>SLP KATE TASSL MCROC YSL WOC</t>
  </si>
  <si>
    <t>614031DV70710
00</t>
  </si>
  <si>
    <t>SLP BLK QLT GLD YSL BLT BG</t>
  </si>
  <si>
    <t>6125791GF01983
0</t>
  </si>
  <si>
    <t>Pink</t>
  </si>
  <si>
    <t>612808BOW0123
46</t>
  </si>
  <si>
    <t>SLP MALT QLT TRI FLD GLD SLP WLLT</t>
  </si>
  <si>
    <t>6203331EL07562
3</t>
  </si>
  <si>
    <t>SLP MINI PUFFER LOULOU GLD HW MINI BG</t>
  </si>
  <si>
    <t>712706AAAJU92
07</t>
  </si>
  <si>
    <t>SLP MED SADE TUBE MINI BAG</t>
  </si>
  <si>
    <t>600279BRM0410
00</t>
  </si>
  <si>
    <t>SLP COLLEGE MED SLVR HW SHLDR BAG</t>
  </si>
  <si>
    <t>499290FAADJ978
4</t>
  </si>
  <si>
    <t>SLP RIVE GAUCHE LOGO TOTE BAG</t>
  </si>
  <si>
    <t>574946DV72810
00</t>
  </si>
  <si>
    <t>YSL LOULOU MED QLTD LTHR BB HW SHLDR BG</t>
  </si>
  <si>
    <t>715232DV707
1000</t>
  </si>
  <si>
    <t>YSL LOU QLTD LTHR GLD HW CAMERA BAG</t>
  </si>
  <si>
    <t>469390BOW0N1
000</t>
  </si>
  <si>
    <t>YSL KATE SLVR HRDWRE LTHR SHLDR BG</t>
  </si>
  <si>
    <t>688221GAABB20
80</t>
  </si>
  <si>
    <t>SLP PANIER RAFFIA MED TOTE BAG</t>
  </si>
  <si>
    <t>685618GAABB20
80</t>
  </si>
  <si>
    <t>SLP PANIER RAFFIA SML TOTE BAG</t>
  </si>
  <si>
    <t>612544 DV707
1229</t>
  </si>
  <si>
    <t>SLP LOU LTHR GLD HW XBDY BAG</t>
  </si>
  <si>
    <t>5774761EL07272
1</t>
  </si>
  <si>
    <t>YSL PUFFER LOULOU SML LTHR GLD HW SHLDR BG</t>
  </si>
  <si>
    <t>657228DZESW10
62</t>
  </si>
  <si>
    <t>SLP LE 5 A 7 HOBO MOC CROC LTHR SHLDR BAG</t>
  </si>
  <si>
    <t>619740BWR0W1
000</t>
  </si>
  <si>
    <t>619740 BWR0W 1000</t>
  </si>
  <si>
    <t>442906D420W
1000</t>
  </si>
  <si>
    <t>SLP SUNSET MED LTHR SHLDR BG</t>
  </si>
  <si>
    <t>600195BOW9810
00</t>
  </si>
  <si>
    <t>SLP ENVELOPE SML LTHR TONAL HW SHLDR BG</t>
  </si>
  <si>
    <t>600185BOW9711
12</t>
  </si>
  <si>
    <t>SLP MED ENVELOPE LTHR SHLDR BAG</t>
  </si>
  <si>
    <t>469390-BOW0U-
1000</t>
  </si>
  <si>
    <t>YSL KATE LTHR TONAL SHLDR BG</t>
  </si>
  <si>
    <t>471286FAAIR106
7</t>
  </si>
  <si>
    <t>SLP SML KATE LTHR CRYSTL SHLDR BAG</t>
  </si>
  <si>
    <t>4946991U861234
6</t>
  </si>
  <si>
    <t>SLP LOULOU SML SHEARLING SHLDR BAG</t>
  </si>
  <si>
    <t>6572282R20W
9141</t>
  </si>
  <si>
    <t>SLP 5A7 HOBO GLD HRDWR LTHR SHLDR BG</t>
  </si>
  <si>
    <t>657228-AAEC1-
1000</t>
  </si>
  <si>
    <t>SLP 5A7 HBO SLVR HRDWR LTHR SHLDR BG</t>
  </si>
  <si>
    <t>6331581YG04205
0</t>
  </si>
  <si>
    <t>SLP NIKI MED LTHR BB HW SHLDR BG</t>
  </si>
  <si>
    <t>494699DV72711
12</t>
  </si>
  <si>
    <t>SLP SML LOULOU LTHR SHLDR BAG</t>
  </si>
  <si>
    <t>655008DTI0W10
00</t>
  </si>
  <si>
    <t>SLP BABY LE MONOGRAMME DUFFLE LOCK SHLDR BAG</t>
  </si>
  <si>
    <t>6572282R20W
2826</t>
  </si>
  <si>
    <t>600195-BOW91-
1000</t>
  </si>
  <si>
    <t>SLP SML ENVELOPE LTHR SHLDR BG</t>
  </si>
  <si>
    <t>6572282US0W10
00</t>
  </si>
  <si>
    <t>SLP LE 5 A 7 CROCCO GLD HW SHLDR BG</t>
  </si>
  <si>
    <t>600281CSV0J272
1</t>
  </si>
  <si>
    <t>SLP SLP PARIS SHPNG LTHR TOTE BAG</t>
  </si>
  <si>
    <t>577476 1EL00
1000</t>
  </si>
  <si>
    <t>SLP PUFFER LOULOU SML SILV HW SHLDR BG</t>
  </si>
  <si>
    <t>442906D420W27
21</t>
  </si>
  <si>
    <t>6572282R20J234
6</t>
  </si>
  <si>
    <t>SLP LE 5 A 7 HOBO LTHR SHLDR BAG</t>
  </si>
  <si>
    <t>6572282R20W11
12</t>
  </si>
  <si>
    <t>442906D420N11
12</t>
  </si>
  <si>
    <t>SLP SUNSET SMTH LTH SLVR HW SHLDR BAG</t>
  </si>
  <si>
    <t>574946-DV727-
1000</t>
  </si>
  <si>
    <t>SLP LOULOU MED GLD HW SHLDR BAG</t>
  </si>
  <si>
    <t>6572280UF0W10
00</t>
  </si>
  <si>
    <t>SLP HOBO PATENT LTHR SHLDR BAG</t>
  </si>
  <si>
    <t>600185BOW91
2721</t>
  </si>
  <si>
    <t>SLP ENVELOPE MED LTHR GLD HW LTHR BG</t>
  </si>
  <si>
    <t>532750BOW0W1
112</t>
  </si>
  <si>
    <t>SLP MED CASSANDRA GLD HW LTHR SHLDR BAG</t>
  </si>
  <si>
    <t>623930BOW0W2
721</t>
  </si>
  <si>
    <t>SLP CASSANDRA LTHR GOLD HW MINI TOP HANDL BAG</t>
  </si>
  <si>
    <t>600185AAAOK
2826</t>
  </si>
  <si>
    <t>SLP ENVELOPE MED GLD HRDWR SDE SHLDR BG</t>
  </si>
  <si>
    <t>494699DV727
2826</t>
  </si>
  <si>
    <t>SLP LOULOU SML GLD HRDWR LTHR</t>
  </si>
  <si>
    <t>442906D420W
9949</t>
  </si>
  <si>
    <t>SLP SUNSET M GLD HRDWR LTHR CRSBDY</t>
  </si>
  <si>
    <t>574946DV72727
21</t>
  </si>
  <si>
    <t>SLP MED LOULOU LTHR SHLDR BAG</t>
  </si>
  <si>
    <t>600195BOW9192
07</t>
  </si>
  <si>
    <t>SLP SML ENVELOPE LTHR W GLD HW SHLDR BG</t>
  </si>
  <si>
    <t>634723D420W10
00</t>
  </si>
  <si>
    <t>SLP NEW SUNSET TPHNDL LTHR GLD HW SHLDR BG</t>
  </si>
  <si>
    <t>577476 1EL07
1000</t>
  </si>
  <si>
    <t>717446DTI0W77
15</t>
  </si>
  <si>
    <t>SLP SAC DE JOUR SOFT PADLOCK MED CARRYALL LTHR TOTE BAG</t>
  </si>
  <si>
    <t>708815 0IH0R
1000</t>
  </si>
  <si>
    <t>SLP GLD BLK LOGO BRCLT</t>
  </si>
  <si>
    <t>LADIES FASHION JEWELLERY</t>
  </si>
  <si>
    <t>Yellow</t>
  </si>
  <si>
    <t>506030
Y1614Y16148045</t>
  </si>
  <si>
    <t>SLP GLD TASSL DROP MONO ERNG</t>
  </si>
  <si>
    <t>618031
Y1500Y15008030</t>
  </si>
  <si>
    <t>SLP GLD THREADER LOGO ERNGS</t>
  </si>
  <si>
    <t>470371 Y1500</t>
  </si>
  <si>
    <t>SLP GLD TXTUR YSL BRCH</t>
  </si>
  <si>
    <t>470371
Y1500Y15008142</t>
  </si>
  <si>
    <t>SLP SILV TXTURE CROC BROOCH</t>
  </si>
  <si>
    <t>708815
05B3J05B3J9207</t>
  </si>
  <si>
    <t>SLP CRM LTHR WRAP GLD LOGO BRCLT</t>
  </si>
  <si>
    <t>635450
Y1500Y15008126</t>
  </si>
  <si>
    <t>SLP SLVR CHAIN LOGO ERNG</t>
  </si>
  <si>
    <t>618031
Y1500Y15008096</t>
  </si>
  <si>
    <t>SLP RG LOGO DROP CHAIN CASSANDRE ERNG</t>
  </si>
  <si>
    <t>618031
Y1500Y15008126</t>
  </si>
  <si>
    <t>SLP SLV THREADER LOGO ERNGS</t>
  </si>
  <si>
    <t>708795
0IH0E0IH0R1000</t>
  </si>
  <si>
    <t>SLP SLV BLK DBL WRP</t>
  </si>
  <si>
    <t>635450
Y1500Y15008096</t>
  </si>
  <si>
    <t>SLP RG LOGO LOOP DROP CHAIN ERNG</t>
  </si>
  <si>
    <t>635533
Y1500Y15008126</t>
  </si>
  <si>
    <t>SLP SLV LOGO CHAIN BRCLT</t>
  </si>
  <si>
    <t>708815
BL40JBL40J6805</t>
  </si>
  <si>
    <t>SLP RD LTHR WRAP GLD LOGO BRCLT</t>
  </si>
  <si>
    <t>635533
Y1500Y15008030</t>
  </si>
  <si>
    <t>SLP GLD LOGO BRCLT</t>
  </si>
  <si>
    <t>708795
BL40J9207</t>
  </si>
  <si>
    <t>SLP CRM LTHR DBL WRAP GLD LOGO BRCLT</t>
  </si>
  <si>
    <t>635533
Y1500Y15008096</t>
  </si>
  <si>
    <t>SLP RG LOGO CHAIN BRCLT</t>
  </si>
  <si>
    <t>679737 Y1500
8035</t>
  </si>
  <si>
    <t>SLP GLD RG TRPL LNK DROP ERNG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</si>
</sst>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6">
    <numFmt numFmtId="164" formatCode="_-* #,##0_-;\-* #,##0_-;_-* &quot;-&quot;_-;_-@"/>
    <numFmt numFmtId="165" formatCode="[$₩-412]#,##0"/>
    <numFmt numFmtId="166" formatCode="_-[$₩-412]* #,##0.00_-;\-[$₩-412]* #,##0.00_-;_-[$₩-412]* &quot;-&quot;??_-;_-@"/>
    <numFmt numFmtId="167" formatCode="_([$₩-412]* #,##0_);_([$₩-412]* \(#,##0\);_([$₩-412]* &quot;-&quot;??_);_(@_)"/>
    <numFmt numFmtId="168" formatCode="[$€]#,##0"/>
    <numFmt numFmtId="169" formatCode="_-[$₩-412]* #,##0_-;\-[$₩-412]* #,##0_-;_-[$₩-412]* &quot;-&quot;??_-;_-@"/>
  </numFmts>
  <fonts count="26">
    <font>
      <sz val="10.0"/>
      <color rgb="FF000000"/>
      <name val="Times New Roman"/>
      <scheme val="minor"/>
    </font>
    <font>
      <b/>
      <sz val="14.0"/>
      <color theme="1"/>
      <name val="Malgun Gothic"/>
    </font>
    <font>
      <color theme="1"/>
      <name val="Arial"/>
    </font>
    <font>
      <sz val="11.0"/>
      <color theme="1"/>
      <name val="Arial"/>
    </font>
    <font>
      <b/>
      <sz val="11.0"/>
      <color theme="1"/>
      <name val="Arial"/>
    </font>
    <font>
      <color theme="1"/>
      <name val="Times New Roman"/>
      <scheme val="minor"/>
    </font>
    <font>
      <sz val="11.0"/>
      <color rgb="FFFFFFFF"/>
      <name val="Malgun Gothic"/>
    </font>
    <font>
      <sz val="11.0"/>
      <color theme="1"/>
      <name val="Malgun Gothic"/>
    </font>
    <font>
      <sz val="12.0"/>
      <color theme="1"/>
      <name val="Malgun Gothic"/>
    </font>
    <font>
      <color theme="1"/>
      <name val="Malgun Gothic"/>
    </font>
    <font>
      <b/>
      <sz val="11.0"/>
      <color rgb="FFFF0000"/>
      <name val="Times New Roman"/>
    </font>
    <font>
      <sz val="11.0"/>
      <color rgb="FF000000"/>
      <name val="Times New Roman"/>
      <scheme val="minor"/>
    </font>
    <font>
      <b/>
      <sz val="11.0"/>
      <color rgb="FF000000"/>
      <name val="Malgun Gothic"/>
    </font>
    <font/>
    <font>
      <sz val="11.0"/>
      <color rgb="FFFFFFFF"/>
      <name val="Times New Roman"/>
      <scheme val="minor"/>
    </font>
    <font>
      <b/>
      <sz val="11.0"/>
      <color rgb="FFFFFFFF"/>
      <name val="Arial"/>
    </font>
    <font>
      <sz val="11.0"/>
      <color theme="1"/>
      <name val="Times New Roman"/>
      <scheme val="minor"/>
    </font>
    <font>
      <b/>
      <sz val="11.0"/>
      <color rgb="FF0000FF"/>
      <name val="Malgun Gothic"/>
    </font>
    <font>
      <b/>
      <sz val="11.0"/>
      <color rgb="FFFF0000"/>
      <name val="Malgun Gothic"/>
    </font>
    <font>
      <sz val="11.0"/>
      <color rgb="FFFF0000"/>
      <name val="Malgun Gothic"/>
    </font>
    <font>
      <b/>
      <sz val="11.0"/>
      <color theme="1"/>
      <name val="Calibri"/>
    </font>
    <font>
      <b/>
      <sz val="11.0"/>
      <color rgb="FF000000"/>
      <name val="Arial"/>
    </font>
    <font>
      <b/>
      <color theme="1"/>
      <name val="&quot;Malgun Gothic&quot;"/>
    </font>
    <font>
      <sz val="11.0"/>
      <color rgb="FF000000"/>
      <name val="Arial"/>
    </font>
    <font>
      <u/>
      <color rgb="FF0000FF"/>
      <name val="Arial"/>
    </font>
    <font>
      <sz val="11.0"/>
      <color rgb="FFFFFFFF"/>
      <name val="Arial"/>
    </font>
  </fonts>
  <fills count="8">
    <fill>
      <patternFill patternType="none"/>
    </fill>
    <fill>
      <patternFill patternType="lightGray"/>
    </fill>
    <fill>
      <patternFill patternType="solid">
        <fgColor rgb="FFFFFFFF"/>
        <bgColor rgb="FFFFFFFF"/>
      </patternFill>
    </fill>
    <fill>
      <patternFill patternType="solid">
        <fgColor rgb="FFD9EAD3"/>
        <bgColor rgb="FFD9EAD3"/>
      </patternFill>
    </fill>
    <fill>
      <patternFill patternType="solid">
        <fgColor rgb="FF000000"/>
        <bgColor rgb="FF000000"/>
      </patternFill>
    </fill>
    <fill>
      <patternFill patternType="solid">
        <fgColor rgb="FF0563C1"/>
        <bgColor rgb="FF0563C1"/>
      </patternFill>
    </fill>
    <fill>
      <patternFill patternType="solid">
        <fgColor rgb="FFD9FDCA"/>
        <bgColor rgb="FFD9FDCA"/>
      </patternFill>
    </fill>
    <fill>
      <patternFill patternType="solid">
        <fgColor rgb="FFD9D9D9"/>
        <bgColor rgb="FFD9D9D9"/>
      </patternFill>
    </fill>
  </fills>
  <borders count="35">
    <border/>
    <border>
      <right style="thin">
        <color rgb="FFFFFFFF"/>
      </right>
      <bottom style="thin">
        <color rgb="FFFFFFFF"/>
      </bottom>
    </border>
    <border>
      <left style="thin">
        <color rgb="FFFFFFFF"/>
      </left>
      <right style="thin">
        <color rgb="FFFFFFFF"/>
      </right>
      <bottom style="thin">
        <color rgb="FFFFFFFF"/>
      </bottom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</border>
    <border>
      <left style="thin">
        <color rgb="FFFFFFFF"/>
      </left>
      <top style="thin">
        <color rgb="FFFFFFFF"/>
      </top>
      <bottom style="thin">
        <color rgb="FFFFFFFF"/>
      </bottom>
    </border>
    <border>
      <right style="thin">
        <color rgb="FFFFFFFF"/>
      </right>
      <top style="thin">
        <color rgb="FFFFFFFF"/>
      </top>
      <bottom style="thin">
        <color rgb="FFFFFFFF"/>
      </bottom>
    </border>
    <border>
      <right style="thin">
        <color rgb="FFFFFFFF"/>
      </right>
      <top style="thin">
        <color rgb="FFFFFFFF"/>
      </top>
    </border>
    <border>
      <left style="thin">
        <color rgb="FFFFFFFF"/>
      </left>
      <right style="thin">
        <color rgb="FFFFFFFF"/>
      </right>
      <top style="thin">
        <color rgb="FFFFFFFF"/>
      </top>
    </border>
    <border>
      <left style="thin">
        <color rgb="FFFFFFFF"/>
      </left>
      <top style="thin">
        <color rgb="FFFFFFFF"/>
      </top>
    </border>
    <border>
      <left style="hair">
        <color rgb="FFFFFFFF"/>
      </left>
      <right style="medium">
        <color rgb="FFFFFFFF"/>
      </right>
      <top style="thin">
        <color rgb="FFEFEFEF"/>
      </top>
      <bottom style="medium">
        <color rgb="FFFFFFFF"/>
      </bottom>
    </border>
    <border>
      <left style="medium">
        <color rgb="FFFFFFFF"/>
      </left>
      <right style="medium">
        <color rgb="FFFFFFFF"/>
      </right>
      <top style="thin">
        <color rgb="FFEFEFEF"/>
      </top>
      <bottom style="medium">
        <color rgb="FFFFFFFF"/>
      </bottom>
    </border>
    <border>
      <left style="medium">
        <color rgb="FFFFFFFF"/>
      </left>
      <right style="thin">
        <color rgb="FFFFFFFF"/>
      </right>
      <top style="thin">
        <color rgb="FFEFEFEF"/>
      </top>
      <bottom style="medium">
        <color rgb="FFFFFFFF"/>
      </bottom>
    </border>
    <border>
      <left style="thin">
        <color rgb="FFFFFFFF"/>
      </left>
      <top style="thin">
        <color rgb="FFEFEFEF"/>
      </top>
      <bottom style="thin">
        <color rgb="FFFFFFFF"/>
      </bottom>
    </border>
    <border>
      <left style="thin">
        <color rgb="FFB7B7B7"/>
      </left>
      <top style="thin">
        <color rgb="FFB7B7B7"/>
      </top>
      <bottom style="thin">
        <color rgb="FFB7B7B7"/>
      </bottom>
    </border>
    <border>
      <top style="thin">
        <color rgb="FFB7B7B7"/>
      </top>
      <bottom style="thin">
        <color rgb="FFB7B7B7"/>
      </bottom>
    </border>
    <border>
      <right style="thin">
        <color rgb="FFB7B7B7"/>
      </right>
      <top style="thin">
        <color rgb="FFB7B7B7"/>
      </top>
      <bottom style="thin">
        <color rgb="FFB7B7B7"/>
      </bottom>
    </border>
    <border>
      <right style="thin">
        <color rgb="FFFFFFFF"/>
      </right>
      <top style="thin">
        <color rgb="FFEFEFEF"/>
      </top>
      <bottom style="thin">
        <color rgb="FFFFFFFF"/>
      </bottom>
    </border>
    <border>
      <left style="hair">
        <color rgb="FFFFFFFF"/>
      </left>
      <top style="medium">
        <color rgb="FFFFFFFF"/>
      </top>
    </border>
    <border>
      <top style="medium">
        <color rgb="FFFFFFFF"/>
      </top>
    </border>
    <border>
      <right style="medium">
        <color rgb="FFFFFFFF"/>
      </right>
      <top style="medium">
        <color rgb="FFFFFFFF"/>
      </top>
    </border>
    <border>
      <left style="medium">
        <color rgb="FFFFFFFF"/>
      </left>
      <right style="medium">
        <color rgb="FFFFFFFF"/>
      </right>
      <top style="medium">
        <color rgb="FFFFFFFF"/>
      </top>
    </border>
    <border>
      <left style="medium">
        <color rgb="FFFFFFFF"/>
      </left>
      <right style="thin">
        <color rgb="FFFFFFFF"/>
      </right>
      <top style="medium">
        <color rgb="FFFFFFFF"/>
      </top>
    </border>
    <border>
      <left style="thin">
        <color rgb="FFB7B7B7"/>
      </left>
      <right style="thin">
        <color rgb="FFB7B7B7"/>
      </right>
      <top style="thin">
        <color rgb="FFB7B7B7"/>
      </top>
      <bottom style="thin">
        <color rgb="FFB7B7B7"/>
      </bottom>
    </border>
    <border>
      <left style="thin">
        <color rgb="FFFFFFFF"/>
      </left>
      <right style="medium">
        <color rgb="FFFFFFFF"/>
      </right>
      <top style="medium">
        <color rgb="FFFFFFFF"/>
      </top>
      <bottom style="thin">
        <color rgb="FFFFFFFF"/>
      </bottom>
    </border>
    <border>
      <left style="medium">
        <color rgb="FFFFFFFF"/>
      </left>
      <right style="thin">
        <color rgb="FFFFFFFF"/>
      </right>
      <top style="medium">
        <color rgb="FFFFFFFF"/>
      </top>
      <bottom style="thin">
        <color rgb="FFFFFFFF"/>
      </bottom>
    </border>
    <border>
      <left style="thin">
        <color rgb="FFFFFFFF"/>
      </left>
      <top style="thin">
        <color rgb="FFFFFFFF"/>
      </top>
      <bottom style="hair">
        <color rgb="FFFFFFFF"/>
      </bottom>
    </border>
    <border>
      <left style="thin">
        <color rgb="FF666666"/>
      </left>
      <right style="thin">
        <color rgb="FF666666"/>
      </right>
      <top style="thin">
        <color rgb="FF666666"/>
      </top>
      <bottom style="thin">
        <color rgb="FF666666"/>
      </bottom>
    </border>
    <border>
      <top style="thin">
        <color rgb="FFFFFFFF"/>
      </top>
      <bottom style="medium">
        <color rgb="FFFFFFFF"/>
      </bottom>
    </border>
    <border>
      <top style="thin">
        <color rgb="FFFFFFFF"/>
      </top>
      <bottom style="thin">
        <color rgb="FFFFFFFF"/>
      </bottom>
    </border>
    <border>
      <top style="hair">
        <color rgb="FFFFFFFF"/>
      </top>
      <bottom style="medium">
        <color rgb="FFFFFFFF"/>
      </bottom>
    </border>
    <border>
      <top style="medium">
        <color rgb="FFFFFFFF"/>
      </top>
      <bottom style="medium">
        <color rgb="FFFFFFFF"/>
      </bottom>
    </border>
    <border>
      <left style="medium">
        <color rgb="FFFFFFFF"/>
      </left>
      <right style="medium">
        <color rgb="FFFFFFFF"/>
      </right>
      <top style="thin">
        <color rgb="FF666666"/>
      </top>
      <bottom style="medium">
        <color rgb="FFF3F3F3"/>
      </bottom>
    </border>
    <border>
      <left style="thin">
        <color rgb="FF666666"/>
      </left>
      <right style="thin">
        <color rgb="FF666666"/>
      </right>
      <top style="medium">
        <color rgb="FFFFFFFF"/>
      </top>
      <bottom style="thin">
        <color rgb="FFFFFFFF"/>
      </bottom>
    </border>
    <border>
      <left style="medium">
        <color rgb="FFFFFFFF"/>
      </left>
      <right style="medium">
        <color rgb="FFFFFFFF"/>
      </right>
      <top style="thin">
        <color rgb="FFFFFFFF"/>
      </top>
      <bottom style="medium">
        <color rgb="FFF3F3F3"/>
      </bottom>
    </border>
    <border>
      <left style="medium">
        <color rgb="FFFFFFFF"/>
      </left>
      <top style="medium">
        <color rgb="FFFFFFFF"/>
      </top>
      <bottom style="medium">
        <color rgb="FFF3F3F3"/>
      </bottom>
    </border>
  </borders>
  <cellStyleXfs count="1">
    <xf borderId="0" fillId="0" fontId="0" numFmtId="0" applyAlignment="1" applyFont="1"/>
  </cellStyleXfs>
  <cellXfs count="89">
    <xf borderId="0" fillId="0" fontId="0" numFmtId="0" xfId="0" applyAlignment="1" applyFont="1">
      <alignment horizontal="left" readingOrder="0" shrinkToFit="0" vertical="top" wrapText="0"/>
    </xf>
    <xf borderId="1" fillId="0" fontId="1" numFmtId="0" xfId="0" applyAlignment="1" applyBorder="1" applyFont="1">
      <alignment horizontal="left" readingOrder="0" vertical="center"/>
    </xf>
    <xf borderId="2" fillId="0" fontId="2" numFmtId="0" xfId="0" applyAlignment="1" applyBorder="1" applyFont="1">
      <alignment horizontal="center" vertical="center"/>
    </xf>
    <xf borderId="2" fillId="0" fontId="3" numFmtId="0" xfId="0" applyAlignment="1" applyBorder="1" applyFont="1">
      <alignment horizontal="center" vertical="center"/>
    </xf>
    <xf borderId="2" fillId="0" fontId="2" numFmtId="0" xfId="0" applyAlignment="1" applyBorder="1" applyFont="1">
      <alignment horizontal="left" shrinkToFit="0" vertical="center" wrapText="1"/>
    </xf>
    <xf borderId="2" fillId="0" fontId="2" numFmtId="0" xfId="0" applyAlignment="1" applyBorder="1" applyFont="1">
      <alignment horizontal="left" vertical="center"/>
    </xf>
    <xf borderId="2" fillId="0" fontId="4" numFmtId="0" xfId="0" applyAlignment="1" applyBorder="1" applyFont="1">
      <alignment horizontal="center" vertical="center"/>
    </xf>
    <xf borderId="2" fillId="2" fontId="5" numFmtId="0" xfId="0" applyAlignment="1" applyBorder="1" applyFill="1" applyFont="1">
      <alignment horizontal="left" vertical="center"/>
    </xf>
    <xf borderId="2" fillId="0" fontId="5" numFmtId="0" xfId="0" applyAlignment="1" applyBorder="1" applyFont="1">
      <alignment horizontal="left" vertical="center"/>
    </xf>
    <xf borderId="3" fillId="2" fontId="6" numFmtId="9" xfId="0" applyAlignment="1" applyBorder="1" applyFont="1" applyNumberFormat="1">
      <alignment horizontal="center" vertical="center"/>
    </xf>
    <xf borderId="3" fillId="0" fontId="7" numFmtId="0" xfId="0" applyAlignment="1" applyBorder="1" applyFont="1">
      <alignment horizontal="center" vertical="center"/>
    </xf>
    <xf borderId="3" fillId="0" fontId="7" numFmtId="164" xfId="0" applyAlignment="1" applyBorder="1" applyFont="1" applyNumberFormat="1">
      <alignment horizontal="center" vertical="center"/>
    </xf>
    <xf borderId="4" fillId="0" fontId="7" numFmtId="0" xfId="0" applyAlignment="1" applyBorder="1" applyFont="1">
      <alignment horizontal="center" vertical="center"/>
    </xf>
    <xf borderId="5" fillId="0" fontId="8" numFmtId="0" xfId="0" applyAlignment="1" applyBorder="1" applyFont="1">
      <alignment horizontal="left" readingOrder="0" vertical="center"/>
    </xf>
    <xf borderId="3" fillId="0" fontId="2" numFmtId="0" xfId="0" applyAlignment="1" applyBorder="1" applyFont="1">
      <alignment horizontal="center" vertical="center"/>
    </xf>
    <xf borderId="3" fillId="0" fontId="3" numFmtId="0" xfId="0" applyAlignment="1" applyBorder="1" applyFont="1">
      <alignment horizontal="center" vertical="center"/>
    </xf>
    <xf borderId="3" fillId="0" fontId="2" numFmtId="0" xfId="0" applyAlignment="1" applyBorder="1" applyFont="1">
      <alignment horizontal="left" shrinkToFit="0" vertical="center" wrapText="1"/>
    </xf>
    <xf borderId="3" fillId="0" fontId="2" numFmtId="0" xfId="0" applyAlignment="1" applyBorder="1" applyFont="1">
      <alignment horizontal="left" vertical="center"/>
    </xf>
    <xf borderId="3" fillId="0" fontId="4" numFmtId="0" xfId="0" applyAlignment="1" applyBorder="1" applyFont="1">
      <alignment horizontal="center" vertical="center"/>
    </xf>
    <xf borderId="3" fillId="2" fontId="9" numFmtId="0" xfId="0" applyAlignment="1" applyBorder="1" applyFont="1">
      <alignment horizontal="left" vertical="center"/>
    </xf>
    <xf borderId="3" fillId="0" fontId="9" numFmtId="0" xfId="0" applyAlignment="1" applyBorder="1" applyFont="1">
      <alignment horizontal="left" vertical="center"/>
    </xf>
    <xf borderId="6" fillId="0" fontId="8" numFmtId="0" xfId="0" applyAlignment="1" applyBorder="1" applyFont="1">
      <alignment horizontal="left" readingOrder="0" vertical="center"/>
    </xf>
    <xf borderId="7" fillId="0" fontId="2" numFmtId="0" xfId="0" applyAlignment="1" applyBorder="1" applyFont="1">
      <alignment horizontal="center" vertical="center"/>
    </xf>
    <xf borderId="7" fillId="0" fontId="3" numFmtId="0" xfId="0" applyAlignment="1" applyBorder="1" applyFont="1">
      <alignment horizontal="center" vertical="center"/>
    </xf>
    <xf borderId="7" fillId="0" fontId="2" numFmtId="0" xfId="0" applyAlignment="1" applyBorder="1" applyFont="1">
      <alignment horizontal="left" shrinkToFit="0" vertical="center" wrapText="1"/>
    </xf>
    <xf borderId="7" fillId="0" fontId="2" numFmtId="0" xfId="0" applyAlignment="1" applyBorder="1" applyFont="1">
      <alignment horizontal="left" vertical="center"/>
    </xf>
    <xf borderId="7" fillId="0" fontId="4" numFmtId="0" xfId="0" applyAlignment="1" applyBorder="1" applyFont="1">
      <alignment horizontal="center" vertical="center"/>
    </xf>
    <xf borderId="7" fillId="0" fontId="9" numFmtId="0" xfId="0" applyAlignment="1" applyBorder="1" applyFont="1">
      <alignment horizontal="left" vertical="center"/>
    </xf>
    <xf borderId="7" fillId="2" fontId="6" numFmtId="9" xfId="0" applyAlignment="1" applyBorder="1" applyFont="1" applyNumberFormat="1">
      <alignment horizontal="center" vertical="center"/>
    </xf>
    <xf borderId="7" fillId="0" fontId="7" numFmtId="0" xfId="0" applyAlignment="1" applyBorder="1" applyFont="1">
      <alignment horizontal="center" vertical="center"/>
    </xf>
    <xf borderId="7" fillId="0" fontId="7" numFmtId="164" xfId="0" applyAlignment="1" applyBorder="1" applyFont="1" applyNumberFormat="1">
      <alignment horizontal="center" vertical="center"/>
    </xf>
    <xf borderId="8" fillId="0" fontId="7" numFmtId="0" xfId="0" applyAlignment="1" applyBorder="1" applyFont="1">
      <alignment horizontal="center" vertical="center"/>
    </xf>
    <xf borderId="9" fillId="2" fontId="10" numFmtId="0" xfId="0" applyAlignment="1" applyBorder="1" applyFont="1">
      <alignment horizontal="left" readingOrder="0" shrinkToFit="0" vertical="center" wrapText="1"/>
    </xf>
    <xf borderId="10" fillId="2" fontId="10" numFmtId="0" xfId="0" applyAlignment="1" applyBorder="1" applyFont="1">
      <alignment horizontal="left" readingOrder="0" shrinkToFit="0" vertical="center" wrapText="1"/>
    </xf>
    <xf borderId="11" fillId="2" fontId="10" numFmtId="0" xfId="0" applyAlignment="1" applyBorder="1" applyFont="1">
      <alignment horizontal="left" readingOrder="0" shrinkToFit="0" vertical="center" wrapText="1"/>
    </xf>
    <xf borderId="12" fillId="2" fontId="11" numFmtId="165" xfId="0" applyAlignment="1" applyBorder="1" applyFont="1" applyNumberFormat="1">
      <alignment horizontal="center" vertical="center"/>
    </xf>
    <xf borderId="13" fillId="3" fontId="12" numFmtId="165" xfId="0" applyAlignment="1" applyBorder="1" applyFill="1" applyFont="1" applyNumberFormat="1">
      <alignment horizontal="center" readingOrder="0" vertical="center"/>
    </xf>
    <xf borderId="14" fillId="0" fontId="13" numFmtId="0" xfId="0" applyAlignment="1" applyBorder="1" applyFont="1">
      <alignment horizontal="left" vertical="top"/>
    </xf>
    <xf borderId="15" fillId="0" fontId="13" numFmtId="0" xfId="0" applyAlignment="1" applyBorder="1" applyFont="1">
      <alignment horizontal="left" vertical="top"/>
    </xf>
    <xf borderId="16" fillId="2" fontId="14" numFmtId="9" xfId="0" applyAlignment="1" applyBorder="1" applyFont="1" applyNumberFormat="1">
      <alignment horizontal="center" vertical="center"/>
    </xf>
    <xf borderId="0" fillId="4" fontId="15" numFmtId="166" xfId="0" applyAlignment="1" applyFill="1" applyFont="1" applyNumberFormat="1">
      <alignment horizontal="center" readingOrder="0" vertical="center"/>
    </xf>
    <xf borderId="0" fillId="5" fontId="15" numFmtId="166" xfId="0" applyAlignment="1" applyFill="1" applyFont="1" applyNumberFormat="1">
      <alignment horizontal="center" readingOrder="0" vertical="center"/>
    </xf>
    <xf borderId="12" fillId="2" fontId="16" numFmtId="0" xfId="0" applyAlignment="1" applyBorder="1" applyFont="1">
      <alignment horizontal="center" vertical="center"/>
    </xf>
    <xf borderId="17" fillId="2" fontId="17" numFmtId="0" xfId="0" applyAlignment="1" applyBorder="1" applyFont="1">
      <alignment horizontal="left" readingOrder="0" shrinkToFit="0" vertical="center" wrapText="1"/>
    </xf>
    <xf borderId="18" fillId="0" fontId="13" numFmtId="0" xfId="0" applyAlignment="1" applyBorder="1" applyFont="1">
      <alignment horizontal="left" vertical="top"/>
    </xf>
    <xf borderId="19" fillId="0" fontId="13" numFmtId="0" xfId="0" applyAlignment="1" applyBorder="1" applyFont="1">
      <alignment horizontal="left" vertical="top"/>
    </xf>
    <xf borderId="20" fillId="2" fontId="18" numFmtId="0" xfId="0" applyAlignment="1" applyBorder="1" applyFont="1">
      <alignment horizontal="left" readingOrder="0" shrinkToFit="0" vertical="center" wrapText="1"/>
    </xf>
    <xf borderId="21" fillId="2" fontId="18" numFmtId="0" xfId="0" applyAlignment="1" applyBorder="1" applyFont="1">
      <alignment horizontal="left" readingOrder="0" shrinkToFit="0" vertical="center" wrapText="1"/>
    </xf>
    <xf borderId="8" fillId="2" fontId="11" numFmtId="165" xfId="0" applyAlignment="1" applyBorder="1" applyFont="1" applyNumberFormat="1">
      <alignment horizontal="center" vertical="center"/>
    </xf>
    <xf borderId="22" fillId="6" fontId="4" numFmtId="165" xfId="0" applyAlignment="1" applyBorder="1" applyFill="1" applyFont="1" applyNumberFormat="1">
      <alignment horizontal="center" readingOrder="0" vertical="center"/>
    </xf>
    <xf borderId="13" fillId="6" fontId="4" numFmtId="165" xfId="0" applyAlignment="1" applyBorder="1" applyFont="1" applyNumberFormat="1">
      <alignment horizontal="center" readingOrder="0" vertical="center"/>
    </xf>
    <xf borderId="6" fillId="2" fontId="14" numFmtId="9" xfId="0" applyAlignment="1" applyBorder="1" applyFont="1" applyNumberFormat="1">
      <alignment horizontal="center" vertical="center"/>
    </xf>
    <xf borderId="23" fillId="2" fontId="19" numFmtId="164" xfId="0" applyAlignment="1" applyBorder="1" applyFont="1" applyNumberFormat="1">
      <alignment horizontal="center" vertical="center"/>
    </xf>
    <xf borderId="24" fillId="2" fontId="19" numFmtId="167" xfId="0" applyAlignment="1" applyBorder="1" applyFont="1" applyNumberFormat="1">
      <alignment horizontal="center" vertical="center"/>
    </xf>
    <xf borderId="25" fillId="2" fontId="16" numFmtId="0" xfId="0" applyAlignment="1" applyBorder="1" applyFont="1">
      <alignment horizontal="center" vertical="center"/>
    </xf>
    <xf borderId="26" fillId="7" fontId="20" numFmtId="0" xfId="0" applyAlignment="1" applyBorder="1" applyFill="1" applyFont="1">
      <alignment horizontal="center" shrinkToFit="0" vertical="center" wrapText="1"/>
    </xf>
    <xf borderId="26" fillId="7" fontId="4" numFmtId="0" xfId="0" applyAlignment="1" applyBorder="1" applyFont="1">
      <alignment horizontal="center" readingOrder="0" shrinkToFit="0" vertical="center" wrapText="1"/>
    </xf>
    <xf borderId="26" fillId="7" fontId="20" numFmtId="0" xfId="0" applyAlignment="1" applyBorder="1" applyFont="1">
      <alignment horizontal="center" readingOrder="0" shrinkToFit="0" vertical="center" wrapText="1"/>
    </xf>
    <xf borderId="26" fillId="7" fontId="21" numFmtId="168" xfId="0" applyAlignment="1" applyBorder="1" applyFont="1" applyNumberFormat="1">
      <alignment horizontal="center" shrinkToFit="0" vertical="center" wrapText="0"/>
    </xf>
    <xf borderId="27" fillId="2" fontId="21" numFmtId="168" xfId="0" applyAlignment="1" applyBorder="1" applyFont="1" applyNumberFormat="1">
      <alignment horizontal="center" shrinkToFit="0" vertical="center" wrapText="0"/>
    </xf>
    <xf borderId="22" fillId="3" fontId="20" numFmtId="0" xfId="0" applyAlignment="1" applyBorder="1" applyFont="1">
      <alignment horizontal="center" shrinkToFit="0" vertical="center" wrapText="1"/>
    </xf>
    <xf borderId="22" fillId="3" fontId="21" numFmtId="168" xfId="0" applyAlignment="1" applyBorder="1" applyFont="1" applyNumberFormat="1">
      <alignment horizontal="center" shrinkToFit="0" vertical="center" wrapText="0"/>
    </xf>
    <xf borderId="28" fillId="2" fontId="22" numFmtId="169" xfId="0" applyAlignment="1" applyBorder="1" applyFont="1" applyNumberFormat="1">
      <alignment horizontal="center" vertical="center"/>
    </xf>
    <xf borderId="26" fillId="3" fontId="23" numFmtId="0" xfId="0" applyAlignment="1" applyBorder="1" applyFont="1">
      <alignment horizontal="center" readingOrder="0" shrinkToFit="0" vertical="center" wrapText="1"/>
    </xf>
    <xf borderId="26" fillId="3" fontId="20" numFmtId="164" xfId="0" applyAlignment="1" applyBorder="1" applyFont="1" applyNumberFormat="1">
      <alignment horizontal="center" readingOrder="0" shrinkToFit="0" vertical="center" wrapText="1"/>
    </xf>
    <xf borderId="29" fillId="0" fontId="16" numFmtId="0" xfId="0" applyAlignment="1" applyBorder="1" applyFont="1">
      <alignment horizontal="center" vertical="center"/>
    </xf>
    <xf borderId="0" fillId="0" fontId="5" numFmtId="0" xfId="0" applyAlignment="1" applyFont="1">
      <alignment horizontal="left" vertical="top"/>
    </xf>
    <xf borderId="0" fillId="0" fontId="2" numFmtId="0" xfId="0" applyAlignment="1" applyFont="1">
      <alignment horizontal="center" vertical="center"/>
    </xf>
    <xf borderId="0" fillId="0" fontId="24" numFmtId="0" xfId="0" applyAlignment="1" applyFont="1">
      <alignment horizontal="center" vertical="center"/>
    </xf>
    <xf borderId="0" fillId="0" fontId="2" numFmtId="0" xfId="0" applyAlignment="1" applyFont="1">
      <alignment horizontal="center" vertical="center"/>
    </xf>
    <xf borderId="0" fillId="0" fontId="2" numFmtId="1" xfId="0" applyAlignment="1" applyFont="1" applyNumberFormat="1">
      <alignment horizontal="left" shrinkToFit="0" vertical="center" wrapText="1"/>
    </xf>
    <xf borderId="0" fillId="0" fontId="2" numFmtId="0" xfId="0" applyAlignment="1" applyFont="1">
      <alignment horizontal="left" shrinkToFit="0" vertical="center" wrapText="1"/>
    </xf>
    <xf borderId="0" fillId="0" fontId="2" numFmtId="0" xfId="0" applyAlignment="1" applyFont="1">
      <alignment horizontal="left" vertical="center"/>
    </xf>
    <xf borderId="0" fillId="0" fontId="4" numFmtId="1" xfId="0" applyAlignment="1" applyFont="1" applyNumberFormat="1">
      <alignment horizontal="center" vertical="center"/>
    </xf>
    <xf borderId="0" fillId="0" fontId="3" numFmtId="168" xfId="0" applyAlignment="1" applyFont="1" applyNumberFormat="1">
      <alignment horizontal="center" vertical="center"/>
    </xf>
    <xf borderId="30" fillId="2" fontId="5" numFmtId="168" xfId="0" applyAlignment="1" applyBorder="1" applyFont="1" applyNumberFormat="1">
      <alignment horizontal="left" vertical="top"/>
    </xf>
    <xf borderId="0" fillId="0" fontId="7" numFmtId="165" xfId="0" applyAlignment="1" applyFont="1" applyNumberFormat="1">
      <alignment horizontal="center" vertical="center"/>
    </xf>
    <xf borderId="28" fillId="2" fontId="23" numFmtId="165" xfId="0" applyAlignment="1" applyBorder="1" applyFont="1" applyNumberFormat="1">
      <alignment horizontal="center" shrinkToFit="0" vertical="center" wrapText="1"/>
    </xf>
    <xf borderId="26" fillId="0" fontId="3" numFmtId="167" xfId="0" applyAlignment="1" applyBorder="1" applyFont="1" applyNumberFormat="1">
      <alignment horizontal="center" vertical="center"/>
    </xf>
    <xf borderId="30" fillId="0" fontId="16" numFmtId="0" xfId="0" applyAlignment="1" applyBorder="1" applyFont="1">
      <alignment horizontal="center" vertical="center"/>
    </xf>
    <xf borderId="26" fillId="3" fontId="23" numFmtId="0" xfId="0" applyAlignment="1" applyBorder="1" applyFont="1">
      <alignment horizontal="center" shrinkToFit="0" vertical="center" wrapText="1"/>
    </xf>
    <xf borderId="31" fillId="2" fontId="23" numFmtId="165" xfId="0" applyAlignment="1" applyBorder="1" applyFont="1" applyNumberFormat="1">
      <alignment horizontal="center" readingOrder="0" shrinkToFit="0" vertical="center" wrapText="1"/>
    </xf>
    <xf borderId="31" fillId="2" fontId="25" numFmtId="9" xfId="0" applyAlignment="1" applyBorder="1" applyFont="1" applyNumberFormat="1">
      <alignment horizontal="center" readingOrder="0" shrinkToFit="0" vertical="center" wrapText="1"/>
    </xf>
    <xf borderId="31" fillId="2" fontId="23" numFmtId="0" xfId="0" applyAlignment="1" applyBorder="1" applyFont="1">
      <alignment horizontal="center" shrinkToFit="0" vertical="center" wrapText="1"/>
    </xf>
    <xf borderId="31" fillId="2" fontId="21" numFmtId="165" xfId="0" applyAlignment="1" applyBorder="1" applyFont="1" applyNumberFormat="1">
      <alignment horizontal="center" readingOrder="0" shrinkToFit="0" vertical="center" wrapText="1"/>
    </xf>
    <xf borderId="32" fillId="2" fontId="23" numFmtId="168" xfId="0" applyAlignment="1" applyBorder="1" applyFont="1" applyNumberFormat="1">
      <alignment horizontal="center" readingOrder="0" shrinkToFit="0" vertical="center" wrapText="1"/>
    </xf>
    <xf borderId="33" fillId="2" fontId="25" numFmtId="9" xfId="0" applyAlignment="1" applyBorder="1" applyFont="1" applyNumberFormat="1">
      <alignment horizontal="center" readingOrder="0" shrinkToFit="0" vertical="center" wrapText="1"/>
    </xf>
    <xf borderId="31" fillId="2" fontId="3" numFmtId="164" xfId="0" applyAlignment="1" applyBorder="1" applyFont="1" applyNumberFormat="1">
      <alignment horizontal="center" vertical="center"/>
    </xf>
    <xf borderId="34" fillId="2" fontId="16" numFmtId="0" xfId="0" applyAlignment="1" applyBorder="1" applyFont="1">
      <alignment horizontal="center" vertical="center"/>
    </xf>
  </cellXfs>
  <cellStyles count="1">
    <cellStyle xfId="0" name="Normal" builtinId="0"/>
  </cellStyles>
  <dxfs count="3">
    <dxf>
      <font/>
      <fill>
        <patternFill patternType="none"/>
      </fill>
      <border/>
    </dxf>
    <dxf>
      <font/>
      <fill>
        <patternFill patternType="solid">
          <fgColor rgb="FFFFFFFF"/>
          <bgColor rgb="FFFFFFFF"/>
        </patternFill>
      </fill>
      <border/>
    </dxf>
    <dxf>
      <font/>
      <fill>
        <patternFill patternType="solid">
          <fgColor rgb="FFF3F3F3"/>
          <bgColor rgb="FFF3F3F3"/>
        </patternFill>
      </fill>
      <border/>
    </dxf>
  </dxfs>
  <tableStyles count="1">
    <tableStyle count="2" pivot="0" name="리스트-style">
      <tableStyleElement dxfId="1" type="firstRowStripe"/>
      <tableStyleElement dxfId="2" type="secondRowStripe"/>
    </tableStyle>
  </tableStyles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/Relationships>
</file>

<file path=xl/drawings/_rels/drawing1.xml.rels><?xml version="1.0" encoding="UTF-8" standalone="yes"?><Relationships xmlns="http://schemas.openxmlformats.org/package/2006/relationships"><Relationship Id="rId1" Type="http://schemas.openxmlformats.org/officeDocument/2006/relationships/image" Target="../media/image5.png"/><Relationship Id="rId2" Type="http://schemas.openxmlformats.org/officeDocument/2006/relationships/image" Target="../media/image8.png"/><Relationship Id="rId3" Type="http://schemas.openxmlformats.org/officeDocument/2006/relationships/image" Target="../media/image7.png"/><Relationship Id="rId4" Type="http://schemas.openxmlformats.org/officeDocument/2006/relationships/image" Target="../media/image6.png"/><Relationship Id="rId11" Type="http://schemas.openxmlformats.org/officeDocument/2006/relationships/image" Target="../media/image2.png"/><Relationship Id="rId10" Type="http://schemas.openxmlformats.org/officeDocument/2006/relationships/image" Target="../media/image1.png"/><Relationship Id="rId9" Type="http://schemas.openxmlformats.org/officeDocument/2006/relationships/image" Target="../media/image3.png"/><Relationship Id="rId5" Type="http://schemas.openxmlformats.org/officeDocument/2006/relationships/image" Target="../media/image11.png"/><Relationship Id="rId6" Type="http://schemas.openxmlformats.org/officeDocument/2006/relationships/image" Target="../media/image10.png"/><Relationship Id="rId7" Type="http://schemas.openxmlformats.org/officeDocument/2006/relationships/image" Target="../media/image9.png"/><Relationship Id="rId8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209550</xdr:colOff>
      <xdr:row>9</xdr:row>
      <xdr:rowOff>0</xdr:rowOff>
    </xdr:from>
    <xdr:ext cx="628650" cy="12753975"/>
    <xdr:pic>
      <xdr:nvPicPr>
        <xdr:cNvPr id="0" name="image5.png" title="이미지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209550</xdr:colOff>
      <xdr:row>24</xdr:row>
      <xdr:rowOff>0</xdr:rowOff>
    </xdr:from>
    <xdr:ext cx="628650" cy="12677775"/>
    <xdr:pic>
      <xdr:nvPicPr>
        <xdr:cNvPr id="0" name="image8.png" title="이미지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209550</xdr:colOff>
      <xdr:row>39</xdr:row>
      <xdr:rowOff>0</xdr:rowOff>
    </xdr:from>
    <xdr:ext cx="628650" cy="12963525"/>
    <xdr:pic>
      <xdr:nvPicPr>
        <xdr:cNvPr id="0" name="image7.png" title="이미지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209550</xdr:colOff>
      <xdr:row>54</xdr:row>
      <xdr:rowOff>0</xdr:rowOff>
    </xdr:from>
    <xdr:ext cx="628650" cy="12963525"/>
    <xdr:pic>
      <xdr:nvPicPr>
        <xdr:cNvPr id="0" name="image6.png" title="이미지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209550</xdr:colOff>
      <xdr:row>69</xdr:row>
      <xdr:rowOff>0</xdr:rowOff>
    </xdr:from>
    <xdr:ext cx="628650" cy="12963525"/>
    <xdr:pic>
      <xdr:nvPicPr>
        <xdr:cNvPr id="0" name="image11.png" title="이미지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209550</xdr:colOff>
      <xdr:row>84</xdr:row>
      <xdr:rowOff>0</xdr:rowOff>
    </xdr:from>
    <xdr:ext cx="628650" cy="12963525"/>
    <xdr:pic>
      <xdr:nvPicPr>
        <xdr:cNvPr id="0" name="image10.png" title="이미지"/>
        <xdr:cNvPicPr preferRelativeResize="0"/>
      </xdr:nvPicPr>
      <xdr:blipFill>
        <a:blip cstate="print" r:embed="rId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209550</xdr:colOff>
      <xdr:row>114</xdr:row>
      <xdr:rowOff>0</xdr:rowOff>
    </xdr:from>
    <xdr:ext cx="628650" cy="12963525"/>
    <xdr:pic>
      <xdr:nvPicPr>
        <xdr:cNvPr id="0" name="image9.png" title="이미지"/>
        <xdr:cNvPicPr preferRelativeResize="0"/>
      </xdr:nvPicPr>
      <xdr:blipFill>
        <a:blip cstate="print" r:embed="rId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209550</xdr:colOff>
      <xdr:row>129</xdr:row>
      <xdr:rowOff>0</xdr:rowOff>
    </xdr:from>
    <xdr:ext cx="628650" cy="6905625"/>
    <xdr:pic>
      <xdr:nvPicPr>
        <xdr:cNvPr id="0" name="image4.png" title="이미지"/>
        <xdr:cNvPicPr preferRelativeResize="0"/>
      </xdr:nvPicPr>
      <xdr:blipFill>
        <a:blip cstate="print" r:embed="rId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209550</xdr:colOff>
      <xdr:row>101</xdr:row>
      <xdr:rowOff>-28575</xdr:rowOff>
    </xdr:from>
    <xdr:ext cx="628650" cy="11296650"/>
    <xdr:pic>
      <xdr:nvPicPr>
        <xdr:cNvPr id="0" name="image3.png" title="이미지"/>
        <xdr:cNvPicPr preferRelativeResize="0"/>
      </xdr:nvPicPr>
      <xdr:blipFill>
        <a:blip cstate="print" r:embed="rId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209550</xdr:colOff>
      <xdr:row>99</xdr:row>
      <xdr:rowOff>171450</xdr:rowOff>
    </xdr:from>
    <xdr:ext cx="628650" cy="371475"/>
    <xdr:pic>
      <xdr:nvPicPr>
        <xdr:cNvPr id="0" name="image1.png" title="이미지"/>
        <xdr:cNvPicPr preferRelativeResize="0"/>
      </xdr:nvPicPr>
      <xdr:blipFill>
        <a:blip cstate="print" r:embed="rId1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100</xdr:row>
      <xdr:rowOff>0</xdr:rowOff>
    </xdr:from>
    <xdr:ext cx="647700" cy="866775"/>
    <xdr:pic>
      <xdr:nvPicPr>
        <xdr:cNvPr id="0" name="image2.png" title="이미지"/>
        <xdr:cNvPicPr preferRelativeResize="0"/>
      </xdr:nvPicPr>
      <xdr:blipFill>
        <a:blip cstate="print" r:embed="rId1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ables/table1.xml><?xml version="1.0" encoding="utf-8"?>
<table xmlns="http://schemas.openxmlformats.org/spreadsheetml/2006/main" headerRowCount="0" ref="A10:N138" displayName="Table_1" name="Table_1" id="1">
  <tableColumns count="14">
    <tableColumn name="Column1" id="1"/>
    <tableColumn name="Column2" id="2"/>
    <tableColumn name="Column3" id="3"/>
    <tableColumn name="Column4" id="4"/>
    <tableColumn name="Column5" id="5"/>
    <tableColumn name="Column6" id="6"/>
    <tableColumn name="Column7" id="7"/>
    <tableColumn name="Column8" id="8"/>
    <tableColumn name="Column9" id="9"/>
    <tableColumn name="Column10" id="10"/>
    <tableColumn name="Column11" id="11"/>
    <tableColumn name="Column12" id="12"/>
    <tableColumn name="Column13" id="13"/>
    <tableColumn name="Column14" id="14"/>
  </tableColumns>
  <tableStyleInfo name="리스트-style" showColumnStripes="0" showFirstColumn="1" showLastColumn="1" showRowStripes="1"/>
</table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Times New Roman"/>
        <a:ea typeface="Times New Roman"/>
        <a:cs typeface="Times New Roman"/>
      </a:majorFont>
      <a:minorFont>
        <a:latin typeface="Times New Roman"/>
        <a:ea typeface="Times New Roman"/>
        <a:cs typeface="Times New Roma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hyperlink" Target="https://matcheslux.com/board/free/read.html?no=2085&amp;board_no=1" TargetMode="External"/><Relationship Id="rId2" Type="http://schemas.openxmlformats.org/officeDocument/2006/relationships/hyperlink" Target="https://matcheslux.com/article/%EB%B6%80%EB%9D%A0%ED%81%AC-%EB%8F%84%EB%A7%A4-%EB%A6%AC%EC%8A%A4%ED%8A%B8/2/1957/" TargetMode="External"/><Relationship Id="rId3" Type="http://schemas.openxmlformats.org/officeDocument/2006/relationships/drawing" Target="../drawings/drawing1.xml"/><Relationship Id="rId5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17.14"/>
    <col customWidth="1" min="2" max="3" width="20.43"/>
    <col customWidth="1" min="4" max="4" width="8.14"/>
    <col customWidth="1" min="5" max="5" width="20.86"/>
    <col customWidth="1" min="6" max="6" width="25.43"/>
    <col customWidth="1" min="7" max="7" width="17.14"/>
    <col customWidth="1" min="8" max="8" width="9.14"/>
    <col customWidth="1" min="9" max="9" width="6.43"/>
    <col customWidth="1" min="10" max="10" width="12.29"/>
    <col customWidth="1" min="11" max="11" width="1.0"/>
    <col customWidth="1" min="12" max="14" width="16.29"/>
    <col customWidth="1" min="15" max="15" width="1.0"/>
    <col customWidth="1" min="16" max="17" width="15.86"/>
    <col customWidth="1" min="18" max="18" width="8.71"/>
  </cols>
  <sheetData>
    <row r="1" ht="27.75" customHeight="1">
      <c r="A1" s="1" t="s">
        <v>0</v>
      </c>
      <c r="B1" s="2"/>
      <c r="C1" s="3"/>
      <c r="D1" s="2"/>
      <c r="E1" s="2"/>
      <c r="F1" s="4"/>
      <c r="G1" s="4"/>
      <c r="H1" s="5"/>
      <c r="I1" s="6"/>
      <c r="J1" s="3"/>
      <c r="K1" s="7"/>
      <c r="L1" s="8"/>
      <c r="M1" s="8"/>
      <c r="N1" s="9"/>
      <c r="O1" s="9"/>
      <c r="P1" s="10"/>
      <c r="Q1" s="11"/>
      <c r="R1" s="12"/>
    </row>
    <row r="2" ht="21.0" customHeight="1">
      <c r="A2" s="13" t="s">
        <v>1</v>
      </c>
      <c r="B2" s="14"/>
      <c r="C2" s="15"/>
      <c r="D2" s="14"/>
      <c r="E2" s="14"/>
      <c r="F2" s="16"/>
      <c r="G2" s="16"/>
      <c r="H2" s="17"/>
      <c r="I2" s="18"/>
      <c r="J2" s="15"/>
      <c r="K2" s="19"/>
      <c r="L2" s="20"/>
      <c r="M2" s="20"/>
      <c r="N2" s="9"/>
      <c r="O2" s="9"/>
      <c r="P2" s="10"/>
      <c r="Q2" s="11"/>
      <c r="R2" s="12"/>
    </row>
    <row r="3" ht="21.0" customHeight="1">
      <c r="A3" s="13" t="s">
        <v>2</v>
      </c>
      <c r="B3" s="14"/>
      <c r="C3" s="15"/>
      <c r="D3" s="14"/>
      <c r="E3" s="14"/>
      <c r="F3" s="16"/>
      <c r="G3" s="16"/>
      <c r="H3" s="17"/>
      <c r="I3" s="18"/>
      <c r="J3" s="15"/>
      <c r="K3" s="19"/>
      <c r="L3" s="20"/>
      <c r="M3" s="20"/>
      <c r="N3" s="9"/>
      <c r="O3" s="9"/>
      <c r="P3" s="10"/>
      <c r="Q3" s="11"/>
      <c r="R3" s="12"/>
    </row>
    <row r="4" ht="21.0" customHeight="1">
      <c r="A4" s="13" t="s">
        <v>3</v>
      </c>
      <c r="B4" s="14"/>
      <c r="C4" s="15"/>
      <c r="D4" s="14"/>
      <c r="E4" s="14"/>
      <c r="F4" s="16"/>
      <c r="G4" s="16"/>
      <c r="H4" s="17"/>
      <c r="I4" s="18"/>
      <c r="J4" s="15"/>
      <c r="K4" s="19"/>
      <c r="L4" s="20"/>
      <c r="M4" s="20"/>
      <c r="N4" s="9"/>
      <c r="O4" s="9"/>
      <c r="P4" s="10"/>
      <c r="Q4" s="11"/>
      <c r="R4" s="12"/>
    </row>
    <row r="5" ht="21.0" customHeight="1">
      <c r="A5" s="13" t="s">
        <v>4</v>
      </c>
      <c r="B5" s="14"/>
      <c r="C5" s="15"/>
      <c r="D5" s="14"/>
      <c r="E5" s="14"/>
      <c r="F5" s="16"/>
      <c r="G5" s="16"/>
      <c r="H5" s="17"/>
      <c r="I5" s="18"/>
      <c r="J5" s="15"/>
      <c r="K5" s="19"/>
      <c r="L5" s="20"/>
      <c r="M5" s="20"/>
      <c r="N5" s="9"/>
      <c r="O5" s="9"/>
      <c r="P5" s="10"/>
      <c r="Q5" s="11"/>
      <c r="R5" s="12"/>
    </row>
    <row r="6" ht="21.0" customHeight="1">
      <c r="A6" s="21" t="s">
        <v>5</v>
      </c>
      <c r="B6" s="22"/>
      <c r="C6" s="23"/>
      <c r="D6" s="22"/>
      <c r="E6" s="22"/>
      <c r="F6" s="24"/>
      <c r="G6" s="24"/>
      <c r="H6" s="25"/>
      <c r="I6" s="26"/>
      <c r="J6" s="23"/>
      <c r="K6" s="27"/>
      <c r="L6" s="27"/>
      <c r="M6" s="27"/>
      <c r="N6" s="28"/>
      <c r="O6" s="28"/>
      <c r="P6" s="29"/>
      <c r="Q6" s="30"/>
      <c r="R6" s="31"/>
    </row>
    <row r="7" ht="29.25" customHeight="1">
      <c r="A7" s="32"/>
      <c r="B7" s="33"/>
      <c r="C7" s="33"/>
      <c r="D7" s="33"/>
      <c r="E7" s="33"/>
      <c r="F7" s="33"/>
      <c r="G7" s="33"/>
      <c r="H7" s="33"/>
      <c r="I7" s="33"/>
      <c r="J7" s="34"/>
      <c r="K7" s="35"/>
      <c r="L7" s="36" t="s">
        <v>6</v>
      </c>
      <c r="M7" s="37"/>
      <c r="N7" s="38"/>
      <c r="O7" s="39"/>
      <c r="P7" s="40" t="s">
        <v>7</v>
      </c>
      <c r="Q7" s="41" t="s">
        <v>8</v>
      </c>
      <c r="R7" s="42"/>
    </row>
    <row r="8" ht="22.5" customHeight="1">
      <c r="A8" s="43" t="s">
        <v>9</v>
      </c>
      <c r="B8" s="44"/>
      <c r="C8" s="45"/>
      <c r="D8" s="46"/>
      <c r="E8" s="46"/>
      <c r="F8" s="46"/>
      <c r="G8" s="46"/>
      <c r="H8" s="46"/>
      <c r="I8" s="46"/>
      <c r="J8" s="47"/>
      <c r="K8" s="48"/>
      <c r="L8" s="49" t="s">
        <v>10</v>
      </c>
      <c r="M8" s="50" t="s">
        <v>11</v>
      </c>
      <c r="N8" s="38"/>
      <c r="O8" s="51"/>
      <c r="P8" s="52">
        <f>SUM(P9:P138)</f>
        <v>0</v>
      </c>
      <c r="Q8" s="53">
        <f>SUM(Q10:Q138)</f>
        <v>0</v>
      </c>
      <c r="R8" s="54"/>
    </row>
    <row r="9" ht="39.75" customHeight="1">
      <c r="A9" s="55" t="s">
        <v>12</v>
      </c>
      <c r="B9" s="56" t="s">
        <v>13</v>
      </c>
      <c r="C9" s="57" t="s">
        <v>14</v>
      </c>
      <c r="D9" s="55" t="s">
        <v>15</v>
      </c>
      <c r="E9" s="55" t="s">
        <v>16</v>
      </c>
      <c r="F9" s="55" t="s">
        <v>17</v>
      </c>
      <c r="G9" s="55" t="s">
        <v>18</v>
      </c>
      <c r="H9" s="55" t="s">
        <v>19</v>
      </c>
      <c r="I9" s="55" t="s">
        <v>20</v>
      </c>
      <c r="J9" s="58" t="s">
        <v>21</v>
      </c>
      <c r="K9" s="59"/>
      <c r="L9" s="60" t="s">
        <v>11</v>
      </c>
      <c r="M9" s="60" t="s">
        <v>22</v>
      </c>
      <c r="N9" s="61" t="s">
        <v>23</v>
      </c>
      <c r="O9" s="62"/>
      <c r="P9" s="63" t="s">
        <v>24</v>
      </c>
      <c r="Q9" s="64" t="s">
        <v>25</v>
      </c>
      <c r="R9" s="65"/>
    </row>
    <row r="10" ht="66.75" customHeight="1">
      <c r="A10" s="66"/>
      <c r="B10" s="67" t="s">
        <v>26</v>
      </c>
      <c r="C10" s="68" t="str">
        <f t="shared" ref="C10:C16" si="1">HYPERLINK("https://www.luxscan.co.kr/product/analysisHome?keyword="&amp;B10,"luxscan go")</f>
        <v>luxscan go</v>
      </c>
      <c r="D10" s="69">
        <v>2212.0</v>
      </c>
      <c r="E10" s="67" t="s">
        <v>27</v>
      </c>
      <c r="F10" s="70" t="s">
        <v>28</v>
      </c>
      <c r="G10" s="71" t="s">
        <v>29</v>
      </c>
      <c r="H10" s="72" t="s">
        <v>30</v>
      </c>
      <c r="I10" s="73">
        <v>80.0</v>
      </c>
      <c r="J10" s="74">
        <v>95.0</v>
      </c>
      <c r="K10" s="75"/>
      <c r="L10" s="76">
        <v>110124.0</v>
      </c>
      <c r="M10" s="76">
        <v>109075.20000000001</v>
      </c>
      <c r="N10" s="76">
        <v>107243.6</v>
      </c>
      <c r="O10" s="77"/>
      <c r="P10" s="63"/>
      <c r="Q10" s="78">
        <f t="shared" ref="Q10:Q137" si="2">IF($M$8="무료/베이직",L10*P10,IF($M$8="프리미엄",M10*P10,IF($M$8="VIP",N10*P10)))</f>
        <v>0</v>
      </c>
      <c r="R10" s="79"/>
    </row>
    <row r="11" ht="66.75" customHeight="1">
      <c r="A11" s="66"/>
      <c r="B11" s="67" t="s">
        <v>31</v>
      </c>
      <c r="C11" s="68" t="str">
        <f t="shared" si="1"/>
        <v>luxscan go</v>
      </c>
      <c r="D11" s="69">
        <v>2211.0</v>
      </c>
      <c r="E11" s="67" t="s">
        <v>27</v>
      </c>
      <c r="F11" s="70" t="s">
        <v>32</v>
      </c>
      <c r="G11" s="71" t="s">
        <v>29</v>
      </c>
      <c r="H11" s="72" t="s">
        <v>33</v>
      </c>
      <c r="I11" s="73">
        <v>65.0</v>
      </c>
      <c r="J11" s="74">
        <v>95.0</v>
      </c>
      <c r="K11" s="75"/>
      <c r="L11" s="76">
        <v>110124.0</v>
      </c>
      <c r="M11" s="76">
        <v>109075.20000000001</v>
      </c>
      <c r="N11" s="76">
        <v>107243.6</v>
      </c>
      <c r="O11" s="77"/>
      <c r="P11" s="63"/>
      <c r="Q11" s="78">
        <f t="shared" si="2"/>
        <v>0</v>
      </c>
      <c r="R11" s="79"/>
    </row>
    <row r="12" ht="66.75" customHeight="1">
      <c r="A12" s="66"/>
      <c r="B12" s="67" t="s">
        <v>34</v>
      </c>
      <c r="C12" s="68" t="str">
        <f t="shared" si="1"/>
        <v>luxscan go</v>
      </c>
      <c r="D12" s="69">
        <v>2210.0</v>
      </c>
      <c r="E12" s="67" t="s">
        <v>27</v>
      </c>
      <c r="F12" s="70" t="s">
        <v>35</v>
      </c>
      <c r="G12" s="71" t="s">
        <v>29</v>
      </c>
      <c r="H12" s="72" t="s">
        <v>36</v>
      </c>
      <c r="I12" s="73">
        <v>45.0</v>
      </c>
      <c r="J12" s="74">
        <v>110.0</v>
      </c>
      <c r="K12" s="75"/>
      <c r="L12" s="76">
        <v>135481.5</v>
      </c>
      <c r="M12" s="76">
        <v>134191.2</v>
      </c>
      <c r="N12" s="76">
        <v>131937.85</v>
      </c>
      <c r="O12" s="77"/>
      <c r="P12" s="63"/>
      <c r="Q12" s="78">
        <f t="shared" si="2"/>
        <v>0</v>
      </c>
      <c r="R12" s="79"/>
    </row>
    <row r="13" ht="66.75" customHeight="1">
      <c r="A13" s="66"/>
      <c r="B13" s="67" t="s">
        <v>37</v>
      </c>
      <c r="C13" s="68" t="str">
        <f t="shared" si="1"/>
        <v>luxscan go</v>
      </c>
      <c r="D13" s="69">
        <v>2213.0</v>
      </c>
      <c r="E13" s="67" t="s">
        <v>27</v>
      </c>
      <c r="F13" s="70" t="s">
        <v>38</v>
      </c>
      <c r="G13" s="71" t="s">
        <v>29</v>
      </c>
      <c r="H13" s="72" t="s">
        <v>39</v>
      </c>
      <c r="I13" s="73">
        <v>40.0</v>
      </c>
      <c r="J13" s="74">
        <v>95.0</v>
      </c>
      <c r="K13" s="75"/>
      <c r="L13" s="76">
        <v>110124.0</v>
      </c>
      <c r="M13" s="76">
        <v>109075.20000000001</v>
      </c>
      <c r="N13" s="76">
        <v>107243.6</v>
      </c>
      <c r="O13" s="77"/>
      <c r="P13" s="63"/>
      <c r="Q13" s="78">
        <f t="shared" si="2"/>
        <v>0</v>
      </c>
      <c r="R13" s="79"/>
    </row>
    <row r="14" ht="66.75" customHeight="1">
      <c r="A14" s="66"/>
      <c r="B14" s="67" t="s">
        <v>40</v>
      </c>
      <c r="C14" s="68" t="str">
        <f t="shared" si="1"/>
        <v>luxscan go</v>
      </c>
      <c r="D14" s="69">
        <v>2209.0</v>
      </c>
      <c r="E14" s="67" t="s">
        <v>27</v>
      </c>
      <c r="F14" s="70" t="s">
        <v>41</v>
      </c>
      <c r="G14" s="71" t="s">
        <v>29</v>
      </c>
      <c r="H14" s="72" t="s">
        <v>42</v>
      </c>
      <c r="I14" s="73">
        <v>30.0</v>
      </c>
      <c r="J14" s="74">
        <v>110.0</v>
      </c>
      <c r="K14" s="75"/>
      <c r="L14" s="76">
        <v>135481.5</v>
      </c>
      <c r="M14" s="76">
        <v>134191.2</v>
      </c>
      <c r="N14" s="76">
        <v>131937.85</v>
      </c>
      <c r="O14" s="77"/>
      <c r="P14" s="80"/>
      <c r="Q14" s="78">
        <f t="shared" si="2"/>
        <v>0</v>
      </c>
      <c r="R14" s="79"/>
    </row>
    <row r="15" ht="66.75" customHeight="1">
      <c r="A15" s="66"/>
      <c r="B15" s="67" t="s">
        <v>43</v>
      </c>
      <c r="C15" s="68" t="str">
        <f t="shared" si="1"/>
        <v>luxscan go</v>
      </c>
      <c r="D15" s="69">
        <v>2207.0</v>
      </c>
      <c r="E15" s="67" t="s">
        <v>27</v>
      </c>
      <c r="F15" s="70" t="s">
        <v>44</v>
      </c>
      <c r="G15" s="71" t="s">
        <v>29</v>
      </c>
      <c r="H15" s="72" t="s">
        <v>30</v>
      </c>
      <c r="I15" s="73">
        <v>20.0</v>
      </c>
      <c r="J15" s="74">
        <v>95.0</v>
      </c>
      <c r="K15" s="75"/>
      <c r="L15" s="76">
        <v>110124.0</v>
      </c>
      <c r="M15" s="76">
        <v>109075.20000000001</v>
      </c>
      <c r="N15" s="76">
        <v>107243.6</v>
      </c>
      <c r="O15" s="77"/>
      <c r="P15" s="80"/>
      <c r="Q15" s="78">
        <f t="shared" si="2"/>
        <v>0</v>
      </c>
      <c r="R15" s="79"/>
    </row>
    <row r="16" ht="66.75" customHeight="1">
      <c r="A16" s="66"/>
      <c r="B16" s="67" t="s">
        <v>45</v>
      </c>
      <c r="C16" s="68" t="str">
        <f t="shared" si="1"/>
        <v>luxscan go</v>
      </c>
      <c r="D16" s="69">
        <v>2205.0</v>
      </c>
      <c r="E16" s="67" t="s">
        <v>27</v>
      </c>
      <c r="F16" s="70" t="s">
        <v>46</v>
      </c>
      <c r="G16" s="71" t="s">
        <v>29</v>
      </c>
      <c r="H16" s="72" t="s">
        <v>30</v>
      </c>
      <c r="I16" s="73">
        <v>8.0</v>
      </c>
      <c r="J16" s="74">
        <v>110.0</v>
      </c>
      <c r="K16" s="75"/>
      <c r="L16" s="76">
        <v>143451.0</v>
      </c>
      <c r="M16" s="76">
        <v>142084.80000000002</v>
      </c>
      <c r="N16" s="76">
        <v>139698.9</v>
      </c>
      <c r="O16" s="77"/>
      <c r="P16" s="63"/>
      <c r="Q16" s="78">
        <f t="shared" si="2"/>
        <v>0</v>
      </c>
      <c r="R16" s="79"/>
    </row>
    <row r="17" ht="66.75" customHeight="1">
      <c r="A17" s="66"/>
      <c r="B17" s="67" t="s">
        <v>47</v>
      </c>
      <c r="C17" s="68" t="str">
        <f t="shared" ref="C17:C31" si="3">HYPERLINK("https://www.luxscan.co.kr/product/analysisHome?keyword="&amp;left(B17,6),"luxscan go")</f>
        <v>luxscan go</v>
      </c>
      <c r="D17" s="69">
        <v>5399.0</v>
      </c>
      <c r="E17" s="67" t="s">
        <v>48</v>
      </c>
      <c r="F17" s="70" t="s">
        <v>49</v>
      </c>
      <c r="G17" s="71" t="s">
        <v>50</v>
      </c>
      <c r="H17" s="72" t="s">
        <v>30</v>
      </c>
      <c r="I17" s="73">
        <v>15.0</v>
      </c>
      <c r="J17" s="74">
        <v>350.0</v>
      </c>
      <c r="K17" s="75"/>
      <c r="L17" s="76">
        <v>456435.0</v>
      </c>
      <c r="M17" s="76">
        <v>452088.00000000006</v>
      </c>
      <c r="N17" s="76">
        <v>444496.5</v>
      </c>
      <c r="O17" s="77"/>
      <c r="P17" s="63"/>
      <c r="Q17" s="78">
        <f t="shared" si="2"/>
        <v>0</v>
      </c>
      <c r="R17" s="79"/>
    </row>
    <row r="18" ht="66.75" customHeight="1">
      <c r="A18" s="66"/>
      <c r="B18" s="67" t="s">
        <v>51</v>
      </c>
      <c r="C18" s="68" t="str">
        <f t="shared" si="3"/>
        <v>luxscan go</v>
      </c>
      <c r="D18" s="69">
        <v>5400.0</v>
      </c>
      <c r="E18" s="67" t="s">
        <v>48</v>
      </c>
      <c r="F18" s="70" t="s">
        <v>52</v>
      </c>
      <c r="G18" s="71" t="s">
        <v>50</v>
      </c>
      <c r="H18" s="72" t="s">
        <v>30</v>
      </c>
      <c r="I18" s="73">
        <v>10.0</v>
      </c>
      <c r="J18" s="74">
        <v>290.0</v>
      </c>
      <c r="K18" s="75"/>
      <c r="L18" s="76">
        <v>357178.5</v>
      </c>
      <c r="M18" s="76">
        <v>353776.80000000005</v>
      </c>
      <c r="N18" s="76">
        <v>347836.15</v>
      </c>
      <c r="O18" s="77"/>
      <c r="P18" s="80"/>
      <c r="Q18" s="78">
        <f t="shared" si="2"/>
        <v>0</v>
      </c>
      <c r="R18" s="79"/>
    </row>
    <row r="19" ht="66.75" customHeight="1">
      <c r="A19" s="66"/>
      <c r="B19" s="67" t="s">
        <v>53</v>
      </c>
      <c r="C19" s="68" t="str">
        <f t="shared" si="3"/>
        <v>luxscan go</v>
      </c>
      <c r="D19" s="69">
        <v>5401.0</v>
      </c>
      <c r="E19" s="67" t="s">
        <v>48</v>
      </c>
      <c r="F19" s="70" t="s">
        <v>54</v>
      </c>
      <c r="G19" s="71" t="s">
        <v>50</v>
      </c>
      <c r="H19" s="72" t="s">
        <v>30</v>
      </c>
      <c r="I19" s="73">
        <v>5.0</v>
      </c>
      <c r="J19" s="74">
        <v>2378.0</v>
      </c>
      <c r="K19" s="75"/>
      <c r="L19" s="76">
        <v>2584291.5000000005</v>
      </c>
      <c r="M19" s="76">
        <v>2559679.2</v>
      </c>
      <c r="N19" s="76">
        <v>2516696.85</v>
      </c>
      <c r="O19" s="77"/>
      <c r="P19" s="80"/>
      <c r="Q19" s="78">
        <f t="shared" si="2"/>
        <v>0</v>
      </c>
      <c r="R19" s="79"/>
    </row>
    <row r="20" ht="66.75" customHeight="1">
      <c r="A20" s="66"/>
      <c r="B20" s="67" t="s">
        <v>55</v>
      </c>
      <c r="C20" s="68" t="str">
        <f t="shared" si="3"/>
        <v>luxscan go</v>
      </c>
      <c r="D20" s="69">
        <v>5402.0</v>
      </c>
      <c r="E20" s="67" t="s">
        <v>48</v>
      </c>
      <c r="F20" s="70" t="s">
        <v>56</v>
      </c>
      <c r="G20" s="71" t="s">
        <v>50</v>
      </c>
      <c r="H20" s="72" t="s">
        <v>30</v>
      </c>
      <c r="I20" s="73">
        <v>5.0</v>
      </c>
      <c r="J20" s="74">
        <v>1942.0</v>
      </c>
      <c r="K20" s="75"/>
      <c r="L20" s="76">
        <v>2110468.5</v>
      </c>
      <c r="M20" s="76">
        <v>2090368.8</v>
      </c>
      <c r="N20" s="76">
        <v>2055267.15</v>
      </c>
      <c r="O20" s="77"/>
      <c r="P20" s="80"/>
      <c r="Q20" s="78">
        <f t="shared" si="2"/>
        <v>0</v>
      </c>
      <c r="R20" s="79"/>
    </row>
    <row r="21" ht="66.75" customHeight="1">
      <c r="A21" s="66"/>
      <c r="B21" s="67" t="s">
        <v>57</v>
      </c>
      <c r="C21" s="68" t="str">
        <f t="shared" si="3"/>
        <v>luxscan go</v>
      </c>
      <c r="D21" s="69">
        <v>5407.0</v>
      </c>
      <c r="E21" s="67" t="s">
        <v>48</v>
      </c>
      <c r="F21" s="70" t="s">
        <v>58</v>
      </c>
      <c r="G21" s="71" t="s">
        <v>50</v>
      </c>
      <c r="H21" s="72" t="s">
        <v>59</v>
      </c>
      <c r="I21" s="73">
        <v>8.0</v>
      </c>
      <c r="J21" s="74">
        <v>350.0</v>
      </c>
      <c r="K21" s="75"/>
      <c r="L21" s="76">
        <v>405720.0</v>
      </c>
      <c r="M21" s="76">
        <v>401856.0</v>
      </c>
      <c r="N21" s="76">
        <v>395108.00000000006</v>
      </c>
      <c r="O21" s="77"/>
      <c r="P21" s="80"/>
      <c r="Q21" s="78">
        <f t="shared" si="2"/>
        <v>0</v>
      </c>
      <c r="R21" s="79"/>
    </row>
    <row r="22" ht="66.75" customHeight="1">
      <c r="A22" s="66"/>
      <c r="B22" s="67" t="s">
        <v>60</v>
      </c>
      <c r="C22" s="68" t="str">
        <f t="shared" si="3"/>
        <v>luxscan go</v>
      </c>
      <c r="D22" s="69">
        <v>5403.0</v>
      </c>
      <c r="E22" s="67" t="s">
        <v>48</v>
      </c>
      <c r="F22" s="70" t="s">
        <v>61</v>
      </c>
      <c r="G22" s="71" t="s">
        <v>50</v>
      </c>
      <c r="H22" s="72" t="s">
        <v>59</v>
      </c>
      <c r="I22" s="73">
        <v>6.0</v>
      </c>
      <c r="J22" s="74">
        <v>2378.0</v>
      </c>
      <c r="K22" s="75"/>
      <c r="L22" s="76">
        <v>2584291.5000000005</v>
      </c>
      <c r="M22" s="76">
        <v>2559679.2</v>
      </c>
      <c r="N22" s="76">
        <v>2516696.85</v>
      </c>
      <c r="O22" s="77"/>
      <c r="P22" s="80"/>
      <c r="Q22" s="78">
        <f t="shared" si="2"/>
        <v>0</v>
      </c>
      <c r="R22" s="79"/>
    </row>
    <row r="23" ht="66.75" customHeight="1">
      <c r="A23" s="66"/>
      <c r="B23" s="67" t="s">
        <v>62</v>
      </c>
      <c r="C23" s="68" t="str">
        <f t="shared" si="3"/>
        <v>luxscan go</v>
      </c>
      <c r="D23" s="69">
        <v>5404.0</v>
      </c>
      <c r="E23" s="67" t="s">
        <v>48</v>
      </c>
      <c r="F23" s="70" t="s">
        <v>63</v>
      </c>
      <c r="G23" s="71" t="s">
        <v>50</v>
      </c>
      <c r="H23" s="72" t="s">
        <v>64</v>
      </c>
      <c r="I23" s="73">
        <v>6.0</v>
      </c>
      <c r="J23" s="74">
        <v>1942.0</v>
      </c>
      <c r="K23" s="75"/>
      <c r="L23" s="76">
        <v>2110468.5</v>
      </c>
      <c r="M23" s="76">
        <v>2090368.8</v>
      </c>
      <c r="N23" s="76">
        <v>2055267.15</v>
      </c>
      <c r="O23" s="77"/>
      <c r="P23" s="80"/>
      <c r="Q23" s="78">
        <f t="shared" si="2"/>
        <v>0</v>
      </c>
      <c r="R23" s="79"/>
    </row>
    <row r="24" ht="66.75" customHeight="1">
      <c r="A24" s="66"/>
      <c r="B24" s="67" t="s">
        <v>65</v>
      </c>
      <c r="C24" s="68" t="str">
        <f t="shared" si="3"/>
        <v>luxscan go</v>
      </c>
      <c r="D24" s="69">
        <v>5405.0</v>
      </c>
      <c r="E24" s="67" t="s">
        <v>48</v>
      </c>
      <c r="F24" s="70" t="s">
        <v>66</v>
      </c>
      <c r="G24" s="71" t="s">
        <v>50</v>
      </c>
      <c r="H24" s="72" t="s">
        <v>59</v>
      </c>
      <c r="I24" s="73">
        <v>6.0</v>
      </c>
      <c r="J24" s="74">
        <v>1955.0</v>
      </c>
      <c r="K24" s="75"/>
      <c r="L24" s="76">
        <v>2124596.25</v>
      </c>
      <c r="M24" s="76">
        <v>2104362.0</v>
      </c>
      <c r="N24" s="76">
        <v>2069025.375</v>
      </c>
      <c r="O24" s="77"/>
      <c r="P24" s="80"/>
      <c r="Q24" s="78">
        <f t="shared" si="2"/>
        <v>0</v>
      </c>
      <c r="R24" s="79"/>
    </row>
    <row r="25" ht="66.75" customHeight="1">
      <c r="A25" s="66"/>
      <c r="B25" s="67" t="s">
        <v>67</v>
      </c>
      <c r="C25" s="68" t="str">
        <f t="shared" si="3"/>
        <v>luxscan go</v>
      </c>
      <c r="D25" s="69">
        <v>5408.0</v>
      </c>
      <c r="E25" s="67" t="s">
        <v>48</v>
      </c>
      <c r="F25" s="70" t="s">
        <v>68</v>
      </c>
      <c r="G25" s="71" t="s">
        <v>50</v>
      </c>
      <c r="H25" s="72" t="s">
        <v>30</v>
      </c>
      <c r="I25" s="73">
        <v>7.0</v>
      </c>
      <c r="J25" s="74">
        <v>2100.0</v>
      </c>
      <c r="K25" s="75"/>
      <c r="L25" s="76">
        <v>2434320.0</v>
      </c>
      <c r="M25" s="76">
        <v>2411136.0</v>
      </c>
      <c r="N25" s="76">
        <v>2370648.0</v>
      </c>
      <c r="O25" s="77"/>
      <c r="P25" s="80"/>
      <c r="Q25" s="78">
        <f t="shared" si="2"/>
        <v>0</v>
      </c>
      <c r="R25" s="79"/>
    </row>
    <row r="26" ht="66.75" customHeight="1">
      <c r="A26" s="66"/>
      <c r="B26" s="67" t="s">
        <v>69</v>
      </c>
      <c r="C26" s="68" t="str">
        <f t="shared" si="3"/>
        <v>luxscan go</v>
      </c>
      <c r="D26" s="69">
        <v>5447.0</v>
      </c>
      <c r="E26" s="67" t="s">
        <v>48</v>
      </c>
      <c r="F26" s="70" t="s">
        <v>70</v>
      </c>
      <c r="G26" s="71" t="s">
        <v>71</v>
      </c>
      <c r="H26" s="72" t="s">
        <v>59</v>
      </c>
      <c r="I26" s="73">
        <v>15.0</v>
      </c>
      <c r="J26" s="74">
        <v>2100.0</v>
      </c>
      <c r="K26" s="75"/>
      <c r="L26" s="76">
        <v>2434320.0</v>
      </c>
      <c r="M26" s="76">
        <v>2411136.0</v>
      </c>
      <c r="N26" s="76">
        <v>2370648.0</v>
      </c>
      <c r="O26" s="77"/>
      <c r="P26" s="80"/>
      <c r="Q26" s="78">
        <f t="shared" si="2"/>
        <v>0</v>
      </c>
      <c r="R26" s="79"/>
    </row>
    <row r="27" ht="66.75" customHeight="1">
      <c r="A27" s="66"/>
      <c r="B27" s="67" t="s">
        <v>72</v>
      </c>
      <c r="C27" s="68" t="str">
        <f t="shared" si="3"/>
        <v>luxscan go</v>
      </c>
      <c r="D27" s="69">
        <v>5448.0</v>
      </c>
      <c r="E27" s="67" t="s">
        <v>48</v>
      </c>
      <c r="F27" s="70" t="s">
        <v>73</v>
      </c>
      <c r="G27" s="71" t="s">
        <v>71</v>
      </c>
      <c r="H27" s="72" t="s">
        <v>74</v>
      </c>
      <c r="I27" s="73">
        <v>5.0</v>
      </c>
      <c r="J27" s="74">
        <v>3500.0</v>
      </c>
      <c r="K27" s="75"/>
      <c r="L27" s="76">
        <v>4057200.0</v>
      </c>
      <c r="M27" s="76">
        <v>4018560.0</v>
      </c>
      <c r="N27" s="76">
        <v>3951080.0</v>
      </c>
      <c r="O27" s="77"/>
      <c r="P27" s="80"/>
      <c r="Q27" s="78">
        <f t="shared" si="2"/>
        <v>0</v>
      </c>
      <c r="R27" s="79"/>
    </row>
    <row r="28" ht="66.75" customHeight="1">
      <c r="A28" s="66"/>
      <c r="B28" s="67" t="s">
        <v>75</v>
      </c>
      <c r="C28" s="68" t="str">
        <f t="shared" si="3"/>
        <v>luxscan go</v>
      </c>
      <c r="D28" s="69">
        <v>5460.0</v>
      </c>
      <c r="E28" s="67" t="s">
        <v>48</v>
      </c>
      <c r="F28" s="70" t="s">
        <v>76</v>
      </c>
      <c r="G28" s="71" t="s">
        <v>71</v>
      </c>
      <c r="H28" s="72" t="s">
        <v>30</v>
      </c>
      <c r="I28" s="73">
        <v>5.0</v>
      </c>
      <c r="J28" s="74">
        <v>1100.0</v>
      </c>
      <c r="K28" s="75"/>
      <c r="L28" s="76">
        <v>1354815.0</v>
      </c>
      <c r="M28" s="76">
        <v>1341912.0</v>
      </c>
      <c r="N28" s="76">
        <v>1319378.5</v>
      </c>
      <c r="O28" s="77"/>
      <c r="P28" s="80"/>
      <c r="Q28" s="78">
        <f t="shared" si="2"/>
        <v>0</v>
      </c>
      <c r="R28" s="79"/>
    </row>
    <row r="29" ht="66.75" customHeight="1">
      <c r="A29" s="66"/>
      <c r="B29" s="67" t="s">
        <v>77</v>
      </c>
      <c r="C29" s="68" t="str">
        <f t="shared" si="3"/>
        <v>luxscan go</v>
      </c>
      <c r="D29" s="69">
        <v>5446.0</v>
      </c>
      <c r="E29" s="67" t="s">
        <v>48</v>
      </c>
      <c r="F29" s="70" t="s">
        <v>78</v>
      </c>
      <c r="G29" s="71" t="s">
        <v>71</v>
      </c>
      <c r="H29" s="72" t="s">
        <v>59</v>
      </c>
      <c r="I29" s="73">
        <v>5.0</v>
      </c>
      <c r="J29" s="74">
        <v>2800.0</v>
      </c>
      <c r="K29" s="75"/>
      <c r="L29" s="76">
        <v>3245760.0</v>
      </c>
      <c r="M29" s="76">
        <v>3214848.0</v>
      </c>
      <c r="N29" s="76">
        <v>3160864.0000000005</v>
      </c>
      <c r="O29" s="77"/>
      <c r="P29" s="80"/>
      <c r="Q29" s="78">
        <f t="shared" si="2"/>
        <v>0</v>
      </c>
      <c r="R29" s="79"/>
    </row>
    <row r="30" ht="66.75" customHeight="1">
      <c r="A30" s="66"/>
      <c r="B30" s="67" t="s">
        <v>79</v>
      </c>
      <c r="C30" s="68" t="str">
        <f t="shared" si="3"/>
        <v>luxscan go</v>
      </c>
      <c r="D30" s="69">
        <v>5453.0</v>
      </c>
      <c r="E30" s="67" t="s">
        <v>48</v>
      </c>
      <c r="F30" s="70" t="s">
        <v>80</v>
      </c>
      <c r="G30" s="71" t="s">
        <v>71</v>
      </c>
      <c r="H30" s="72" t="s">
        <v>30</v>
      </c>
      <c r="I30" s="73">
        <v>5.0</v>
      </c>
      <c r="J30" s="74">
        <v>2000.0</v>
      </c>
      <c r="K30" s="75"/>
      <c r="L30" s="76">
        <v>2463300.0</v>
      </c>
      <c r="M30" s="76">
        <v>2439840.0</v>
      </c>
      <c r="N30" s="76">
        <v>2398870.0</v>
      </c>
      <c r="O30" s="77"/>
      <c r="P30" s="80"/>
      <c r="Q30" s="78">
        <f t="shared" si="2"/>
        <v>0</v>
      </c>
      <c r="R30" s="79"/>
    </row>
    <row r="31" ht="66.75" customHeight="1">
      <c r="A31" s="66"/>
      <c r="B31" s="67" t="s">
        <v>81</v>
      </c>
      <c r="C31" s="68" t="str">
        <f t="shared" si="3"/>
        <v>luxscan go</v>
      </c>
      <c r="D31" s="69">
        <v>5700.0</v>
      </c>
      <c r="E31" s="67" t="s">
        <v>48</v>
      </c>
      <c r="F31" s="70" t="s">
        <v>82</v>
      </c>
      <c r="G31" s="71" t="s">
        <v>29</v>
      </c>
      <c r="H31" s="72" t="s">
        <v>59</v>
      </c>
      <c r="I31" s="73">
        <v>10.0</v>
      </c>
      <c r="J31" s="74">
        <v>220.0</v>
      </c>
      <c r="K31" s="75"/>
      <c r="L31" s="76">
        <v>270963.0</v>
      </c>
      <c r="M31" s="76">
        <v>268382.4</v>
      </c>
      <c r="N31" s="76">
        <v>263875.7</v>
      </c>
      <c r="O31" s="77"/>
      <c r="P31" s="80"/>
      <c r="Q31" s="78">
        <f t="shared" si="2"/>
        <v>0</v>
      </c>
      <c r="R31" s="79"/>
    </row>
    <row r="32" ht="66.75" customHeight="1">
      <c r="A32" s="66"/>
      <c r="B32" s="67" t="s">
        <v>83</v>
      </c>
      <c r="C32" s="68" t="str">
        <f t="shared" ref="C32:C40" si="4">HYPERLINK("https://www.luxscan.co.kr/product/analysisHome?keyword="&amp;left(B32,7),"luxscan go")</f>
        <v>luxscan go</v>
      </c>
      <c r="D32" s="69">
        <v>6140.0</v>
      </c>
      <c r="E32" s="67" t="s">
        <v>84</v>
      </c>
      <c r="F32" s="70" t="s">
        <v>85</v>
      </c>
      <c r="G32" s="71" t="s">
        <v>50</v>
      </c>
      <c r="H32" s="72" t="s">
        <v>64</v>
      </c>
      <c r="I32" s="73">
        <v>55.0</v>
      </c>
      <c r="J32" s="74">
        <v>290.0</v>
      </c>
      <c r="K32" s="75"/>
      <c r="L32" s="76">
        <v>336168.00000000006</v>
      </c>
      <c r="M32" s="76">
        <v>332966.4</v>
      </c>
      <c r="N32" s="76">
        <v>327375.2</v>
      </c>
      <c r="O32" s="77"/>
      <c r="P32" s="80"/>
      <c r="Q32" s="78">
        <f t="shared" si="2"/>
        <v>0</v>
      </c>
      <c r="R32" s="79"/>
    </row>
    <row r="33" ht="66.75" customHeight="1">
      <c r="A33" s="66"/>
      <c r="B33" s="67" t="s">
        <v>86</v>
      </c>
      <c r="C33" s="68" t="str">
        <f t="shared" si="4"/>
        <v>luxscan go</v>
      </c>
      <c r="D33" s="69">
        <v>6147.0</v>
      </c>
      <c r="E33" s="67" t="s">
        <v>84</v>
      </c>
      <c r="F33" s="70" t="s">
        <v>87</v>
      </c>
      <c r="G33" s="71" t="s">
        <v>50</v>
      </c>
      <c r="H33" s="72" t="s">
        <v>30</v>
      </c>
      <c r="I33" s="73">
        <v>15.0</v>
      </c>
      <c r="J33" s="74">
        <v>350.0</v>
      </c>
      <c r="K33" s="75"/>
      <c r="L33" s="76">
        <v>405720.0</v>
      </c>
      <c r="M33" s="76">
        <v>401856.0</v>
      </c>
      <c r="N33" s="76">
        <v>395108.00000000006</v>
      </c>
      <c r="O33" s="77"/>
      <c r="P33" s="80"/>
      <c r="Q33" s="78">
        <f t="shared" si="2"/>
        <v>0</v>
      </c>
      <c r="R33" s="79"/>
    </row>
    <row r="34" ht="66.75" customHeight="1">
      <c r="A34" s="66"/>
      <c r="B34" s="67" t="s">
        <v>88</v>
      </c>
      <c r="C34" s="68" t="str">
        <f t="shared" si="4"/>
        <v>luxscan go</v>
      </c>
      <c r="D34" s="69">
        <v>6146.0</v>
      </c>
      <c r="E34" s="67" t="s">
        <v>84</v>
      </c>
      <c r="F34" s="70" t="s">
        <v>89</v>
      </c>
      <c r="G34" s="71" t="s">
        <v>50</v>
      </c>
      <c r="H34" s="72" t="s">
        <v>74</v>
      </c>
      <c r="I34" s="73">
        <v>5.0</v>
      </c>
      <c r="J34" s="74">
        <v>950.0</v>
      </c>
      <c r="K34" s="75"/>
      <c r="L34" s="76">
        <v>1170067.5</v>
      </c>
      <c r="M34" s="76">
        <v>1158924.0</v>
      </c>
      <c r="N34" s="76">
        <v>1139463.25</v>
      </c>
      <c r="O34" s="77"/>
      <c r="P34" s="80"/>
      <c r="Q34" s="78">
        <f t="shared" si="2"/>
        <v>0</v>
      </c>
      <c r="R34" s="79"/>
    </row>
    <row r="35" ht="66.75" customHeight="1">
      <c r="A35" s="66"/>
      <c r="B35" s="67" t="s">
        <v>90</v>
      </c>
      <c r="C35" s="68" t="str">
        <f t="shared" si="4"/>
        <v>luxscan go</v>
      </c>
      <c r="D35" s="69">
        <v>6252.0</v>
      </c>
      <c r="E35" s="67" t="s">
        <v>84</v>
      </c>
      <c r="F35" s="70" t="s">
        <v>91</v>
      </c>
      <c r="G35" s="71" t="s">
        <v>29</v>
      </c>
      <c r="H35" s="72" t="s">
        <v>30</v>
      </c>
      <c r="I35" s="73">
        <v>30.0</v>
      </c>
      <c r="J35" s="74">
        <v>320.0</v>
      </c>
      <c r="K35" s="75"/>
      <c r="L35" s="76">
        <v>394128.00000000006</v>
      </c>
      <c r="M35" s="76">
        <v>390374.39999999997</v>
      </c>
      <c r="N35" s="76">
        <v>383819.2</v>
      </c>
      <c r="O35" s="77"/>
      <c r="P35" s="80"/>
      <c r="Q35" s="78">
        <f t="shared" si="2"/>
        <v>0</v>
      </c>
      <c r="R35" s="79"/>
    </row>
    <row r="36" ht="66.75" customHeight="1">
      <c r="A36" s="66"/>
      <c r="B36" s="67" t="s">
        <v>92</v>
      </c>
      <c r="C36" s="68" t="str">
        <f t="shared" si="4"/>
        <v>luxscan go</v>
      </c>
      <c r="D36" s="69">
        <v>6251.0</v>
      </c>
      <c r="E36" s="67" t="s">
        <v>84</v>
      </c>
      <c r="F36" s="70" t="s">
        <v>93</v>
      </c>
      <c r="G36" s="71" t="s">
        <v>29</v>
      </c>
      <c r="H36" s="72" t="s">
        <v>64</v>
      </c>
      <c r="I36" s="73">
        <v>25.0</v>
      </c>
      <c r="J36" s="74">
        <v>390.0</v>
      </c>
      <c r="K36" s="75"/>
      <c r="L36" s="76">
        <v>452088.00000000006</v>
      </c>
      <c r="M36" s="76">
        <v>447782.4</v>
      </c>
      <c r="N36" s="76">
        <v>440263.2</v>
      </c>
      <c r="O36" s="77"/>
      <c r="P36" s="80"/>
      <c r="Q36" s="78">
        <f t="shared" si="2"/>
        <v>0</v>
      </c>
      <c r="R36" s="79"/>
    </row>
    <row r="37" ht="66.75" customHeight="1">
      <c r="A37" s="66"/>
      <c r="B37" s="67" t="s">
        <v>94</v>
      </c>
      <c r="C37" s="68" t="str">
        <f t="shared" si="4"/>
        <v>luxscan go</v>
      </c>
      <c r="D37" s="69">
        <v>6239.0</v>
      </c>
      <c r="E37" s="67" t="s">
        <v>84</v>
      </c>
      <c r="F37" s="70" t="s">
        <v>95</v>
      </c>
      <c r="G37" s="71" t="s">
        <v>29</v>
      </c>
      <c r="H37" s="72" t="s">
        <v>33</v>
      </c>
      <c r="I37" s="73">
        <v>15.0</v>
      </c>
      <c r="J37" s="74">
        <v>520.0</v>
      </c>
      <c r="K37" s="75"/>
      <c r="L37" s="76">
        <v>640458.0</v>
      </c>
      <c r="M37" s="76">
        <v>634358.4</v>
      </c>
      <c r="N37" s="76">
        <v>623706.2</v>
      </c>
      <c r="O37" s="77"/>
      <c r="P37" s="80"/>
      <c r="Q37" s="78">
        <f t="shared" si="2"/>
        <v>0</v>
      </c>
      <c r="R37" s="79"/>
    </row>
    <row r="38" ht="66.75" customHeight="1">
      <c r="A38" s="66"/>
      <c r="B38" s="67" t="s">
        <v>96</v>
      </c>
      <c r="C38" s="68" t="str">
        <f t="shared" si="4"/>
        <v>luxscan go</v>
      </c>
      <c r="D38" s="69">
        <v>6249.0</v>
      </c>
      <c r="E38" s="67" t="s">
        <v>84</v>
      </c>
      <c r="F38" s="70" t="s">
        <v>97</v>
      </c>
      <c r="G38" s="71" t="s">
        <v>29</v>
      </c>
      <c r="H38" s="72" t="s">
        <v>30</v>
      </c>
      <c r="I38" s="73">
        <v>15.0</v>
      </c>
      <c r="J38" s="74">
        <v>320.0</v>
      </c>
      <c r="K38" s="75"/>
      <c r="L38" s="76">
        <v>370944.0</v>
      </c>
      <c r="M38" s="76">
        <v>367411.2</v>
      </c>
      <c r="N38" s="76">
        <v>361241.60000000003</v>
      </c>
      <c r="O38" s="77"/>
      <c r="P38" s="80"/>
      <c r="Q38" s="78">
        <f t="shared" si="2"/>
        <v>0</v>
      </c>
      <c r="R38" s="79"/>
    </row>
    <row r="39" ht="66.75" customHeight="1">
      <c r="A39" s="66"/>
      <c r="B39" s="67" t="s">
        <v>98</v>
      </c>
      <c r="C39" s="68" t="str">
        <f t="shared" si="4"/>
        <v>luxscan go</v>
      </c>
      <c r="D39" s="69">
        <v>6248.0</v>
      </c>
      <c r="E39" s="67" t="s">
        <v>84</v>
      </c>
      <c r="F39" s="70" t="s">
        <v>99</v>
      </c>
      <c r="G39" s="71" t="s">
        <v>29</v>
      </c>
      <c r="H39" s="72" t="s">
        <v>74</v>
      </c>
      <c r="I39" s="73">
        <v>15.0</v>
      </c>
      <c r="J39" s="74">
        <v>420.0</v>
      </c>
      <c r="K39" s="75"/>
      <c r="L39" s="76">
        <v>456435.0</v>
      </c>
      <c r="M39" s="76">
        <v>452088.00000000006</v>
      </c>
      <c r="N39" s="76">
        <v>444496.5</v>
      </c>
      <c r="O39" s="77"/>
      <c r="P39" s="80"/>
      <c r="Q39" s="78">
        <f t="shared" si="2"/>
        <v>0</v>
      </c>
      <c r="R39" s="79"/>
    </row>
    <row r="40" ht="66.75" customHeight="1">
      <c r="A40" s="66"/>
      <c r="B40" s="67" t="s">
        <v>100</v>
      </c>
      <c r="C40" s="68" t="str">
        <f t="shared" si="4"/>
        <v>luxscan go</v>
      </c>
      <c r="D40" s="69">
        <v>6244.0</v>
      </c>
      <c r="E40" s="67" t="s">
        <v>84</v>
      </c>
      <c r="F40" s="70" t="s">
        <v>101</v>
      </c>
      <c r="G40" s="71" t="s">
        <v>29</v>
      </c>
      <c r="H40" s="72" t="s">
        <v>33</v>
      </c>
      <c r="I40" s="73">
        <v>5.0</v>
      </c>
      <c r="J40" s="74">
        <v>320.0</v>
      </c>
      <c r="K40" s="75"/>
      <c r="L40" s="76">
        <v>394128.00000000006</v>
      </c>
      <c r="M40" s="76">
        <v>390374.39999999997</v>
      </c>
      <c r="N40" s="76">
        <v>383819.2</v>
      </c>
      <c r="O40" s="77"/>
      <c r="P40" s="80"/>
      <c r="Q40" s="78">
        <f t="shared" si="2"/>
        <v>0</v>
      </c>
      <c r="R40" s="79"/>
    </row>
    <row r="41" ht="66.75" customHeight="1">
      <c r="A41" s="66"/>
      <c r="B41" s="67" t="s">
        <v>102</v>
      </c>
      <c r="C41" s="68" t="str">
        <f t="shared" ref="C41:C47" si="5">HYPERLINK("https://www.luxscan.co.kr/product/analysisHome?keyword="&amp;B41,"luxscan go")</f>
        <v>luxscan go</v>
      </c>
      <c r="D41" s="69">
        <v>21969.0</v>
      </c>
      <c r="E41" s="67" t="s">
        <v>103</v>
      </c>
      <c r="F41" s="70" t="s">
        <v>104</v>
      </c>
      <c r="G41" s="71" t="s">
        <v>29</v>
      </c>
      <c r="H41" s="72" t="s">
        <v>30</v>
      </c>
      <c r="I41" s="73">
        <v>20.0</v>
      </c>
      <c r="J41" s="74">
        <v>80.0</v>
      </c>
      <c r="K41" s="75"/>
      <c r="L41" s="76">
        <v>92736.0</v>
      </c>
      <c r="M41" s="76">
        <v>91852.8</v>
      </c>
      <c r="N41" s="76">
        <v>90310.40000000001</v>
      </c>
      <c r="O41" s="77"/>
      <c r="P41" s="80"/>
      <c r="Q41" s="78">
        <f t="shared" si="2"/>
        <v>0</v>
      </c>
      <c r="R41" s="79"/>
    </row>
    <row r="42" ht="68.25" customHeight="1">
      <c r="A42" s="66"/>
      <c r="B42" s="67" t="s">
        <v>105</v>
      </c>
      <c r="C42" s="68" t="str">
        <f t="shared" si="5"/>
        <v>luxscan go</v>
      </c>
      <c r="D42" s="69">
        <v>21970.0</v>
      </c>
      <c r="E42" s="67" t="s">
        <v>103</v>
      </c>
      <c r="F42" s="70" t="s">
        <v>106</v>
      </c>
      <c r="G42" s="71" t="s">
        <v>29</v>
      </c>
      <c r="H42" s="72" t="s">
        <v>107</v>
      </c>
      <c r="I42" s="73">
        <v>20.0</v>
      </c>
      <c r="J42" s="74">
        <v>85.0</v>
      </c>
      <c r="K42" s="75"/>
      <c r="L42" s="76">
        <v>98532.00000000001</v>
      </c>
      <c r="M42" s="76">
        <v>97593.59999999999</v>
      </c>
      <c r="N42" s="76">
        <v>95954.8</v>
      </c>
      <c r="O42" s="77"/>
      <c r="P42" s="80"/>
      <c r="Q42" s="78">
        <f t="shared" si="2"/>
        <v>0</v>
      </c>
      <c r="R42" s="79"/>
    </row>
    <row r="43" ht="68.25" customHeight="1">
      <c r="A43" s="66"/>
      <c r="B43" s="67" t="s">
        <v>108</v>
      </c>
      <c r="C43" s="68" t="str">
        <f t="shared" si="5"/>
        <v>luxscan go</v>
      </c>
      <c r="D43" s="69">
        <v>21972.0</v>
      </c>
      <c r="E43" s="67" t="s">
        <v>103</v>
      </c>
      <c r="F43" s="70" t="s">
        <v>109</v>
      </c>
      <c r="G43" s="71" t="s">
        <v>29</v>
      </c>
      <c r="H43" s="72" t="s">
        <v>30</v>
      </c>
      <c r="I43" s="73">
        <v>15.0</v>
      </c>
      <c r="J43" s="74">
        <v>120.0</v>
      </c>
      <c r="K43" s="75"/>
      <c r="L43" s="76">
        <v>139104.00000000003</v>
      </c>
      <c r="M43" s="76">
        <v>137779.2</v>
      </c>
      <c r="N43" s="76">
        <v>135465.6</v>
      </c>
      <c r="O43" s="77"/>
      <c r="P43" s="80"/>
      <c r="Q43" s="78">
        <f t="shared" si="2"/>
        <v>0</v>
      </c>
      <c r="R43" s="79"/>
    </row>
    <row r="44" ht="68.25" customHeight="1">
      <c r="A44" s="66"/>
      <c r="B44" s="67" t="s">
        <v>110</v>
      </c>
      <c r="C44" s="68" t="str">
        <f t="shared" si="5"/>
        <v>luxscan go</v>
      </c>
      <c r="D44" s="69">
        <v>21971.0</v>
      </c>
      <c r="E44" s="67" t="s">
        <v>103</v>
      </c>
      <c r="F44" s="70" t="s">
        <v>111</v>
      </c>
      <c r="G44" s="71" t="s">
        <v>29</v>
      </c>
      <c r="H44" s="72" t="s">
        <v>30</v>
      </c>
      <c r="I44" s="73">
        <v>5.0</v>
      </c>
      <c r="J44" s="74">
        <v>250.0</v>
      </c>
      <c r="K44" s="75"/>
      <c r="L44" s="76">
        <v>289800.0</v>
      </c>
      <c r="M44" s="76">
        <v>287040.0</v>
      </c>
      <c r="N44" s="76">
        <v>282220.0</v>
      </c>
      <c r="O44" s="77"/>
      <c r="P44" s="80"/>
      <c r="Q44" s="78">
        <f t="shared" si="2"/>
        <v>0</v>
      </c>
      <c r="R44" s="79"/>
    </row>
    <row r="45" ht="68.25" customHeight="1">
      <c r="A45" s="66"/>
      <c r="B45" s="67" t="s">
        <v>112</v>
      </c>
      <c r="C45" s="68" t="str">
        <f t="shared" si="5"/>
        <v>luxscan go</v>
      </c>
      <c r="D45" s="69">
        <v>21973.0</v>
      </c>
      <c r="E45" s="67" t="s">
        <v>103</v>
      </c>
      <c r="F45" s="70" t="s">
        <v>113</v>
      </c>
      <c r="G45" s="71" t="s">
        <v>29</v>
      </c>
      <c r="H45" s="72" t="s">
        <v>42</v>
      </c>
      <c r="I45" s="73">
        <v>5.0</v>
      </c>
      <c r="J45" s="74">
        <v>155.0</v>
      </c>
      <c r="K45" s="75"/>
      <c r="L45" s="76">
        <v>168446.25</v>
      </c>
      <c r="M45" s="76">
        <v>166842.0</v>
      </c>
      <c r="N45" s="76">
        <v>164040.375</v>
      </c>
      <c r="O45" s="77"/>
      <c r="P45" s="80"/>
      <c r="Q45" s="78">
        <f t="shared" si="2"/>
        <v>0</v>
      </c>
      <c r="R45" s="79"/>
    </row>
    <row r="46" ht="68.25" customHeight="1">
      <c r="A46" s="66"/>
      <c r="B46" s="67" t="s">
        <v>114</v>
      </c>
      <c r="C46" s="68" t="str">
        <f t="shared" si="5"/>
        <v>luxscan go</v>
      </c>
      <c r="D46" s="69">
        <v>21967.0</v>
      </c>
      <c r="E46" s="67" t="s">
        <v>103</v>
      </c>
      <c r="F46" s="70" t="s">
        <v>115</v>
      </c>
      <c r="G46" s="71" t="s">
        <v>29</v>
      </c>
      <c r="H46" s="72" t="s">
        <v>36</v>
      </c>
      <c r="I46" s="73">
        <v>9.0</v>
      </c>
      <c r="J46" s="74">
        <v>150.0</v>
      </c>
      <c r="K46" s="75"/>
      <c r="L46" s="76">
        <v>173880.0</v>
      </c>
      <c r="M46" s="76">
        <v>172224.00000000003</v>
      </c>
      <c r="N46" s="76">
        <v>169332.0</v>
      </c>
      <c r="O46" s="77"/>
      <c r="P46" s="80"/>
      <c r="Q46" s="78">
        <f t="shared" si="2"/>
        <v>0</v>
      </c>
      <c r="R46" s="79"/>
    </row>
    <row r="47" ht="68.25" customHeight="1">
      <c r="A47" s="66"/>
      <c r="B47" s="67" t="s">
        <v>116</v>
      </c>
      <c r="C47" s="68" t="str">
        <f t="shared" si="5"/>
        <v>luxscan go</v>
      </c>
      <c r="D47" s="69">
        <v>22118.0</v>
      </c>
      <c r="E47" s="67" t="s">
        <v>117</v>
      </c>
      <c r="F47" s="70" t="s">
        <v>118</v>
      </c>
      <c r="G47" s="71" t="s">
        <v>29</v>
      </c>
      <c r="H47" s="72" t="s">
        <v>30</v>
      </c>
      <c r="I47" s="73">
        <v>40.0</v>
      </c>
      <c r="J47" s="74">
        <v>160.0</v>
      </c>
      <c r="K47" s="75"/>
      <c r="L47" s="76">
        <v>231840.0</v>
      </c>
      <c r="M47" s="76">
        <v>229632.0</v>
      </c>
      <c r="N47" s="76">
        <v>225776.00000000003</v>
      </c>
      <c r="O47" s="77"/>
      <c r="P47" s="80"/>
      <c r="Q47" s="78">
        <f t="shared" si="2"/>
        <v>0</v>
      </c>
      <c r="R47" s="79"/>
    </row>
    <row r="48" ht="68.25" customHeight="1">
      <c r="A48" s="66"/>
      <c r="B48" s="67" t="s">
        <v>119</v>
      </c>
      <c r="C48" s="68" t="str">
        <f t="shared" ref="C48:C137" si="6">HYPERLINK("https://www.luxscan.co.kr/product/analysisHome?keyword="&amp;left(B48,6),"luxscan go")</f>
        <v>luxscan go</v>
      </c>
      <c r="D48" s="69">
        <v>29168.0</v>
      </c>
      <c r="E48" s="67" t="s">
        <v>120</v>
      </c>
      <c r="F48" s="70" t="s">
        <v>121</v>
      </c>
      <c r="G48" s="71" t="s">
        <v>50</v>
      </c>
      <c r="H48" s="72" t="s">
        <v>30</v>
      </c>
      <c r="I48" s="73">
        <v>30.0</v>
      </c>
      <c r="J48" s="74">
        <v>500.0</v>
      </c>
      <c r="K48" s="75"/>
      <c r="L48" s="76">
        <v>688275.0</v>
      </c>
      <c r="M48" s="76">
        <v>681720.0</v>
      </c>
      <c r="N48" s="76">
        <v>670272.5</v>
      </c>
      <c r="O48" s="77"/>
      <c r="P48" s="80"/>
      <c r="Q48" s="78">
        <f t="shared" si="2"/>
        <v>0</v>
      </c>
      <c r="R48" s="79"/>
    </row>
    <row r="49" ht="68.25" customHeight="1">
      <c r="A49" s="66"/>
      <c r="B49" s="67" t="s">
        <v>122</v>
      </c>
      <c r="C49" s="68" t="str">
        <f t="shared" si="6"/>
        <v>luxscan go</v>
      </c>
      <c r="D49" s="69">
        <v>29167.0</v>
      </c>
      <c r="E49" s="67" t="s">
        <v>120</v>
      </c>
      <c r="F49" s="70" t="s">
        <v>123</v>
      </c>
      <c r="G49" s="71" t="s">
        <v>50</v>
      </c>
      <c r="H49" s="72" t="s">
        <v>30</v>
      </c>
      <c r="I49" s="73">
        <v>10.0</v>
      </c>
      <c r="J49" s="74">
        <v>480.0</v>
      </c>
      <c r="K49" s="75"/>
      <c r="L49" s="76">
        <v>625968.0</v>
      </c>
      <c r="M49" s="76">
        <v>620006.4</v>
      </c>
      <c r="N49" s="76">
        <v>609595.2000000001</v>
      </c>
      <c r="O49" s="77"/>
      <c r="P49" s="80"/>
      <c r="Q49" s="78">
        <f t="shared" si="2"/>
        <v>0</v>
      </c>
      <c r="R49" s="79"/>
    </row>
    <row r="50" ht="68.25" customHeight="1">
      <c r="A50" s="66"/>
      <c r="B50" s="67" t="s">
        <v>124</v>
      </c>
      <c r="C50" s="68" t="str">
        <f t="shared" si="6"/>
        <v>luxscan go</v>
      </c>
      <c r="D50" s="69">
        <v>29166.0</v>
      </c>
      <c r="E50" s="67" t="s">
        <v>120</v>
      </c>
      <c r="F50" s="70" t="s">
        <v>125</v>
      </c>
      <c r="G50" s="71" t="s">
        <v>50</v>
      </c>
      <c r="H50" s="72" t="s">
        <v>30</v>
      </c>
      <c r="I50" s="73">
        <v>5.0</v>
      </c>
      <c r="J50" s="74">
        <v>460.0</v>
      </c>
      <c r="K50" s="75"/>
      <c r="L50" s="76">
        <v>599886.0000000001</v>
      </c>
      <c r="M50" s="76">
        <v>594172.8</v>
      </c>
      <c r="N50" s="76">
        <v>584195.4</v>
      </c>
      <c r="O50" s="77"/>
      <c r="P50" s="80"/>
      <c r="Q50" s="78">
        <f t="shared" si="2"/>
        <v>0</v>
      </c>
      <c r="R50" s="79"/>
    </row>
    <row r="51" ht="68.25" customHeight="1">
      <c r="A51" s="66"/>
      <c r="B51" s="67" t="s">
        <v>126</v>
      </c>
      <c r="C51" s="68" t="str">
        <f t="shared" si="6"/>
        <v>luxscan go</v>
      </c>
      <c r="D51" s="69">
        <v>29252.0</v>
      </c>
      <c r="E51" s="67" t="s">
        <v>120</v>
      </c>
      <c r="F51" s="70" t="s">
        <v>127</v>
      </c>
      <c r="G51" s="71" t="s">
        <v>29</v>
      </c>
      <c r="H51" s="72" t="s">
        <v>30</v>
      </c>
      <c r="I51" s="73">
        <v>55.0</v>
      </c>
      <c r="J51" s="74">
        <v>520.0</v>
      </c>
      <c r="K51" s="75"/>
      <c r="L51" s="76">
        <v>678132.0</v>
      </c>
      <c r="M51" s="76">
        <v>671673.6000000001</v>
      </c>
      <c r="N51" s="76">
        <v>660394.8</v>
      </c>
      <c r="O51" s="77"/>
      <c r="P51" s="80"/>
      <c r="Q51" s="78">
        <f t="shared" si="2"/>
        <v>0</v>
      </c>
      <c r="R51" s="79"/>
    </row>
    <row r="52" ht="68.25" customHeight="1">
      <c r="A52" s="66"/>
      <c r="B52" s="67" t="s">
        <v>128</v>
      </c>
      <c r="C52" s="68" t="str">
        <f t="shared" si="6"/>
        <v>luxscan go</v>
      </c>
      <c r="D52" s="69">
        <v>29251.0</v>
      </c>
      <c r="E52" s="67" t="s">
        <v>120</v>
      </c>
      <c r="F52" s="70" t="s">
        <v>129</v>
      </c>
      <c r="G52" s="71" t="s">
        <v>29</v>
      </c>
      <c r="H52" s="72" t="s">
        <v>30</v>
      </c>
      <c r="I52" s="73">
        <v>10.0</v>
      </c>
      <c r="J52" s="74">
        <v>430.0</v>
      </c>
      <c r="K52" s="75"/>
      <c r="L52" s="76">
        <v>623070.0</v>
      </c>
      <c r="M52" s="76">
        <v>617136.0</v>
      </c>
      <c r="N52" s="76">
        <v>606773.0</v>
      </c>
      <c r="O52" s="77"/>
      <c r="P52" s="80"/>
      <c r="Q52" s="78">
        <f t="shared" si="2"/>
        <v>0</v>
      </c>
      <c r="R52" s="79"/>
    </row>
    <row r="53" ht="68.25" customHeight="1">
      <c r="A53" s="66"/>
      <c r="B53" s="67" t="s">
        <v>130</v>
      </c>
      <c r="C53" s="68" t="str">
        <f t="shared" si="6"/>
        <v>luxscan go</v>
      </c>
      <c r="D53" s="69">
        <v>31325.0</v>
      </c>
      <c r="E53" s="67" t="s">
        <v>131</v>
      </c>
      <c r="F53" s="70" t="s">
        <v>132</v>
      </c>
      <c r="G53" s="71" t="s">
        <v>50</v>
      </c>
      <c r="H53" s="72" t="s">
        <v>30</v>
      </c>
      <c r="I53" s="73">
        <v>70.0</v>
      </c>
      <c r="J53" s="74">
        <v>375.0</v>
      </c>
      <c r="K53" s="75"/>
      <c r="L53" s="76">
        <v>430000.0</v>
      </c>
      <c r="M53" s="76">
        <v>423000.0</v>
      </c>
      <c r="N53" s="76">
        <v>415000.0</v>
      </c>
      <c r="O53" s="77"/>
      <c r="P53" s="80"/>
      <c r="Q53" s="78">
        <f t="shared" si="2"/>
        <v>0</v>
      </c>
      <c r="R53" s="79"/>
    </row>
    <row r="54" ht="68.25" customHeight="1">
      <c r="A54" s="66"/>
      <c r="B54" s="67" t="s">
        <v>133</v>
      </c>
      <c r="C54" s="68" t="str">
        <f t="shared" si="6"/>
        <v>luxscan go</v>
      </c>
      <c r="D54" s="69">
        <v>31339.0</v>
      </c>
      <c r="E54" s="67" t="s">
        <v>131</v>
      </c>
      <c r="F54" s="70" t="s">
        <v>134</v>
      </c>
      <c r="G54" s="71" t="s">
        <v>50</v>
      </c>
      <c r="H54" s="72" t="s">
        <v>30</v>
      </c>
      <c r="I54" s="73">
        <v>140.0</v>
      </c>
      <c r="J54" s="74">
        <v>345.0</v>
      </c>
      <c r="K54" s="75"/>
      <c r="L54" s="76">
        <v>382070.25</v>
      </c>
      <c r="M54" s="76">
        <v>378499.50000000006</v>
      </c>
      <c r="N54" s="76">
        <v>374928.75</v>
      </c>
      <c r="O54" s="77"/>
      <c r="P54" s="80"/>
      <c r="Q54" s="78">
        <f t="shared" si="2"/>
        <v>0</v>
      </c>
      <c r="R54" s="79"/>
    </row>
    <row r="55" ht="68.25" customHeight="1">
      <c r="A55" s="66"/>
      <c r="B55" s="67" t="s">
        <v>135</v>
      </c>
      <c r="C55" s="68" t="str">
        <f t="shared" si="6"/>
        <v>luxscan go</v>
      </c>
      <c r="D55" s="69">
        <v>31361.0</v>
      </c>
      <c r="E55" s="67" t="s">
        <v>131</v>
      </c>
      <c r="F55" s="70" t="s">
        <v>136</v>
      </c>
      <c r="G55" s="71" t="s">
        <v>50</v>
      </c>
      <c r="H55" s="72" t="s">
        <v>30</v>
      </c>
      <c r="I55" s="73">
        <v>70.0</v>
      </c>
      <c r="J55" s="74">
        <v>1490.0</v>
      </c>
      <c r="K55" s="75"/>
      <c r="L55" s="76">
        <v>1650100.5000000002</v>
      </c>
      <c r="M55" s="76">
        <v>1634679.0</v>
      </c>
      <c r="N55" s="76">
        <v>1619257.5</v>
      </c>
      <c r="O55" s="77"/>
      <c r="P55" s="80"/>
      <c r="Q55" s="78">
        <f t="shared" si="2"/>
        <v>0</v>
      </c>
      <c r="R55" s="79"/>
    </row>
    <row r="56" ht="68.25" customHeight="1">
      <c r="A56" s="66"/>
      <c r="B56" s="67" t="s">
        <v>137</v>
      </c>
      <c r="C56" s="68" t="str">
        <f t="shared" si="6"/>
        <v>luxscan go</v>
      </c>
      <c r="D56" s="69">
        <v>31353.0</v>
      </c>
      <c r="E56" s="67" t="s">
        <v>131</v>
      </c>
      <c r="F56" s="70" t="s">
        <v>138</v>
      </c>
      <c r="G56" s="71" t="s">
        <v>50</v>
      </c>
      <c r="H56" s="72" t="s">
        <v>39</v>
      </c>
      <c r="I56" s="73">
        <v>45.0</v>
      </c>
      <c r="J56" s="74">
        <v>1190.0</v>
      </c>
      <c r="K56" s="75"/>
      <c r="L56" s="76">
        <v>1293232.5</v>
      </c>
      <c r="M56" s="76">
        <v>1280916.0</v>
      </c>
      <c r="N56" s="76">
        <v>1259406.75</v>
      </c>
      <c r="O56" s="77"/>
      <c r="P56" s="80"/>
      <c r="Q56" s="78">
        <f t="shared" si="2"/>
        <v>0</v>
      </c>
      <c r="R56" s="79"/>
    </row>
    <row r="57" ht="68.25" customHeight="1">
      <c r="A57" s="66"/>
      <c r="B57" s="67" t="s">
        <v>139</v>
      </c>
      <c r="C57" s="68" t="str">
        <f t="shared" si="6"/>
        <v>luxscan go</v>
      </c>
      <c r="D57" s="69">
        <v>31334.0</v>
      </c>
      <c r="E57" s="67" t="s">
        <v>131</v>
      </c>
      <c r="F57" s="70" t="s">
        <v>140</v>
      </c>
      <c r="G57" s="71" t="s">
        <v>50</v>
      </c>
      <c r="H57" s="72" t="s">
        <v>30</v>
      </c>
      <c r="I57" s="73">
        <v>20.0</v>
      </c>
      <c r="J57" s="74">
        <v>345.0</v>
      </c>
      <c r="K57" s="75"/>
      <c r="L57" s="76">
        <v>424919.25000000006</v>
      </c>
      <c r="M57" s="76">
        <v>420872.4</v>
      </c>
      <c r="N57" s="76">
        <v>413805.075</v>
      </c>
      <c r="O57" s="77"/>
      <c r="P57" s="80"/>
      <c r="Q57" s="78">
        <f t="shared" si="2"/>
        <v>0</v>
      </c>
      <c r="R57" s="79"/>
    </row>
    <row r="58" ht="68.25" customHeight="1">
      <c r="A58" s="66"/>
      <c r="B58" s="67" t="s">
        <v>141</v>
      </c>
      <c r="C58" s="68" t="str">
        <f t="shared" si="6"/>
        <v>luxscan go</v>
      </c>
      <c r="D58" s="69">
        <v>31365.0</v>
      </c>
      <c r="E58" s="67" t="s">
        <v>131</v>
      </c>
      <c r="F58" s="70" t="s">
        <v>142</v>
      </c>
      <c r="G58" s="71" t="s">
        <v>50</v>
      </c>
      <c r="H58" s="72" t="s">
        <v>30</v>
      </c>
      <c r="I58" s="73">
        <v>10.0</v>
      </c>
      <c r="J58" s="74">
        <v>1390.0</v>
      </c>
      <c r="K58" s="75"/>
      <c r="L58" s="76">
        <v>1409877.0</v>
      </c>
      <c r="M58" s="76">
        <v>1396449.5999999999</v>
      </c>
      <c r="N58" s="76">
        <v>1373000.2999999998</v>
      </c>
      <c r="O58" s="77"/>
      <c r="P58" s="80"/>
      <c r="Q58" s="78">
        <f t="shared" si="2"/>
        <v>0</v>
      </c>
      <c r="R58" s="79"/>
    </row>
    <row r="59" ht="68.25" customHeight="1">
      <c r="A59" s="66"/>
      <c r="B59" s="67" t="s">
        <v>143</v>
      </c>
      <c r="C59" s="68" t="str">
        <f t="shared" si="6"/>
        <v>luxscan go</v>
      </c>
      <c r="D59" s="69">
        <v>31345.0</v>
      </c>
      <c r="E59" s="67" t="s">
        <v>131</v>
      </c>
      <c r="F59" s="70" t="s">
        <v>144</v>
      </c>
      <c r="G59" s="71" t="s">
        <v>50</v>
      </c>
      <c r="H59" s="72" t="s">
        <v>30</v>
      </c>
      <c r="I59" s="73">
        <v>15.0</v>
      </c>
      <c r="J59" s="74">
        <v>1450.0</v>
      </c>
      <c r="K59" s="75"/>
      <c r="L59" s="76">
        <v>1605802.5</v>
      </c>
      <c r="M59" s="76">
        <v>1590795.0</v>
      </c>
      <c r="N59" s="76">
        <v>1575787.5</v>
      </c>
      <c r="O59" s="77"/>
      <c r="P59" s="80"/>
      <c r="Q59" s="78">
        <f t="shared" si="2"/>
        <v>0</v>
      </c>
      <c r="R59" s="79"/>
    </row>
    <row r="60" ht="68.25" customHeight="1">
      <c r="A60" s="66"/>
      <c r="B60" s="67" t="s">
        <v>145</v>
      </c>
      <c r="C60" s="68" t="str">
        <f t="shared" si="6"/>
        <v>luxscan go</v>
      </c>
      <c r="D60" s="69">
        <v>31358.0</v>
      </c>
      <c r="E60" s="67" t="s">
        <v>131</v>
      </c>
      <c r="F60" s="70" t="s">
        <v>146</v>
      </c>
      <c r="G60" s="71" t="s">
        <v>50</v>
      </c>
      <c r="H60" s="72" t="s">
        <v>30</v>
      </c>
      <c r="I60" s="73">
        <v>15.0</v>
      </c>
      <c r="J60" s="74">
        <v>1550.0</v>
      </c>
      <c r="K60" s="75"/>
      <c r="L60" s="76">
        <v>1684462.5</v>
      </c>
      <c r="M60" s="76">
        <v>1668420.0</v>
      </c>
      <c r="N60" s="76">
        <v>1640403.75</v>
      </c>
      <c r="O60" s="77"/>
      <c r="P60" s="80"/>
      <c r="Q60" s="78">
        <f t="shared" si="2"/>
        <v>0</v>
      </c>
      <c r="R60" s="79"/>
    </row>
    <row r="61" ht="68.25" customHeight="1">
      <c r="A61" s="66"/>
      <c r="B61" s="67" t="s">
        <v>147</v>
      </c>
      <c r="C61" s="68" t="str">
        <f t="shared" si="6"/>
        <v>luxscan go</v>
      </c>
      <c r="D61" s="69">
        <v>31326.0</v>
      </c>
      <c r="E61" s="67" t="s">
        <v>131</v>
      </c>
      <c r="F61" s="70" t="s">
        <v>148</v>
      </c>
      <c r="G61" s="71" t="s">
        <v>50</v>
      </c>
      <c r="H61" s="72" t="s">
        <v>64</v>
      </c>
      <c r="I61" s="73">
        <v>15.0</v>
      </c>
      <c r="J61" s="74">
        <v>450.0</v>
      </c>
      <c r="K61" s="75"/>
      <c r="L61" s="76">
        <v>521640.0</v>
      </c>
      <c r="M61" s="76">
        <v>516672.00000000006</v>
      </c>
      <c r="N61" s="76">
        <v>507996.0</v>
      </c>
      <c r="O61" s="77"/>
      <c r="P61" s="80"/>
      <c r="Q61" s="78">
        <f t="shared" si="2"/>
        <v>0</v>
      </c>
      <c r="R61" s="79"/>
    </row>
    <row r="62" ht="68.25" customHeight="1">
      <c r="A62" s="66"/>
      <c r="B62" s="67" t="s">
        <v>149</v>
      </c>
      <c r="C62" s="68" t="str">
        <f t="shared" si="6"/>
        <v>luxscan go</v>
      </c>
      <c r="D62" s="69">
        <v>31344.0</v>
      </c>
      <c r="E62" s="67" t="s">
        <v>131</v>
      </c>
      <c r="F62" s="70" t="s">
        <v>150</v>
      </c>
      <c r="G62" s="71" t="s">
        <v>50</v>
      </c>
      <c r="H62" s="72" t="s">
        <v>30</v>
      </c>
      <c r="I62" s="73">
        <v>10.0</v>
      </c>
      <c r="J62" s="74">
        <v>275.0</v>
      </c>
      <c r="K62" s="75"/>
      <c r="L62" s="76">
        <v>298856.25</v>
      </c>
      <c r="M62" s="76">
        <v>296010.0</v>
      </c>
      <c r="N62" s="76">
        <v>291039.375</v>
      </c>
      <c r="O62" s="77"/>
      <c r="P62" s="80"/>
      <c r="Q62" s="78">
        <f t="shared" si="2"/>
        <v>0</v>
      </c>
      <c r="R62" s="79"/>
    </row>
    <row r="63" ht="68.25" customHeight="1">
      <c r="A63" s="66"/>
      <c r="B63" s="67" t="s">
        <v>151</v>
      </c>
      <c r="C63" s="68" t="str">
        <f t="shared" si="6"/>
        <v>luxscan go</v>
      </c>
      <c r="D63" s="69">
        <v>31332.0</v>
      </c>
      <c r="E63" s="67" t="s">
        <v>131</v>
      </c>
      <c r="F63" s="70" t="s">
        <v>152</v>
      </c>
      <c r="G63" s="71" t="s">
        <v>50</v>
      </c>
      <c r="H63" s="72" t="s">
        <v>30</v>
      </c>
      <c r="I63" s="73">
        <v>5.0</v>
      </c>
      <c r="J63" s="74">
        <v>375.0</v>
      </c>
      <c r="K63" s="75"/>
      <c r="L63" s="76">
        <v>434700.0</v>
      </c>
      <c r="M63" s="76">
        <v>430560.0</v>
      </c>
      <c r="N63" s="76">
        <v>423330.0</v>
      </c>
      <c r="O63" s="77"/>
      <c r="P63" s="80"/>
      <c r="Q63" s="78">
        <f t="shared" si="2"/>
        <v>0</v>
      </c>
      <c r="R63" s="79"/>
    </row>
    <row r="64" ht="68.25" customHeight="1">
      <c r="A64" s="66"/>
      <c r="B64" s="67" t="s">
        <v>153</v>
      </c>
      <c r="C64" s="68" t="str">
        <f t="shared" si="6"/>
        <v>luxscan go</v>
      </c>
      <c r="D64" s="69">
        <v>31368.0</v>
      </c>
      <c r="E64" s="67" t="s">
        <v>131</v>
      </c>
      <c r="F64" s="70" t="s">
        <v>154</v>
      </c>
      <c r="G64" s="71" t="s">
        <v>50</v>
      </c>
      <c r="H64" s="72" t="s">
        <v>64</v>
      </c>
      <c r="I64" s="73">
        <v>10.0</v>
      </c>
      <c r="J64" s="74">
        <v>1190.0</v>
      </c>
      <c r="K64" s="75"/>
      <c r="L64" s="76">
        <v>1293232.5</v>
      </c>
      <c r="M64" s="76">
        <v>1280916.0</v>
      </c>
      <c r="N64" s="76">
        <v>1259406.75</v>
      </c>
      <c r="O64" s="77"/>
      <c r="P64" s="80"/>
      <c r="Q64" s="78">
        <f t="shared" si="2"/>
        <v>0</v>
      </c>
      <c r="R64" s="79"/>
    </row>
    <row r="65" ht="68.25" customHeight="1">
      <c r="A65" s="66"/>
      <c r="B65" s="67" t="s">
        <v>153</v>
      </c>
      <c r="C65" s="68" t="str">
        <f t="shared" si="6"/>
        <v>luxscan go</v>
      </c>
      <c r="D65" s="69">
        <v>31363.0</v>
      </c>
      <c r="E65" s="67" t="s">
        <v>131</v>
      </c>
      <c r="F65" s="70" t="s">
        <v>155</v>
      </c>
      <c r="G65" s="71" t="s">
        <v>50</v>
      </c>
      <c r="H65" s="72" t="s">
        <v>39</v>
      </c>
      <c r="I65" s="73">
        <v>10.0</v>
      </c>
      <c r="J65" s="74">
        <v>1190.0</v>
      </c>
      <c r="K65" s="75"/>
      <c r="L65" s="76">
        <v>1293232.5</v>
      </c>
      <c r="M65" s="76">
        <v>1280916.0</v>
      </c>
      <c r="N65" s="76">
        <v>1259406.75</v>
      </c>
      <c r="O65" s="77"/>
      <c r="P65" s="80"/>
      <c r="Q65" s="78">
        <f t="shared" si="2"/>
        <v>0</v>
      </c>
      <c r="R65" s="79"/>
    </row>
    <row r="66" ht="68.25" customHeight="1">
      <c r="A66" s="66"/>
      <c r="B66" s="67" t="s">
        <v>156</v>
      </c>
      <c r="C66" s="68" t="str">
        <f t="shared" si="6"/>
        <v>luxscan go</v>
      </c>
      <c r="D66" s="69">
        <v>31347.0</v>
      </c>
      <c r="E66" s="67" t="s">
        <v>131</v>
      </c>
      <c r="F66" s="70" t="s">
        <v>157</v>
      </c>
      <c r="G66" s="71" t="s">
        <v>50</v>
      </c>
      <c r="H66" s="72" t="s">
        <v>30</v>
      </c>
      <c r="I66" s="73">
        <v>10.0</v>
      </c>
      <c r="J66" s="74">
        <v>1690.0</v>
      </c>
      <c r="K66" s="75"/>
      <c r="L66" s="76">
        <v>1714167.0000000002</v>
      </c>
      <c r="M66" s="76">
        <v>1697841.5999999999</v>
      </c>
      <c r="N66" s="76">
        <v>1669331.3</v>
      </c>
      <c r="O66" s="77"/>
      <c r="P66" s="80"/>
      <c r="Q66" s="78">
        <f t="shared" si="2"/>
        <v>0</v>
      </c>
      <c r="R66" s="79"/>
    </row>
    <row r="67" ht="68.25" customHeight="1">
      <c r="A67" s="66"/>
      <c r="B67" s="67" t="s">
        <v>158</v>
      </c>
      <c r="C67" s="68" t="str">
        <f t="shared" si="6"/>
        <v>luxscan go</v>
      </c>
      <c r="D67" s="69">
        <v>31366.0</v>
      </c>
      <c r="E67" s="67" t="s">
        <v>131</v>
      </c>
      <c r="F67" s="70" t="s">
        <v>159</v>
      </c>
      <c r="G67" s="71" t="s">
        <v>50</v>
      </c>
      <c r="H67" s="72" t="s">
        <v>30</v>
      </c>
      <c r="I67" s="73">
        <v>10.0</v>
      </c>
      <c r="J67" s="74">
        <v>1490.0</v>
      </c>
      <c r="K67" s="75"/>
      <c r="L67" s="76">
        <v>1619257.5</v>
      </c>
      <c r="M67" s="76">
        <v>1603836.0</v>
      </c>
      <c r="N67" s="76">
        <v>1576904.2500000002</v>
      </c>
      <c r="O67" s="77"/>
      <c r="P67" s="80"/>
      <c r="Q67" s="78">
        <f t="shared" si="2"/>
        <v>0</v>
      </c>
      <c r="R67" s="79"/>
    </row>
    <row r="68" ht="68.25" customHeight="1">
      <c r="A68" s="66"/>
      <c r="B68" s="67" t="s">
        <v>160</v>
      </c>
      <c r="C68" s="68" t="str">
        <f t="shared" si="6"/>
        <v>luxscan go</v>
      </c>
      <c r="D68" s="69">
        <v>31377.0</v>
      </c>
      <c r="E68" s="67" t="s">
        <v>131</v>
      </c>
      <c r="F68" s="70" t="s">
        <v>161</v>
      </c>
      <c r="G68" s="71" t="s">
        <v>50</v>
      </c>
      <c r="H68" s="72" t="s">
        <v>64</v>
      </c>
      <c r="I68" s="73">
        <v>5.0</v>
      </c>
      <c r="J68" s="74">
        <v>1350.0</v>
      </c>
      <c r="K68" s="75"/>
      <c r="L68" s="76">
        <v>1467112.5</v>
      </c>
      <c r="M68" s="76">
        <v>1453140.0</v>
      </c>
      <c r="N68" s="76">
        <v>1428738.75</v>
      </c>
      <c r="O68" s="77"/>
      <c r="P68" s="80"/>
      <c r="Q68" s="78">
        <f t="shared" si="2"/>
        <v>0</v>
      </c>
      <c r="R68" s="79"/>
    </row>
    <row r="69" ht="68.25" customHeight="1">
      <c r="A69" s="66"/>
      <c r="B69" s="67" t="s">
        <v>162</v>
      </c>
      <c r="C69" s="68" t="str">
        <f t="shared" si="6"/>
        <v>luxscan go</v>
      </c>
      <c r="D69" s="69">
        <v>31333.0</v>
      </c>
      <c r="E69" s="67" t="s">
        <v>131</v>
      </c>
      <c r="F69" s="70" t="s">
        <v>163</v>
      </c>
      <c r="G69" s="71" t="s">
        <v>50</v>
      </c>
      <c r="H69" s="72" t="s">
        <v>30</v>
      </c>
      <c r="I69" s="73">
        <v>8.0</v>
      </c>
      <c r="J69" s="74">
        <v>445.0</v>
      </c>
      <c r="K69" s="75"/>
      <c r="L69" s="76">
        <v>515844.0</v>
      </c>
      <c r="M69" s="76">
        <v>510931.2</v>
      </c>
      <c r="N69" s="76">
        <v>502351.60000000003</v>
      </c>
      <c r="O69" s="77"/>
      <c r="P69" s="80"/>
      <c r="Q69" s="78">
        <f t="shared" si="2"/>
        <v>0</v>
      </c>
      <c r="R69" s="79"/>
    </row>
    <row r="70" ht="68.25" customHeight="1">
      <c r="A70" s="66"/>
      <c r="B70" s="67" t="s">
        <v>164</v>
      </c>
      <c r="C70" s="68" t="str">
        <f t="shared" si="6"/>
        <v>luxscan go</v>
      </c>
      <c r="D70" s="69">
        <v>31376.0</v>
      </c>
      <c r="E70" s="67" t="s">
        <v>131</v>
      </c>
      <c r="F70" s="70" t="s">
        <v>165</v>
      </c>
      <c r="G70" s="71" t="s">
        <v>50</v>
      </c>
      <c r="H70" s="72" t="s">
        <v>64</v>
      </c>
      <c r="I70" s="73">
        <v>5.0</v>
      </c>
      <c r="J70" s="74">
        <v>1590.0</v>
      </c>
      <c r="K70" s="75"/>
      <c r="L70" s="76">
        <v>1727932.5</v>
      </c>
      <c r="M70" s="76">
        <v>1711476.0</v>
      </c>
      <c r="N70" s="76">
        <v>1682736.7500000002</v>
      </c>
      <c r="O70" s="77"/>
      <c r="P70" s="80"/>
      <c r="Q70" s="78">
        <f t="shared" si="2"/>
        <v>0</v>
      </c>
      <c r="R70" s="79"/>
    </row>
    <row r="71" ht="68.25" customHeight="1">
      <c r="A71" s="66"/>
      <c r="B71" s="67" t="s">
        <v>166</v>
      </c>
      <c r="C71" s="68" t="str">
        <f t="shared" si="6"/>
        <v>luxscan go</v>
      </c>
      <c r="D71" s="69">
        <v>31349.0</v>
      </c>
      <c r="E71" s="67" t="s">
        <v>131</v>
      </c>
      <c r="F71" s="70" t="s">
        <v>167</v>
      </c>
      <c r="G71" s="71" t="s">
        <v>50</v>
      </c>
      <c r="H71" s="72" t="s">
        <v>30</v>
      </c>
      <c r="I71" s="73">
        <v>5.0</v>
      </c>
      <c r="J71" s="74">
        <v>1750.0</v>
      </c>
      <c r="K71" s="75"/>
      <c r="L71" s="76">
        <v>1901812.5</v>
      </c>
      <c r="M71" s="76">
        <v>1883700.0</v>
      </c>
      <c r="N71" s="76">
        <v>1852068.75</v>
      </c>
      <c r="O71" s="77"/>
      <c r="P71" s="80"/>
      <c r="Q71" s="78">
        <f t="shared" si="2"/>
        <v>0</v>
      </c>
      <c r="R71" s="79"/>
    </row>
    <row r="72" ht="68.25" customHeight="1">
      <c r="A72" s="66"/>
      <c r="B72" s="67" t="s">
        <v>168</v>
      </c>
      <c r="C72" s="68" t="str">
        <f t="shared" si="6"/>
        <v>luxscan go</v>
      </c>
      <c r="D72" s="69">
        <v>31372.0</v>
      </c>
      <c r="E72" s="67" t="s">
        <v>131</v>
      </c>
      <c r="F72" s="70" t="s">
        <v>169</v>
      </c>
      <c r="G72" s="71" t="s">
        <v>50</v>
      </c>
      <c r="H72" s="72" t="s">
        <v>30</v>
      </c>
      <c r="I72" s="73">
        <v>10.0</v>
      </c>
      <c r="J72" s="74">
        <v>795.0</v>
      </c>
      <c r="K72" s="75"/>
      <c r="L72" s="76">
        <v>863966.25</v>
      </c>
      <c r="M72" s="76">
        <v>855738.0</v>
      </c>
      <c r="N72" s="76">
        <v>841368.3750000001</v>
      </c>
      <c r="O72" s="77"/>
      <c r="P72" s="80"/>
      <c r="Q72" s="78">
        <f t="shared" si="2"/>
        <v>0</v>
      </c>
      <c r="R72" s="79"/>
    </row>
    <row r="73" ht="68.25" customHeight="1">
      <c r="A73" s="66"/>
      <c r="B73" s="67" t="s">
        <v>170</v>
      </c>
      <c r="C73" s="68" t="str">
        <f t="shared" si="6"/>
        <v>luxscan go</v>
      </c>
      <c r="D73" s="69">
        <v>31379.0</v>
      </c>
      <c r="E73" s="67" t="s">
        <v>131</v>
      </c>
      <c r="F73" s="70" t="s">
        <v>155</v>
      </c>
      <c r="G73" s="71" t="s">
        <v>50</v>
      </c>
      <c r="H73" s="72" t="s">
        <v>171</v>
      </c>
      <c r="I73" s="73">
        <v>9.0</v>
      </c>
      <c r="J73" s="74">
        <v>1190.0</v>
      </c>
      <c r="K73" s="75"/>
      <c r="L73" s="76">
        <v>1293232.5</v>
      </c>
      <c r="M73" s="76">
        <v>1280916.0</v>
      </c>
      <c r="N73" s="76">
        <v>1259406.75</v>
      </c>
      <c r="O73" s="77"/>
      <c r="P73" s="80"/>
      <c r="Q73" s="78">
        <f t="shared" si="2"/>
        <v>0</v>
      </c>
      <c r="R73" s="79"/>
    </row>
    <row r="74" ht="68.25" customHeight="1">
      <c r="A74" s="66"/>
      <c r="B74" s="67" t="s">
        <v>172</v>
      </c>
      <c r="C74" s="68" t="str">
        <f t="shared" si="6"/>
        <v>luxscan go</v>
      </c>
      <c r="D74" s="69">
        <v>31381.0</v>
      </c>
      <c r="E74" s="67" t="s">
        <v>131</v>
      </c>
      <c r="F74" s="70" t="s">
        <v>173</v>
      </c>
      <c r="G74" s="71" t="s">
        <v>50</v>
      </c>
      <c r="H74" s="72" t="s">
        <v>74</v>
      </c>
      <c r="I74" s="73">
        <v>7.0</v>
      </c>
      <c r="J74" s="74">
        <v>345.0</v>
      </c>
      <c r="K74" s="75"/>
      <c r="L74" s="76">
        <v>374928.75</v>
      </c>
      <c r="M74" s="76">
        <v>371358.00000000006</v>
      </c>
      <c r="N74" s="76">
        <v>365122.125</v>
      </c>
      <c r="O74" s="77"/>
      <c r="P74" s="80"/>
      <c r="Q74" s="78">
        <f t="shared" si="2"/>
        <v>0</v>
      </c>
      <c r="R74" s="79"/>
    </row>
    <row r="75" ht="68.25" customHeight="1">
      <c r="A75" s="66"/>
      <c r="B75" s="67" t="s">
        <v>174</v>
      </c>
      <c r="C75" s="68" t="str">
        <f t="shared" si="6"/>
        <v>luxscan go</v>
      </c>
      <c r="D75" s="69">
        <v>31364.0</v>
      </c>
      <c r="E75" s="67" t="s">
        <v>131</v>
      </c>
      <c r="F75" s="70" t="s">
        <v>175</v>
      </c>
      <c r="G75" s="71" t="s">
        <v>50</v>
      </c>
      <c r="H75" s="72" t="s">
        <v>171</v>
      </c>
      <c r="I75" s="73">
        <v>7.0</v>
      </c>
      <c r="J75" s="74">
        <v>1790.0</v>
      </c>
      <c r="K75" s="75"/>
      <c r="L75" s="76">
        <v>1945282.5</v>
      </c>
      <c r="M75" s="76">
        <v>1926756.0</v>
      </c>
      <c r="N75" s="76">
        <v>1894401.7500000002</v>
      </c>
      <c r="O75" s="77"/>
      <c r="P75" s="80"/>
      <c r="Q75" s="78">
        <f t="shared" si="2"/>
        <v>0</v>
      </c>
      <c r="R75" s="79"/>
    </row>
    <row r="76" ht="68.25" customHeight="1">
      <c r="A76" s="66"/>
      <c r="B76" s="67" t="s">
        <v>176</v>
      </c>
      <c r="C76" s="68" t="str">
        <f t="shared" si="6"/>
        <v>luxscan go</v>
      </c>
      <c r="D76" s="69">
        <v>31369.0</v>
      </c>
      <c r="E76" s="67" t="s">
        <v>131</v>
      </c>
      <c r="F76" s="70" t="s">
        <v>177</v>
      </c>
      <c r="G76" s="71" t="s">
        <v>50</v>
      </c>
      <c r="H76" s="72" t="s">
        <v>39</v>
      </c>
      <c r="I76" s="73">
        <v>6.0</v>
      </c>
      <c r="J76" s="74">
        <v>1250.0</v>
      </c>
      <c r="K76" s="75"/>
      <c r="L76" s="76">
        <v>1358437.5</v>
      </c>
      <c r="M76" s="76">
        <v>1345500.0</v>
      </c>
      <c r="N76" s="76">
        <v>1322906.25</v>
      </c>
      <c r="O76" s="77"/>
      <c r="P76" s="80"/>
      <c r="Q76" s="78">
        <f t="shared" si="2"/>
        <v>0</v>
      </c>
      <c r="R76" s="79"/>
    </row>
    <row r="77" ht="68.25" customHeight="1">
      <c r="A77" s="66"/>
      <c r="B77" s="67" t="s">
        <v>178</v>
      </c>
      <c r="C77" s="68" t="str">
        <f t="shared" si="6"/>
        <v>luxscan go</v>
      </c>
      <c r="D77" s="69">
        <v>31453.0</v>
      </c>
      <c r="E77" s="67" t="s">
        <v>131</v>
      </c>
      <c r="F77" s="70" t="s">
        <v>179</v>
      </c>
      <c r="G77" s="71" t="s">
        <v>71</v>
      </c>
      <c r="H77" s="72" t="s">
        <v>30</v>
      </c>
      <c r="I77" s="73">
        <v>95.0</v>
      </c>
      <c r="J77" s="74">
        <v>1990.0</v>
      </c>
      <c r="K77" s="75"/>
      <c r="L77" s="76">
        <v>2056903.8</v>
      </c>
      <c r="M77" s="76">
        <v>2037680.4000000001</v>
      </c>
      <c r="N77" s="76">
        <v>2018457.0000000002</v>
      </c>
      <c r="O77" s="77"/>
      <c r="P77" s="80"/>
      <c r="Q77" s="78">
        <f t="shared" si="2"/>
        <v>0</v>
      </c>
      <c r="R77" s="79"/>
    </row>
    <row r="78" ht="68.25" customHeight="1">
      <c r="A78" s="66"/>
      <c r="B78" s="67" t="s">
        <v>180</v>
      </c>
      <c r="C78" s="68" t="str">
        <f t="shared" si="6"/>
        <v>luxscan go</v>
      </c>
      <c r="D78" s="69">
        <v>31503.0</v>
      </c>
      <c r="E78" s="67" t="s">
        <v>131</v>
      </c>
      <c r="F78" s="70" t="s">
        <v>181</v>
      </c>
      <c r="G78" s="71" t="s">
        <v>71</v>
      </c>
      <c r="H78" s="72" t="s">
        <v>64</v>
      </c>
      <c r="I78" s="73">
        <v>70.0</v>
      </c>
      <c r="J78" s="74">
        <v>1550.0</v>
      </c>
      <c r="K78" s="75"/>
      <c r="L78" s="76">
        <v>1684462.5</v>
      </c>
      <c r="M78" s="76">
        <v>1668420.0</v>
      </c>
      <c r="N78" s="76">
        <v>1640403.75</v>
      </c>
      <c r="O78" s="77"/>
      <c r="P78" s="80"/>
      <c r="Q78" s="78">
        <f t="shared" si="2"/>
        <v>0</v>
      </c>
      <c r="R78" s="79"/>
    </row>
    <row r="79" ht="68.25" customHeight="1">
      <c r="A79" s="66"/>
      <c r="B79" s="67" t="s">
        <v>182</v>
      </c>
      <c r="C79" s="68" t="str">
        <f t="shared" si="6"/>
        <v>luxscan go</v>
      </c>
      <c r="D79" s="69">
        <v>31469.0</v>
      </c>
      <c r="E79" s="67" t="s">
        <v>131</v>
      </c>
      <c r="F79" s="70" t="s">
        <v>183</v>
      </c>
      <c r="G79" s="71" t="s">
        <v>71</v>
      </c>
      <c r="H79" s="72" t="s">
        <v>30</v>
      </c>
      <c r="I79" s="73">
        <v>60.0</v>
      </c>
      <c r="J79" s="74">
        <v>2650.0</v>
      </c>
      <c r="K79" s="75"/>
      <c r="L79" s="76">
        <v>2879887.5</v>
      </c>
      <c r="M79" s="76">
        <v>2852460.0</v>
      </c>
      <c r="N79" s="76">
        <v>2804561.25</v>
      </c>
      <c r="O79" s="77"/>
      <c r="P79" s="80"/>
      <c r="Q79" s="78">
        <f t="shared" si="2"/>
        <v>0</v>
      </c>
      <c r="R79" s="79"/>
    </row>
    <row r="80" ht="68.25" customHeight="1">
      <c r="A80" s="66"/>
      <c r="B80" s="67" t="s">
        <v>184</v>
      </c>
      <c r="C80" s="68" t="str">
        <f t="shared" si="6"/>
        <v>luxscan go</v>
      </c>
      <c r="D80" s="69">
        <v>31515.0</v>
      </c>
      <c r="E80" s="67" t="s">
        <v>131</v>
      </c>
      <c r="F80" s="70" t="s">
        <v>185</v>
      </c>
      <c r="G80" s="71" t="s">
        <v>71</v>
      </c>
      <c r="H80" s="72" t="s">
        <v>30</v>
      </c>
      <c r="I80" s="73">
        <v>45.0</v>
      </c>
      <c r="J80" s="74">
        <v>1390.0</v>
      </c>
      <c r="K80" s="75"/>
      <c r="L80" s="76">
        <v>1539355.5000000002</v>
      </c>
      <c r="M80" s="76">
        <v>1524969.0</v>
      </c>
      <c r="N80" s="76">
        <v>1510582.5</v>
      </c>
      <c r="O80" s="77"/>
      <c r="P80" s="80"/>
      <c r="Q80" s="78">
        <f t="shared" si="2"/>
        <v>0</v>
      </c>
      <c r="R80" s="79"/>
    </row>
    <row r="81" ht="68.25" customHeight="1">
      <c r="A81" s="66"/>
      <c r="B81" s="67" t="s">
        <v>186</v>
      </c>
      <c r="C81" s="68" t="str">
        <f t="shared" si="6"/>
        <v>luxscan go</v>
      </c>
      <c r="D81" s="69">
        <v>31457.0</v>
      </c>
      <c r="E81" s="67" t="s">
        <v>131</v>
      </c>
      <c r="F81" s="70" t="s">
        <v>187</v>
      </c>
      <c r="G81" s="71" t="s">
        <v>71</v>
      </c>
      <c r="H81" s="72" t="s">
        <v>30</v>
      </c>
      <c r="I81" s="73">
        <v>45.0</v>
      </c>
      <c r="J81" s="74">
        <v>1550.0</v>
      </c>
      <c r="K81" s="75"/>
      <c r="L81" s="76">
        <v>1716547.5</v>
      </c>
      <c r="M81" s="76">
        <v>1700505.0</v>
      </c>
      <c r="N81" s="76">
        <v>1684462.5</v>
      </c>
      <c r="O81" s="77"/>
      <c r="P81" s="80"/>
      <c r="Q81" s="78">
        <f t="shared" si="2"/>
        <v>0</v>
      </c>
      <c r="R81" s="79"/>
    </row>
    <row r="82" ht="68.25" customHeight="1">
      <c r="A82" s="66"/>
      <c r="B82" s="67" t="s">
        <v>188</v>
      </c>
      <c r="C82" s="68" t="str">
        <f t="shared" si="6"/>
        <v>luxscan go</v>
      </c>
      <c r="D82" s="69">
        <v>31501.0</v>
      </c>
      <c r="E82" s="67" t="s">
        <v>131</v>
      </c>
      <c r="F82" s="70" t="s">
        <v>189</v>
      </c>
      <c r="G82" s="71" t="s">
        <v>71</v>
      </c>
      <c r="H82" s="72" t="s">
        <v>64</v>
      </c>
      <c r="I82" s="73">
        <v>40.0</v>
      </c>
      <c r="J82" s="74">
        <v>1350.0</v>
      </c>
      <c r="K82" s="75"/>
      <c r="L82" s="76">
        <v>1467112.5</v>
      </c>
      <c r="M82" s="76">
        <v>1453140.0</v>
      </c>
      <c r="N82" s="76">
        <v>1428738.75</v>
      </c>
      <c r="O82" s="77"/>
      <c r="P82" s="80"/>
      <c r="Q82" s="78">
        <f t="shared" si="2"/>
        <v>0</v>
      </c>
      <c r="R82" s="79"/>
    </row>
    <row r="83" ht="68.25" customHeight="1">
      <c r="A83" s="66"/>
      <c r="B83" s="67" t="s">
        <v>190</v>
      </c>
      <c r="C83" s="68" t="str">
        <f t="shared" si="6"/>
        <v>luxscan go</v>
      </c>
      <c r="D83" s="69">
        <v>31502.0</v>
      </c>
      <c r="E83" s="67" t="s">
        <v>131</v>
      </c>
      <c r="F83" s="70" t="s">
        <v>191</v>
      </c>
      <c r="G83" s="71" t="s">
        <v>71</v>
      </c>
      <c r="H83" s="72" t="s">
        <v>64</v>
      </c>
      <c r="I83" s="73">
        <v>40.0</v>
      </c>
      <c r="J83" s="74">
        <v>1050.0</v>
      </c>
      <c r="K83" s="75"/>
      <c r="L83" s="76">
        <v>1141087.5</v>
      </c>
      <c r="M83" s="76">
        <v>1130220.0</v>
      </c>
      <c r="N83" s="76">
        <v>1111241.25</v>
      </c>
      <c r="O83" s="77"/>
      <c r="P83" s="80"/>
      <c r="Q83" s="78">
        <f t="shared" si="2"/>
        <v>0</v>
      </c>
      <c r="R83" s="79"/>
    </row>
    <row r="84" ht="68.25" customHeight="1">
      <c r="A84" s="66"/>
      <c r="B84" s="67" t="s">
        <v>192</v>
      </c>
      <c r="C84" s="68" t="str">
        <f t="shared" si="6"/>
        <v>luxscan go</v>
      </c>
      <c r="D84" s="69">
        <v>31464.0</v>
      </c>
      <c r="E84" s="67" t="s">
        <v>131</v>
      </c>
      <c r="F84" s="70" t="s">
        <v>193</v>
      </c>
      <c r="G84" s="71" t="s">
        <v>71</v>
      </c>
      <c r="H84" s="72" t="s">
        <v>42</v>
      </c>
      <c r="I84" s="73">
        <v>35.0</v>
      </c>
      <c r="J84" s="74">
        <v>1390.0</v>
      </c>
      <c r="K84" s="75"/>
      <c r="L84" s="76">
        <v>1510582.5</v>
      </c>
      <c r="M84" s="76">
        <v>1496196.0</v>
      </c>
      <c r="N84" s="76">
        <v>1471071.7500000002</v>
      </c>
      <c r="O84" s="77"/>
      <c r="P84" s="80"/>
      <c r="Q84" s="78">
        <f t="shared" si="2"/>
        <v>0</v>
      </c>
      <c r="R84" s="79"/>
    </row>
    <row r="85" ht="68.25" customHeight="1">
      <c r="A85" s="66"/>
      <c r="B85" s="67" t="s">
        <v>194</v>
      </c>
      <c r="C85" s="68" t="str">
        <f t="shared" si="6"/>
        <v>luxscan go</v>
      </c>
      <c r="D85" s="69">
        <v>31461.0</v>
      </c>
      <c r="E85" s="67" t="s">
        <v>131</v>
      </c>
      <c r="F85" s="70" t="s">
        <v>195</v>
      </c>
      <c r="G85" s="71" t="s">
        <v>71</v>
      </c>
      <c r="H85" s="72" t="s">
        <v>64</v>
      </c>
      <c r="I85" s="73">
        <v>30.0</v>
      </c>
      <c r="J85" s="74">
        <v>2600.0</v>
      </c>
      <c r="K85" s="75"/>
      <c r="L85" s="76">
        <v>2825550.0</v>
      </c>
      <c r="M85" s="76">
        <v>2798640.0</v>
      </c>
      <c r="N85" s="76">
        <v>2751645.0</v>
      </c>
      <c r="O85" s="77"/>
      <c r="P85" s="80"/>
      <c r="Q85" s="78">
        <f t="shared" si="2"/>
        <v>0</v>
      </c>
      <c r="R85" s="79"/>
    </row>
    <row r="86" ht="68.25" customHeight="1">
      <c r="A86" s="66"/>
      <c r="B86" s="67" t="s">
        <v>196</v>
      </c>
      <c r="C86" s="68" t="str">
        <f t="shared" si="6"/>
        <v>luxscan go</v>
      </c>
      <c r="D86" s="69">
        <v>31493.0</v>
      </c>
      <c r="E86" s="67" t="s">
        <v>131</v>
      </c>
      <c r="F86" s="70" t="s">
        <v>197</v>
      </c>
      <c r="G86" s="71" t="s">
        <v>71</v>
      </c>
      <c r="H86" s="72" t="s">
        <v>30</v>
      </c>
      <c r="I86" s="73">
        <v>25.0</v>
      </c>
      <c r="J86" s="74">
        <v>2100.0</v>
      </c>
      <c r="K86" s="75"/>
      <c r="L86" s="76">
        <v>2282175.0</v>
      </c>
      <c r="M86" s="76">
        <v>2260440.0</v>
      </c>
      <c r="N86" s="76">
        <v>2222482.5</v>
      </c>
      <c r="O86" s="77"/>
      <c r="P86" s="80"/>
      <c r="Q86" s="78">
        <f t="shared" si="2"/>
        <v>0</v>
      </c>
      <c r="R86" s="79"/>
    </row>
    <row r="87" ht="68.25" customHeight="1">
      <c r="A87" s="66"/>
      <c r="B87" s="67" t="s">
        <v>198</v>
      </c>
      <c r="C87" s="68" t="str">
        <f t="shared" si="6"/>
        <v>luxscan go</v>
      </c>
      <c r="D87" s="69">
        <v>31462.0</v>
      </c>
      <c r="E87" s="67" t="s">
        <v>131</v>
      </c>
      <c r="F87" s="70" t="s">
        <v>199</v>
      </c>
      <c r="G87" s="71" t="s">
        <v>71</v>
      </c>
      <c r="H87" s="72" t="s">
        <v>30</v>
      </c>
      <c r="I87" s="73">
        <v>25.0</v>
      </c>
      <c r="J87" s="74">
        <v>1350.0</v>
      </c>
      <c r="K87" s="75"/>
      <c r="L87" s="76">
        <v>1564920.0</v>
      </c>
      <c r="M87" s="76">
        <v>1550016.0</v>
      </c>
      <c r="N87" s="76">
        <v>1523988.0000000002</v>
      </c>
      <c r="O87" s="77"/>
      <c r="P87" s="80"/>
      <c r="Q87" s="78">
        <f t="shared" si="2"/>
        <v>0</v>
      </c>
      <c r="R87" s="79"/>
    </row>
    <row r="88" ht="68.25" customHeight="1">
      <c r="A88" s="66"/>
      <c r="B88" s="67" t="s">
        <v>200</v>
      </c>
      <c r="C88" s="68" t="str">
        <f t="shared" si="6"/>
        <v>luxscan go</v>
      </c>
      <c r="D88" s="69">
        <v>31519.0</v>
      </c>
      <c r="E88" s="67" t="s">
        <v>131</v>
      </c>
      <c r="F88" s="70" t="s">
        <v>201</v>
      </c>
      <c r="G88" s="71" t="s">
        <v>71</v>
      </c>
      <c r="H88" s="72" t="s">
        <v>30</v>
      </c>
      <c r="I88" s="73">
        <v>25.0</v>
      </c>
      <c r="J88" s="74">
        <v>2100.0</v>
      </c>
      <c r="K88" s="75"/>
      <c r="L88" s="76">
        <v>2282175.0</v>
      </c>
      <c r="M88" s="76">
        <v>2260440.0</v>
      </c>
      <c r="N88" s="76">
        <v>2222482.5</v>
      </c>
      <c r="O88" s="77"/>
      <c r="P88" s="80"/>
      <c r="Q88" s="78">
        <f t="shared" si="2"/>
        <v>0</v>
      </c>
      <c r="R88" s="79"/>
    </row>
    <row r="89" ht="68.25" customHeight="1">
      <c r="A89" s="66"/>
      <c r="B89" s="67" t="s">
        <v>202</v>
      </c>
      <c r="C89" s="68" t="str">
        <f t="shared" si="6"/>
        <v>luxscan go</v>
      </c>
      <c r="D89" s="69">
        <v>31475.0</v>
      </c>
      <c r="E89" s="67" t="s">
        <v>131</v>
      </c>
      <c r="F89" s="70" t="s">
        <v>203</v>
      </c>
      <c r="G89" s="71" t="s">
        <v>71</v>
      </c>
      <c r="H89" s="72" t="s">
        <v>30</v>
      </c>
      <c r="I89" s="73">
        <v>15.0</v>
      </c>
      <c r="J89" s="74">
        <v>1990.0</v>
      </c>
      <c r="K89" s="75"/>
      <c r="L89" s="76">
        <v>2162632.5</v>
      </c>
      <c r="M89" s="76">
        <v>2142036.0</v>
      </c>
      <c r="N89" s="76">
        <v>2106066.75</v>
      </c>
      <c r="O89" s="77"/>
      <c r="P89" s="80"/>
      <c r="Q89" s="78">
        <f t="shared" si="2"/>
        <v>0</v>
      </c>
      <c r="R89" s="79"/>
    </row>
    <row r="90" ht="68.25" customHeight="1">
      <c r="A90" s="66"/>
      <c r="B90" s="67" t="s">
        <v>204</v>
      </c>
      <c r="C90" s="68" t="str">
        <f t="shared" si="6"/>
        <v>luxscan go</v>
      </c>
      <c r="D90" s="69">
        <v>31497.0</v>
      </c>
      <c r="E90" s="67" t="s">
        <v>131</v>
      </c>
      <c r="F90" s="70" t="s">
        <v>205</v>
      </c>
      <c r="G90" s="71" t="s">
        <v>71</v>
      </c>
      <c r="H90" s="72" t="s">
        <v>42</v>
      </c>
      <c r="I90" s="73">
        <v>15.0</v>
      </c>
      <c r="J90" s="74">
        <v>2250.0</v>
      </c>
      <c r="K90" s="75"/>
      <c r="L90" s="76">
        <v>2445187.5</v>
      </c>
      <c r="M90" s="76">
        <v>2421900.0</v>
      </c>
      <c r="N90" s="76">
        <v>2381231.25</v>
      </c>
      <c r="O90" s="77"/>
      <c r="P90" s="80"/>
      <c r="Q90" s="78">
        <f t="shared" si="2"/>
        <v>0</v>
      </c>
      <c r="R90" s="79"/>
    </row>
    <row r="91" ht="68.25" customHeight="1">
      <c r="A91" s="66"/>
      <c r="B91" s="67" t="s">
        <v>206</v>
      </c>
      <c r="C91" s="68" t="str">
        <f t="shared" si="6"/>
        <v>luxscan go</v>
      </c>
      <c r="D91" s="69">
        <v>31465.0</v>
      </c>
      <c r="E91" s="67" t="s">
        <v>131</v>
      </c>
      <c r="F91" s="70" t="s">
        <v>207</v>
      </c>
      <c r="G91" s="71" t="s">
        <v>71</v>
      </c>
      <c r="H91" s="72" t="s">
        <v>30</v>
      </c>
      <c r="I91" s="73">
        <v>10.0</v>
      </c>
      <c r="J91" s="74">
        <v>1590.0</v>
      </c>
      <c r="K91" s="75"/>
      <c r="L91" s="76">
        <v>1727932.5</v>
      </c>
      <c r="M91" s="76">
        <v>1711476.0</v>
      </c>
      <c r="N91" s="76">
        <v>1682736.7500000002</v>
      </c>
      <c r="O91" s="77"/>
      <c r="P91" s="80"/>
      <c r="Q91" s="78">
        <f t="shared" si="2"/>
        <v>0</v>
      </c>
      <c r="R91" s="79"/>
    </row>
    <row r="92" ht="68.25" customHeight="1">
      <c r="A92" s="66"/>
      <c r="B92" s="67" t="s">
        <v>208</v>
      </c>
      <c r="C92" s="68" t="str">
        <f t="shared" si="6"/>
        <v>luxscan go</v>
      </c>
      <c r="D92" s="69">
        <v>31494.0</v>
      </c>
      <c r="E92" s="67" t="s">
        <v>131</v>
      </c>
      <c r="F92" s="70" t="s">
        <v>209</v>
      </c>
      <c r="G92" s="71" t="s">
        <v>71</v>
      </c>
      <c r="H92" s="72" t="s">
        <v>30</v>
      </c>
      <c r="I92" s="73">
        <v>10.0</v>
      </c>
      <c r="J92" s="74">
        <v>1850.0</v>
      </c>
      <c r="K92" s="75"/>
      <c r="L92" s="76">
        <v>2010487.5</v>
      </c>
      <c r="M92" s="76">
        <v>1991340.0</v>
      </c>
      <c r="N92" s="76">
        <v>1957901.25</v>
      </c>
      <c r="O92" s="77"/>
      <c r="P92" s="80"/>
      <c r="Q92" s="78">
        <f t="shared" si="2"/>
        <v>0</v>
      </c>
      <c r="R92" s="79"/>
    </row>
    <row r="93" ht="68.25" customHeight="1">
      <c r="A93" s="66"/>
      <c r="B93" s="67" t="s">
        <v>210</v>
      </c>
      <c r="C93" s="68" t="str">
        <f t="shared" si="6"/>
        <v>luxscan go</v>
      </c>
      <c r="D93" s="69">
        <v>31488.0</v>
      </c>
      <c r="E93" s="67" t="s">
        <v>131</v>
      </c>
      <c r="F93" s="70" t="s">
        <v>211</v>
      </c>
      <c r="G93" s="71" t="s">
        <v>71</v>
      </c>
      <c r="H93" s="72" t="s">
        <v>74</v>
      </c>
      <c r="I93" s="73">
        <v>10.0</v>
      </c>
      <c r="J93" s="74">
        <v>2600.0</v>
      </c>
      <c r="K93" s="75"/>
      <c r="L93" s="76">
        <v>2825550.0</v>
      </c>
      <c r="M93" s="76">
        <v>2798640.0</v>
      </c>
      <c r="N93" s="76">
        <v>2751645.0</v>
      </c>
      <c r="O93" s="77"/>
      <c r="P93" s="80"/>
      <c r="Q93" s="78">
        <f t="shared" si="2"/>
        <v>0</v>
      </c>
      <c r="R93" s="79"/>
    </row>
    <row r="94" ht="68.25" customHeight="1">
      <c r="A94" s="66"/>
      <c r="B94" s="67" t="s">
        <v>212</v>
      </c>
      <c r="C94" s="68" t="str">
        <f t="shared" si="6"/>
        <v>luxscan go</v>
      </c>
      <c r="D94" s="69">
        <v>31513.0</v>
      </c>
      <c r="E94" s="67" t="s">
        <v>131</v>
      </c>
      <c r="F94" s="70" t="s">
        <v>213</v>
      </c>
      <c r="G94" s="71" t="s">
        <v>71</v>
      </c>
      <c r="H94" s="72" t="s">
        <v>64</v>
      </c>
      <c r="I94" s="73">
        <v>10.0</v>
      </c>
      <c r="J94" s="74">
        <v>1890.0</v>
      </c>
      <c r="K94" s="75"/>
      <c r="L94" s="76">
        <v>2053957.5</v>
      </c>
      <c r="M94" s="76">
        <v>2034396.0</v>
      </c>
      <c r="N94" s="76">
        <v>2000234.2500000002</v>
      </c>
      <c r="O94" s="77"/>
      <c r="P94" s="80"/>
      <c r="Q94" s="78">
        <f t="shared" si="2"/>
        <v>0</v>
      </c>
      <c r="R94" s="79"/>
    </row>
    <row r="95" ht="68.25" customHeight="1">
      <c r="A95" s="66"/>
      <c r="B95" s="67" t="s">
        <v>214</v>
      </c>
      <c r="C95" s="68" t="str">
        <f t="shared" si="6"/>
        <v>luxscan go</v>
      </c>
      <c r="D95" s="69">
        <v>31512.0</v>
      </c>
      <c r="E95" s="67" t="s">
        <v>131</v>
      </c>
      <c r="F95" s="70" t="s">
        <v>215</v>
      </c>
      <c r="G95" s="71" t="s">
        <v>71</v>
      </c>
      <c r="H95" s="72" t="s">
        <v>30</v>
      </c>
      <c r="I95" s="73">
        <v>10.0</v>
      </c>
      <c r="J95" s="74">
        <v>1790.0</v>
      </c>
      <c r="K95" s="75"/>
      <c r="L95" s="76">
        <v>1815597.0000000002</v>
      </c>
      <c r="M95" s="76">
        <v>1798305.6</v>
      </c>
      <c r="N95" s="76">
        <v>1768108.3000000003</v>
      </c>
      <c r="O95" s="77"/>
      <c r="P95" s="80"/>
      <c r="Q95" s="78">
        <f t="shared" si="2"/>
        <v>0</v>
      </c>
      <c r="R95" s="79"/>
    </row>
    <row r="96" ht="68.25" customHeight="1">
      <c r="A96" s="66"/>
      <c r="B96" s="67" t="s">
        <v>216</v>
      </c>
      <c r="C96" s="68" t="str">
        <f t="shared" si="6"/>
        <v>luxscan go</v>
      </c>
      <c r="D96" s="69">
        <v>31478.0</v>
      </c>
      <c r="E96" s="67" t="s">
        <v>131</v>
      </c>
      <c r="F96" s="70" t="s">
        <v>217</v>
      </c>
      <c r="G96" s="71" t="s">
        <v>71</v>
      </c>
      <c r="H96" s="72" t="s">
        <v>74</v>
      </c>
      <c r="I96" s="73">
        <v>10.0</v>
      </c>
      <c r="J96" s="74">
        <v>2200.0</v>
      </c>
      <c r="K96" s="75"/>
      <c r="L96" s="76">
        <v>2709630.0</v>
      </c>
      <c r="M96" s="76">
        <v>2683824.0</v>
      </c>
      <c r="N96" s="76">
        <v>2638757.0</v>
      </c>
      <c r="O96" s="77"/>
      <c r="P96" s="80"/>
      <c r="Q96" s="78">
        <f t="shared" si="2"/>
        <v>0</v>
      </c>
      <c r="R96" s="79"/>
    </row>
    <row r="97" ht="68.25" customHeight="1">
      <c r="A97" s="66"/>
      <c r="B97" s="67" t="s">
        <v>218</v>
      </c>
      <c r="C97" s="68" t="str">
        <f t="shared" si="6"/>
        <v>luxscan go</v>
      </c>
      <c r="D97" s="69">
        <v>31487.0</v>
      </c>
      <c r="E97" s="67" t="s">
        <v>131</v>
      </c>
      <c r="F97" s="70" t="s">
        <v>219</v>
      </c>
      <c r="G97" s="71" t="s">
        <v>71</v>
      </c>
      <c r="H97" s="72" t="s">
        <v>42</v>
      </c>
      <c r="I97" s="73">
        <v>10.0</v>
      </c>
      <c r="J97" s="74">
        <v>2400.0</v>
      </c>
      <c r="K97" s="75"/>
      <c r="L97" s="76">
        <v>2608200.0</v>
      </c>
      <c r="M97" s="76">
        <v>2583360.0</v>
      </c>
      <c r="N97" s="76">
        <v>2539980.0</v>
      </c>
      <c r="O97" s="77"/>
      <c r="P97" s="80"/>
      <c r="Q97" s="78">
        <f t="shared" si="2"/>
        <v>0</v>
      </c>
      <c r="R97" s="79"/>
    </row>
    <row r="98" ht="68.25" customHeight="1">
      <c r="A98" s="66"/>
      <c r="B98" s="67" t="s">
        <v>220</v>
      </c>
      <c r="C98" s="68" t="str">
        <f t="shared" si="6"/>
        <v>luxscan go</v>
      </c>
      <c r="D98" s="69">
        <v>31486.0</v>
      </c>
      <c r="E98" s="67" t="s">
        <v>131</v>
      </c>
      <c r="F98" s="70" t="s">
        <v>221</v>
      </c>
      <c r="G98" s="71" t="s">
        <v>71</v>
      </c>
      <c r="H98" s="72" t="s">
        <v>30</v>
      </c>
      <c r="I98" s="73">
        <v>10.0</v>
      </c>
      <c r="J98" s="74">
        <v>1790.0</v>
      </c>
      <c r="K98" s="75"/>
      <c r="L98" s="76">
        <v>1945282.5</v>
      </c>
      <c r="M98" s="76">
        <v>1926756.0</v>
      </c>
      <c r="N98" s="76">
        <v>1894401.7500000002</v>
      </c>
      <c r="O98" s="77"/>
      <c r="P98" s="80"/>
      <c r="Q98" s="78">
        <f t="shared" si="2"/>
        <v>0</v>
      </c>
      <c r="R98" s="79"/>
    </row>
    <row r="99" ht="68.25" customHeight="1">
      <c r="A99" s="66"/>
      <c r="B99" s="67" t="s">
        <v>222</v>
      </c>
      <c r="C99" s="68" t="str">
        <f t="shared" si="6"/>
        <v>luxscan go</v>
      </c>
      <c r="D99" s="69">
        <v>31514.0</v>
      </c>
      <c r="E99" s="67" t="s">
        <v>131</v>
      </c>
      <c r="F99" s="70" t="s">
        <v>213</v>
      </c>
      <c r="G99" s="71" t="s">
        <v>71</v>
      </c>
      <c r="H99" s="72" t="s">
        <v>74</v>
      </c>
      <c r="I99" s="73">
        <v>10.0</v>
      </c>
      <c r="J99" s="74">
        <v>1890.0</v>
      </c>
      <c r="K99" s="75"/>
      <c r="L99" s="76">
        <v>2053957.5</v>
      </c>
      <c r="M99" s="76">
        <v>2034396.0</v>
      </c>
      <c r="N99" s="76">
        <v>2000234.2500000002</v>
      </c>
      <c r="O99" s="77"/>
      <c r="P99" s="80"/>
      <c r="Q99" s="78">
        <f t="shared" si="2"/>
        <v>0</v>
      </c>
      <c r="R99" s="79"/>
    </row>
    <row r="100" ht="68.25" customHeight="1">
      <c r="A100" s="66"/>
      <c r="B100" s="67" t="s">
        <v>223</v>
      </c>
      <c r="C100" s="68" t="str">
        <f t="shared" si="6"/>
        <v>luxscan go</v>
      </c>
      <c r="D100" s="69">
        <v>31470.0</v>
      </c>
      <c r="E100" s="67" t="s">
        <v>131</v>
      </c>
      <c r="F100" s="70" t="s">
        <v>224</v>
      </c>
      <c r="G100" s="71" t="s">
        <v>71</v>
      </c>
      <c r="H100" s="72" t="s">
        <v>30</v>
      </c>
      <c r="I100" s="73">
        <v>10.0</v>
      </c>
      <c r="J100" s="74">
        <v>1950.0</v>
      </c>
      <c r="K100" s="75"/>
      <c r="L100" s="76">
        <v>2119162.5</v>
      </c>
      <c r="M100" s="76">
        <v>2098980.0</v>
      </c>
      <c r="N100" s="76">
        <v>2063733.75</v>
      </c>
      <c r="O100" s="77"/>
      <c r="P100" s="80"/>
      <c r="Q100" s="78">
        <f t="shared" si="2"/>
        <v>0</v>
      </c>
      <c r="R100" s="79"/>
    </row>
    <row r="101" ht="68.25" customHeight="1">
      <c r="A101" s="66"/>
      <c r="B101" s="67" t="s">
        <v>225</v>
      </c>
      <c r="C101" s="68" t="str">
        <f t="shared" si="6"/>
        <v>luxscan go</v>
      </c>
      <c r="D101" s="69">
        <v>31479.0</v>
      </c>
      <c r="E101" s="67" t="s">
        <v>131</v>
      </c>
      <c r="F101" s="70" t="s">
        <v>226</v>
      </c>
      <c r="G101" s="71" t="s">
        <v>71</v>
      </c>
      <c r="H101" s="72" t="s">
        <v>30</v>
      </c>
      <c r="I101" s="73">
        <v>10.0</v>
      </c>
      <c r="J101" s="74">
        <v>2100.0</v>
      </c>
      <c r="K101" s="75"/>
      <c r="L101" s="76">
        <v>2282175.0</v>
      </c>
      <c r="M101" s="76">
        <v>2260440.0</v>
      </c>
      <c r="N101" s="76">
        <v>2222482.5</v>
      </c>
      <c r="O101" s="77"/>
      <c r="P101" s="80"/>
      <c r="Q101" s="78">
        <f t="shared" si="2"/>
        <v>0</v>
      </c>
      <c r="R101" s="79"/>
    </row>
    <row r="102" ht="68.25" customHeight="1">
      <c r="A102" s="66"/>
      <c r="B102" s="67" t="s">
        <v>227</v>
      </c>
      <c r="C102" s="68" t="str">
        <f t="shared" si="6"/>
        <v>luxscan go</v>
      </c>
      <c r="D102" s="69">
        <v>31481.0</v>
      </c>
      <c r="E102" s="67" t="s">
        <v>131</v>
      </c>
      <c r="F102" s="70" t="s">
        <v>228</v>
      </c>
      <c r="G102" s="71" t="s">
        <v>71</v>
      </c>
      <c r="H102" s="72" t="s">
        <v>64</v>
      </c>
      <c r="I102" s="73">
        <v>5.0</v>
      </c>
      <c r="J102" s="74">
        <v>1100.0</v>
      </c>
      <c r="K102" s="75"/>
      <c r="L102" s="76">
        <v>1195425.0</v>
      </c>
      <c r="M102" s="76">
        <v>1184040.0</v>
      </c>
      <c r="N102" s="76">
        <v>1164157.5</v>
      </c>
      <c r="O102" s="77"/>
      <c r="P102" s="80"/>
      <c r="Q102" s="78">
        <f t="shared" si="2"/>
        <v>0</v>
      </c>
      <c r="R102" s="79"/>
    </row>
    <row r="103" ht="68.25" customHeight="1">
      <c r="A103" s="66"/>
      <c r="B103" s="67" t="s">
        <v>229</v>
      </c>
      <c r="C103" s="68" t="str">
        <f t="shared" si="6"/>
        <v>luxscan go</v>
      </c>
      <c r="D103" s="69">
        <v>31467.0</v>
      </c>
      <c r="E103" s="67" t="s">
        <v>131</v>
      </c>
      <c r="F103" s="70" t="s">
        <v>230</v>
      </c>
      <c r="G103" s="71" t="s">
        <v>71</v>
      </c>
      <c r="H103" s="72" t="s">
        <v>30</v>
      </c>
      <c r="I103" s="73">
        <v>15.0</v>
      </c>
      <c r="J103" s="74">
        <v>2600.0</v>
      </c>
      <c r="K103" s="75"/>
      <c r="L103" s="76">
        <v>2825550.0</v>
      </c>
      <c r="M103" s="76">
        <v>2798640.0</v>
      </c>
      <c r="N103" s="76">
        <v>2751645.0</v>
      </c>
      <c r="O103" s="77"/>
      <c r="P103" s="80"/>
      <c r="Q103" s="78">
        <f t="shared" si="2"/>
        <v>0</v>
      </c>
      <c r="R103" s="79"/>
    </row>
    <row r="104" ht="68.25" customHeight="1">
      <c r="A104" s="66"/>
      <c r="B104" s="67" t="s">
        <v>231</v>
      </c>
      <c r="C104" s="68" t="str">
        <f t="shared" si="6"/>
        <v>luxscan go</v>
      </c>
      <c r="D104" s="69">
        <v>31480.0</v>
      </c>
      <c r="E104" s="67" t="s">
        <v>131</v>
      </c>
      <c r="F104" s="70" t="s">
        <v>201</v>
      </c>
      <c r="G104" s="71" t="s">
        <v>71</v>
      </c>
      <c r="H104" s="72" t="s">
        <v>64</v>
      </c>
      <c r="I104" s="73">
        <v>5.0</v>
      </c>
      <c r="J104" s="74">
        <v>2100.0</v>
      </c>
      <c r="K104" s="75"/>
      <c r="L104" s="76">
        <v>2282175.0</v>
      </c>
      <c r="M104" s="76">
        <v>2260440.0</v>
      </c>
      <c r="N104" s="76">
        <v>2222482.5</v>
      </c>
      <c r="O104" s="77"/>
      <c r="P104" s="80"/>
      <c r="Q104" s="78">
        <f t="shared" si="2"/>
        <v>0</v>
      </c>
      <c r="R104" s="79"/>
    </row>
    <row r="105" ht="68.25" customHeight="1">
      <c r="A105" s="66"/>
      <c r="B105" s="67" t="s">
        <v>232</v>
      </c>
      <c r="C105" s="68" t="str">
        <f t="shared" si="6"/>
        <v>luxscan go</v>
      </c>
      <c r="D105" s="69">
        <v>31490.0</v>
      </c>
      <c r="E105" s="67" t="s">
        <v>131</v>
      </c>
      <c r="F105" s="70" t="s">
        <v>233</v>
      </c>
      <c r="G105" s="71" t="s">
        <v>71</v>
      </c>
      <c r="H105" s="72" t="s">
        <v>74</v>
      </c>
      <c r="I105" s="73">
        <v>5.0</v>
      </c>
      <c r="J105" s="74">
        <v>1890.0</v>
      </c>
      <c r="K105" s="75"/>
      <c r="L105" s="76">
        <v>2053957.5</v>
      </c>
      <c r="M105" s="76">
        <v>2034396.0</v>
      </c>
      <c r="N105" s="76">
        <v>2000234.2500000002</v>
      </c>
      <c r="O105" s="77"/>
      <c r="P105" s="80"/>
      <c r="Q105" s="78">
        <f t="shared" si="2"/>
        <v>0</v>
      </c>
      <c r="R105" s="79"/>
    </row>
    <row r="106" ht="68.25" customHeight="1">
      <c r="A106" s="66"/>
      <c r="B106" s="67" t="s">
        <v>234</v>
      </c>
      <c r="C106" s="68" t="str">
        <f t="shared" si="6"/>
        <v>luxscan go</v>
      </c>
      <c r="D106" s="69">
        <v>31491.0</v>
      </c>
      <c r="E106" s="67" t="s">
        <v>131</v>
      </c>
      <c r="F106" s="70" t="s">
        <v>233</v>
      </c>
      <c r="G106" s="71" t="s">
        <v>71</v>
      </c>
      <c r="H106" s="72" t="s">
        <v>42</v>
      </c>
      <c r="I106" s="73">
        <v>5.0</v>
      </c>
      <c r="J106" s="74">
        <v>1890.0</v>
      </c>
      <c r="K106" s="75"/>
      <c r="L106" s="76">
        <v>2053957.5</v>
      </c>
      <c r="M106" s="76">
        <v>2034396.0</v>
      </c>
      <c r="N106" s="76">
        <v>2000234.2500000002</v>
      </c>
      <c r="O106" s="77"/>
      <c r="P106" s="80"/>
      <c r="Q106" s="78">
        <f t="shared" si="2"/>
        <v>0</v>
      </c>
      <c r="R106" s="79"/>
    </row>
    <row r="107" ht="68.25" customHeight="1">
      <c r="A107" s="66"/>
      <c r="B107" s="67" t="s">
        <v>235</v>
      </c>
      <c r="C107" s="68" t="str">
        <f t="shared" si="6"/>
        <v>luxscan go</v>
      </c>
      <c r="D107" s="69">
        <v>31522.0</v>
      </c>
      <c r="E107" s="67" t="s">
        <v>131</v>
      </c>
      <c r="F107" s="70" t="s">
        <v>236</v>
      </c>
      <c r="G107" s="71" t="s">
        <v>71</v>
      </c>
      <c r="H107" s="72" t="s">
        <v>42</v>
      </c>
      <c r="I107" s="73">
        <v>5.0</v>
      </c>
      <c r="J107" s="74">
        <v>2100.0</v>
      </c>
      <c r="K107" s="75"/>
      <c r="L107" s="76">
        <v>2282175.0</v>
      </c>
      <c r="M107" s="76">
        <v>2260440.0</v>
      </c>
      <c r="N107" s="76">
        <v>2222482.5</v>
      </c>
      <c r="O107" s="77"/>
      <c r="P107" s="80"/>
      <c r="Q107" s="78">
        <f t="shared" si="2"/>
        <v>0</v>
      </c>
      <c r="R107" s="79"/>
    </row>
    <row r="108" ht="68.25" customHeight="1">
      <c r="A108" s="66"/>
      <c r="B108" s="67" t="s">
        <v>237</v>
      </c>
      <c r="C108" s="68" t="str">
        <f t="shared" si="6"/>
        <v>luxscan go</v>
      </c>
      <c r="D108" s="69">
        <v>31454.0</v>
      </c>
      <c r="E108" s="67" t="s">
        <v>131</v>
      </c>
      <c r="F108" s="70" t="s">
        <v>238</v>
      </c>
      <c r="G108" s="71" t="s">
        <v>71</v>
      </c>
      <c r="H108" s="72" t="s">
        <v>30</v>
      </c>
      <c r="I108" s="73">
        <v>10.0</v>
      </c>
      <c r="J108" s="74">
        <v>2600.0</v>
      </c>
      <c r="K108" s="75"/>
      <c r="L108" s="76">
        <v>2825550.0</v>
      </c>
      <c r="M108" s="76">
        <v>2798640.0</v>
      </c>
      <c r="N108" s="76">
        <v>2751645.0</v>
      </c>
      <c r="O108" s="77"/>
      <c r="P108" s="80"/>
      <c r="Q108" s="78">
        <f t="shared" si="2"/>
        <v>0</v>
      </c>
      <c r="R108" s="79"/>
    </row>
    <row r="109" ht="68.25" customHeight="1">
      <c r="A109" s="66"/>
      <c r="B109" s="67" t="s">
        <v>239</v>
      </c>
      <c r="C109" s="68" t="str">
        <f t="shared" si="6"/>
        <v>luxscan go</v>
      </c>
      <c r="D109" s="69">
        <v>31476.0</v>
      </c>
      <c r="E109" s="67" t="s">
        <v>131</v>
      </c>
      <c r="F109" s="70" t="s">
        <v>240</v>
      </c>
      <c r="G109" s="71" t="s">
        <v>71</v>
      </c>
      <c r="H109" s="72" t="s">
        <v>30</v>
      </c>
      <c r="I109" s="73">
        <v>10.0</v>
      </c>
      <c r="J109" s="74">
        <v>1890.0</v>
      </c>
      <c r="K109" s="75"/>
      <c r="L109" s="76">
        <v>2053957.5</v>
      </c>
      <c r="M109" s="76">
        <v>2034396.0</v>
      </c>
      <c r="N109" s="76">
        <v>2000234.2500000002</v>
      </c>
      <c r="O109" s="77"/>
      <c r="P109" s="80"/>
      <c r="Q109" s="78">
        <f t="shared" si="2"/>
        <v>0</v>
      </c>
      <c r="R109" s="79"/>
    </row>
    <row r="110" ht="68.25" customHeight="1">
      <c r="A110" s="66"/>
      <c r="B110" s="67" t="s">
        <v>241</v>
      </c>
      <c r="C110" s="68" t="str">
        <f t="shared" si="6"/>
        <v>luxscan go</v>
      </c>
      <c r="D110" s="69">
        <v>31506.0</v>
      </c>
      <c r="E110" s="67" t="s">
        <v>131</v>
      </c>
      <c r="F110" s="70" t="s">
        <v>242</v>
      </c>
      <c r="G110" s="71" t="s">
        <v>71</v>
      </c>
      <c r="H110" s="72" t="s">
        <v>64</v>
      </c>
      <c r="I110" s="73">
        <v>5.0</v>
      </c>
      <c r="J110" s="74">
        <v>2250.0</v>
      </c>
      <c r="K110" s="75"/>
      <c r="L110" s="76">
        <v>2445187.5</v>
      </c>
      <c r="M110" s="76">
        <v>2421900.0</v>
      </c>
      <c r="N110" s="76">
        <v>2381231.25</v>
      </c>
      <c r="O110" s="77"/>
      <c r="P110" s="80"/>
      <c r="Q110" s="78">
        <f t="shared" si="2"/>
        <v>0</v>
      </c>
      <c r="R110" s="79"/>
    </row>
    <row r="111" ht="68.25" customHeight="1">
      <c r="A111" s="66"/>
      <c r="B111" s="67" t="s">
        <v>243</v>
      </c>
      <c r="C111" s="68" t="str">
        <f t="shared" si="6"/>
        <v>luxscan go</v>
      </c>
      <c r="D111" s="69">
        <v>31498.0</v>
      </c>
      <c r="E111" s="67" t="s">
        <v>131</v>
      </c>
      <c r="F111" s="70" t="s">
        <v>244</v>
      </c>
      <c r="G111" s="71" t="s">
        <v>71</v>
      </c>
      <c r="H111" s="72" t="s">
        <v>42</v>
      </c>
      <c r="I111" s="73">
        <v>5.0</v>
      </c>
      <c r="J111" s="74">
        <v>2250.0</v>
      </c>
      <c r="K111" s="75"/>
      <c r="L111" s="76">
        <v>2445187.5</v>
      </c>
      <c r="M111" s="76">
        <v>2421900.0</v>
      </c>
      <c r="N111" s="76">
        <v>2381231.25</v>
      </c>
      <c r="O111" s="77"/>
      <c r="P111" s="80"/>
      <c r="Q111" s="78">
        <f t="shared" si="2"/>
        <v>0</v>
      </c>
      <c r="R111" s="79"/>
    </row>
    <row r="112" ht="68.25" customHeight="1">
      <c r="A112" s="66"/>
      <c r="B112" s="67" t="s">
        <v>245</v>
      </c>
      <c r="C112" s="68" t="str">
        <f t="shared" si="6"/>
        <v>luxscan go</v>
      </c>
      <c r="D112" s="69">
        <v>31499.0</v>
      </c>
      <c r="E112" s="67" t="s">
        <v>131</v>
      </c>
      <c r="F112" s="70" t="s">
        <v>246</v>
      </c>
      <c r="G112" s="71" t="s">
        <v>71</v>
      </c>
      <c r="H112" s="72" t="s">
        <v>64</v>
      </c>
      <c r="I112" s="73">
        <v>5.0</v>
      </c>
      <c r="J112" s="74">
        <v>2250.0</v>
      </c>
      <c r="K112" s="75"/>
      <c r="L112" s="76">
        <v>2445187.5</v>
      </c>
      <c r="M112" s="76">
        <v>2421900.0</v>
      </c>
      <c r="N112" s="76">
        <v>2381231.25</v>
      </c>
      <c r="O112" s="77"/>
      <c r="P112" s="80"/>
      <c r="Q112" s="78">
        <f t="shared" si="2"/>
        <v>0</v>
      </c>
      <c r="R112" s="79"/>
    </row>
    <row r="113" ht="68.25" customHeight="1">
      <c r="A113" s="66"/>
      <c r="B113" s="67" t="s">
        <v>247</v>
      </c>
      <c r="C113" s="68" t="str">
        <f t="shared" si="6"/>
        <v>luxscan go</v>
      </c>
      <c r="D113" s="69">
        <v>31507.0</v>
      </c>
      <c r="E113" s="67" t="s">
        <v>131</v>
      </c>
      <c r="F113" s="70" t="s">
        <v>248</v>
      </c>
      <c r="G113" s="71" t="s">
        <v>71</v>
      </c>
      <c r="H113" s="72" t="s">
        <v>74</v>
      </c>
      <c r="I113" s="73">
        <v>5.0</v>
      </c>
      <c r="J113" s="74">
        <v>2050.0</v>
      </c>
      <c r="K113" s="75"/>
      <c r="L113" s="76">
        <v>2079315.0</v>
      </c>
      <c r="M113" s="76">
        <v>2059512.0000000002</v>
      </c>
      <c r="N113" s="76">
        <v>2024928.5</v>
      </c>
      <c r="O113" s="77"/>
      <c r="P113" s="80"/>
      <c r="Q113" s="78">
        <f t="shared" si="2"/>
        <v>0</v>
      </c>
      <c r="R113" s="79"/>
    </row>
    <row r="114" ht="68.25" customHeight="1">
      <c r="A114" s="66"/>
      <c r="B114" s="67" t="s">
        <v>249</v>
      </c>
      <c r="C114" s="68" t="str">
        <f t="shared" si="6"/>
        <v>luxscan go</v>
      </c>
      <c r="D114" s="69">
        <v>31517.0</v>
      </c>
      <c r="E114" s="67" t="s">
        <v>131</v>
      </c>
      <c r="F114" s="70" t="s">
        <v>250</v>
      </c>
      <c r="G114" s="71" t="s">
        <v>71</v>
      </c>
      <c r="H114" s="72" t="s">
        <v>74</v>
      </c>
      <c r="I114" s="73">
        <v>9.0</v>
      </c>
      <c r="J114" s="74">
        <v>2400.0</v>
      </c>
      <c r="K114" s="75"/>
      <c r="L114" s="76">
        <v>2608200.0</v>
      </c>
      <c r="M114" s="76">
        <v>2583360.0</v>
      </c>
      <c r="N114" s="76">
        <v>2539980.0</v>
      </c>
      <c r="O114" s="77"/>
      <c r="P114" s="80"/>
      <c r="Q114" s="78">
        <f t="shared" si="2"/>
        <v>0</v>
      </c>
      <c r="R114" s="79"/>
    </row>
    <row r="115" ht="68.25" customHeight="1">
      <c r="A115" s="66"/>
      <c r="B115" s="67" t="s">
        <v>251</v>
      </c>
      <c r="C115" s="68" t="str">
        <f t="shared" si="6"/>
        <v>luxscan go</v>
      </c>
      <c r="D115" s="69">
        <v>31521.0</v>
      </c>
      <c r="E115" s="67" t="s">
        <v>131</v>
      </c>
      <c r="F115" s="70" t="s">
        <v>252</v>
      </c>
      <c r="G115" s="71" t="s">
        <v>71</v>
      </c>
      <c r="H115" s="72" t="s">
        <v>64</v>
      </c>
      <c r="I115" s="73">
        <v>9.0</v>
      </c>
      <c r="J115" s="74">
        <v>2100.0</v>
      </c>
      <c r="K115" s="75"/>
      <c r="L115" s="76">
        <v>2282175.0</v>
      </c>
      <c r="M115" s="76">
        <v>2260440.0</v>
      </c>
      <c r="N115" s="76">
        <v>2222482.5</v>
      </c>
      <c r="O115" s="77"/>
      <c r="P115" s="80"/>
      <c r="Q115" s="78">
        <f t="shared" si="2"/>
        <v>0</v>
      </c>
      <c r="R115" s="79"/>
    </row>
    <row r="116" ht="68.25" customHeight="1">
      <c r="A116" s="66"/>
      <c r="B116" s="67" t="s">
        <v>253</v>
      </c>
      <c r="C116" s="68" t="str">
        <f t="shared" si="6"/>
        <v>luxscan go</v>
      </c>
      <c r="D116" s="69">
        <v>31489.0</v>
      </c>
      <c r="E116" s="67" t="s">
        <v>131</v>
      </c>
      <c r="F116" s="70" t="s">
        <v>254</v>
      </c>
      <c r="G116" s="71" t="s">
        <v>71</v>
      </c>
      <c r="H116" s="72" t="s">
        <v>74</v>
      </c>
      <c r="I116" s="73">
        <v>6.0</v>
      </c>
      <c r="J116" s="74">
        <v>2600.0</v>
      </c>
      <c r="K116" s="75"/>
      <c r="L116" s="76">
        <v>2825550.0</v>
      </c>
      <c r="M116" s="76">
        <v>2798640.0</v>
      </c>
      <c r="N116" s="76">
        <v>2751645.0</v>
      </c>
      <c r="O116" s="77"/>
      <c r="P116" s="80"/>
      <c r="Q116" s="78">
        <f t="shared" si="2"/>
        <v>0</v>
      </c>
      <c r="R116" s="79"/>
    </row>
    <row r="117" ht="68.25" customHeight="1">
      <c r="A117" s="66"/>
      <c r="B117" s="67" t="s">
        <v>255</v>
      </c>
      <c r="C117" s="68" t="str">
        <f t="shared" si="6"/>
        <v>luxscan go</v>
      </c>
      <c r="D117" s="69">
        <v>31458.0</v>
      </c>
      <c r="E117" s="67" t="s">
        <v>131</v>
      </c>
      <c r="F117" s="70" t="s">
        <v>256</v>
      </c>
      <c r="G117" s="71" t="s">
        <v>71</v>
      </c>
      <c r="H117" s="72" t="s">
        <v>39</v>
      </c>
      <c r="I117" s="73">
        <v>8.0</v>
      </c>
      <c r="J117" s="74">
        <v>1950.0</v>
      </c>
      <c r="K117" s="75"/>
      <c r="L117" s="76">
        <v>2119162.5</v>
      </c>
      <c r="M117" s="76">
        <v>2098980.0</v>
      </c>
      <c r="N117" s="76">
        <v>2063733.75</v>
      </c>
      <c r="O117" s="77"/>
      <c r="P117" s="80"/>
      <c r="Q117" s="78">
        <f t="shared" si="2"/>
        <v>0</v>
      </c>
      <c r="R117" s="79"/>
    </row>
    <row r="118" ht="68.25" customHeight="1">
      <c r="A118" s="66"/>
      <c r="B118" s="67" t="s">
        <v>257</v>
      </c>
      <c r="C118" s="68" t="str">
        <f t="shared" si="6"/>
        <v>luxscan go</v>
      </c>
      <c r="D118" s="69">
        <v>31471.0</v>
      </c>
      <c r="E118" s="67" t="s">
        <v>131</v>
      </c>
      <c r="F118" s="70" t="s">
        <v>258</v>
      </c>
      <c r="G118" s="71" t="s">
        <v>71</v>
      </c>
      <c r="H118" s="72" t="s">
        <v>30</v>
      </c>
      <c r="I118" s="73">
        <v>8.0</v>
      </c>
      <c r="J118" s="74">
        <v>2200.0</v>
      </c>
      <c r="K118" s="75"/>
      <c r="L118" s="76">
        <v>2390850.0</v>
      </c>
      <c r="M118" s="76">
        <v>2368080.0</v>
      </c>
      <c r="N118" s="76">
        <v>2328315.0</v>
      </c>
      <c r="O118" s="77"/>
      <c r="P118" s="80"/>
      <c r="Q118" s="78">
        <f t="shared" si="2"/>
        <v>0</v>
      </c>
      <c r="R118" s="79"/>
    </row>
    <row r="119" ht="68.25" customHeight="1">
      <c r="A119" s="66"/>
      <c r="B119" s="67" t="s">
        <v>259</v>
      </c>
      <c r="C119" s="68" t="str">
        <f t="shared" si="6"/>
        <v>luxscan go</v>
      </c>
      <c r="D119" s="69">
        <v>31455.0</v>
      </c>
      <c r="E119" s="67" t="s">
        <v>131</v>
      </c>
      <c r="F119" s="70" t="s">
        <v>195</v>
      </c>
      <c r="G119" s="71" t="s">
        <v>71</v>
      </c>
      <c r="H119" s="72" t="s">
        <v>30</v>
      </c>
      <c r="I119" s="73">
        <v>5.0</v>
      </c>
      <c r="J119" s="74">
        <v>2600.0</v>
      </c>
      <c r="K119" s="75"/>
      <c r="L119" s="76">
        <v>2825550.0</v>
      </c>
      <c r="M119" s="76">
        <v>2798640.0</v>
      </c>
      <c r="N119" s="76">
        <v>2751645.0</v>
      </c>
      <c r="O119" s="77"/>
      <c r="P119" s="80"/>
      <c r="Q119" s="78">
        <f t="shared" si="2"/>
        <v>0</v>
      </c>
      <c r="R119" s="79"/>
    </row>
    <row r="120" ht="68.25" customHeight="1">
      <c r="A120" s="66"/>
      <c r="B120" s="67" t="s">
        <v>260</v>
      </c>
      <c r="C120" s="68" t="str">
        <f t="shared" si="6"/>
        <v>luxscan go</v>
      </c>
      <c r="D120" s="69">
        <v>31483.0</v>
      </c>
      <c r="E120" s="67" t="s">
        <v>131</v>
      </c>
      <c r="F120" s="70" t="s">
        <v>261</v>
      </c>
      <c r="G120" s="71" t="s">
        <v>71</v>
      </c>
      <c r="H120" s="72" t="s">
        <v>74</v>
      </c>
      <c r="I120" s="73">
        <v>5.0</v>
      </c>
      <c r="J120" s="74">
        <v>2850.0</v>
      </c>
      <c r="K120" s="75"/>
      <c r="L120" s="76">
        <v>3097237.5</v>
      </c>
      <c r="M120" s="76">
        <v>3067740.0</v>
      </c>
      <c r="N120" s="76">
        <v>3016226.25</v>
      </c>
      <c r="O120" s="77"/>
      <c r="P120" s="80"/>
      <c r="Q120" s="78">
        <f t="shared" si="2"/>
        <v>0</v>
      </c>
      <c r="R120" s="79"/>
    </row>
    <row r="121" ht="68.25" customHeight="1">
      <c r="A121" s="66"/>
      <c r="B121" s="67" t="s">
        <v>262</v>
      </c>
      <c r="C121" s="68" t="str">
        <f t="shared" si="6"/>
        <v>luxscan go</v>
      </c>
      <c r="D121" s="69">
        <v>31586.0</v>
      </c>
      <c r="E121" s="67" t="s">
        <v>131</v>
      </c>
      <c r="F121" s="70" t="s">
        <v>263</v>
      </c>
      <c r="G121" s="71" t="s">
        <v>264</v>
      </c>
      <c r="H121" s="72" t="s">
        <v>265</v>
      </c>
      <c r="I121" s="73">
        <v>120.0</v>
      </c>
      <c r="J121" s="74">
        <v>250.0</v>
      </c>
      <c r="K121" s="75"/>
      <c r="L121" s="76">
        <v>271687.5</v>
      </c>
      <c r="M121" s="76">
        <v>269100.0</v>
      </c>
      <c r="N121" s="76">
        <v>264581.25</v>
      </c>
      <c r="O121" s="77"/>
      <c r="P121" s="80"/>
      <c r="Q121" s="78">
        <f t="shared" si="2"/>
        <v>0</v>
      </c>
      <c r="R121" s="79"/>
    </row>
    <row r="122" ht="68.25" customHeight="1">
      <c r="A122" s="66"/>
      <c r="B122" s="67" t="s">
        <v>266</v>
      </c>
      <c r="C122" s="68" t="str">
        <f t="shared" si="6"/>
        <v>luxscan go</v>
      </c>
      <c r="D122" s="69">
        <v>31576.0</v>
      </c>
      <c r="E122" s="67" t="s">
        <v>131</v>
      </c>
      <c r="F122" s="70" t="s">
        <v>267</v>
      </c>
      <c r="G122" s="71" t="s">
        <v>264</v>
      </c>
      <c r="H122" s="72" t="s">
        <v>265</v>
      </c>
      <c r="I122" s="73">
        <v>110.0</v>
      </c>
      <c r="J122" s="74">
        <v>350.0</v>
      </c>
      <c r="K122" s="75"/>
      <c r="L122" s="76">
        <v>405720.0</v>
      </c>
      <c r="M122" s="76">
        <v>401856.0</v>
      </c>
      <c r="N122" s="76">
        <v>395108.00000000006</v>
      </c>
      <c r="O122" s="77"/>
      <c r="P122" s="80"/>
      <c r="Q122" s="78">
        <f t="shared" si="2"/>
        <v>0</v>
      </c>
      <c r="R122" s="79"/>
    </row>
    <row r="123" ht="68.25" customHeight="1">
      <c r="A123" s="66"/>
      <c r="B123" s="67" t="s">
        <v>268</v>
      </c>
      <c r="C123" s="68" t="str">
        <f t="shared" si="6"/>
        <v>luxscan go</v>
      </c>
      <c r="D123" s="69">
        <v>31577.0</v>
      </c>
      <c r="E123" s="67" t="s">
        <v>131</v>
      </c>
      <c r="F123" s="70" t="s">
        <v>269</v>
      </c>
      <c r="G123" s="71" t="s">
        <v>264</v>
      </c>
      <c r="H123" s="72" t="s">
        <v>265</v>
      </c>
      <c r="I123" s="73">
        <v>105.0</v>
      </c>
      <c r="J123" s="74">
        <v>295.0</v>
      </c>
      <c r="K123" s="75"/>
      <c r="L123" s="76">
        <v>320591.25</v>
      </c>
      <c r="M123" s="76">
        <v>317538.0</v>
      </c>
      <c r="N123" s="76">
        <v>312205.875</v>
      </c>
      <c r="O123" s="77"/>
      <c r="P123" s="80"/>
      <c r="Q123" s="78">
        <f t="shared" si="2"/>
        <v>0</v>
      </c>
      <c r="R123" s="79"/>
    </row>
    <row r="124" ht="68.25" customHeight="1">
      <c r="A124" s="66"/>
      <c r="B124" s="67" t="s">
        <v>270</v>
      </c>
      <c r="C124" s="68" t="str">
        <f t="shared" si="6"/>
        <v>luxscan go</v>
      </c>
      <c r="D124" s="69">
        <v>31575.0</v>
      </c>
      <c r="E124" s="67" t="s">
        <v>131</v>
      </c>
      <c r="F124" s="70" t="s">
        <v>271</v>
      </c>
      <c r="G124" s="71" t="s">
        <v>264</v>
      </c>
      <c r="H124" s="72" t="s">
        <v>265</v>
      </c>
      <c r="I124" s="73">
        <v>80.0</v>
      </c>
      <c r="J124" s="74">
        <v>350.0</v>
      </c>
      <c r="K124" s="75"/>
      <c r="L124" s="76">
        <v>405720.0</v>
      </c>
      <c r="M124" s="76">
        <v>401856.0</v>
      </c>
      <c r="N124" s="76">
        <v>395108.00000000006</v>
      </c>
      <c r="O124" s="77"/>
      <c r="P124" s="80"/>
      <c r="Q124" s="78">
        <f t="shared" si="2"/>
        <v>0</v>
      </c>
      <c r="R124" s="79"/>
    </row>
    <row r="125" ht="68.25" customHeight="1">
      <c r="A125" s="66"/>
      <c r="B125" s="67" t="s">
        <v>272</v>
      </c>
      <c r="C125" s="68" t="str">
        <f t="shared" si="6"/>
        <v>luxscan go</v>
      </c>
      <c r="D125" s="69">
        <v>31591.0</v>
      </c>
      <c r="E125" s="67" t="s">
        <v>131</v>
      </c>
      <c r="F125" s="70" t="s">
        <v>273</v>
      </c>
      <c r="G125" s="71" t="s">
        <v>264</v>
      </c>
      <c r="H125" s="72" t="s">
        <v>39</v>
      </c>
      <c r="I125" s="73">
        <v>80.0</v>
      </c>
      <c r="J125" s="74">
        <v>350.0</v>
      </c>
      <c r="K125" s="75"/>
      <c r="L125" s="76">
        <v>405720.0</v>
      </c>
      <c r="M125" s="76">
        <v>401856.0</v>
      </c>
      <c r="N125" s="76">
        <v>395108.00000000006</v>
      </c>
      <c r="O125" s="77"/>
      <c r="P125" s="80"/>
      <c r="Q125" s="78">
        <f t="shared" si="2"/>
        <v>0</v>
      </c>
      <c r="R125" s="79"/>
    </row>
    <row r="126" ht="68.25" customHeight="1">
      <c r="A126" s="66"/>
      <c r="B126" s="67" t="s">
        <v>274</v>
      </c>
      <c r="C126" s="68" t="str">
        <f t="shared" si="6"/>
        <v>luxscan go</v>
      </c>
      <c r="D126" s="69">
        <v>31588.0</v>
      </c>
      <c r="E126" s="67" t="s">
        <v>131</v>
      </c>
      <c r="F126" s="70" t="s">
        <v>275</v>
      </c>
      <c r="G126" s="71" t="s">
        <v>264</v>
      </c>
      <c r="H126" s="72" t="s">
        <v>39</v>
      </c>
      <c r="I126" s="73">
        <v>60.0</v>
      </c>
      <c r="J126" s="74">
        <v>250.0</v>
      </c>
      <c r="K126" s="75"/>
      <c r="L126" s="76">
        <v>271687.5</v>
      </c>
      <c r="M126" s="76">
        <v>269100.0</v>
      </c>
      <c r="N126" s="76">
        <v>264581.25</v>
      </c>
      <c r="O126" s="77"/>
      <c r="P126" s="80"/>
      <c r="Q126" s="78">
        <f t="shared" si="2"/>
        <v>0</v>
      </c>
      <c r="R126" s="79"/>
    </row>
    <row r="127" ht="68.25" customHeight="1">
      <c r="A127" s="66"/>
      <c r="B127" s="67" t="s">
        <v>276</v>
      </c>
      <c r="C127" s="68" t="str">
        <f t="shared" si="6"/>
        <v>luxscan go</v>
      </c>
      <c r="D127" s="69">
        <v>31579.0</v>
      </c>
      <c r="E127" s="67" t="s">
        <v>131</v>
      </c>
      <c r="F127" s="70" t="s">
        <v>277</v>
      </c>
      <c r="G127" s="71" t="s">
        <v>264</v>
      </c>
      <c r="H127" s="72" t="s">
        <v>39</v>
      </c>
      <c r="I127" s="73">
        <v>55.0</v>
      </c>
      <c r="J127" s="74">
        <v>295.0</v>
      </c>
      <c r="K127" s="75"/>
      <c r="L127" s="76">
        <v>320591.25</v>
      </c>
      <c r="M127" s="76">
        <v>317538.0</v>
      </c>
      <c r="N127" s="76">
        <v>312205.875</v>
      </c>
      <c r="O127" s="77"/>
      <c r="P127" s="80"/>
      <c r="Q127" s="78">
        <f t="shared" si="2"/>
        <v>0</v>
      </c>
      <c r="R127" s="79"/>
    </row>
    <row r="128" ht="68.25" customHeight="1">
      <c r="A128" s="66"/>
      <c r="B128" s="67" t="s">
        <v>278</v>
      </c>
      <c r="C128" s="68" t="str">
        <f t="shared" si="6"/>
        <v>luxscan go</v>
      </c>
      <c r="D128" s="69">
        <v>31582.0</v>
      </c>
      <c r="E128" s="67" t="s">
        <v>131</v>
      </c>
      <c r="F128" s="70" t="s">
        <v>279</v>
      </c>
      <c r="G128" s="71" t="s">
        <v>264</v>
      </c>
      <c r="H128" s="72" t="s">
        <v>171</v>
      </c>
      <c r="I128" s="73">
        <v>50.0</v>
      </c>
      <c r="J128" s="74">
        <v>295.0</v>
      </c>
      <c r="K128" s="75"/>
      <c r="L128" s="76">
        <v>320591.25</v>
      </c>
      <c r="M128" s="76">
        <v>317538.0</v>
      </c>
      <c r="N128" s="76">
        <v>312205.875</v>
      </c>
      <c r="O128" s="77"/>
      <c r="P128" s="80"/>
      <c r="Q128" s="78">
        <f t="shared" si="2"/>
        <v>0</v>
      </c>
      <c r="R128" s="79"/>
    </row>
    <row r="129" ht="68.25" customHeight="1">
      <c r="A129" s="66"/>
      <c r="B129" s="67" t="s">
        <v>280</v>
      </c>
      <c r="C129" s="68" t="str">
        <f t="shared" si="6"/>
        <v>luxscan go</v>
      </c>
      <c r="D129" s="69">
        <v>31581.0</v>
      </c>
      <c r="E129" s="67" t="s">
        <v>131</v>
      </c>
      <c r="F129" s="70" t="s">
        <v>281</v>
      </c>
      <c r="G129" s="71" t="s">
        <v>264</v>
      </c>
      <c r="H129" s="72" t="s">
        <v>39</v>
      </c>
      <c r="I129" s="73">
        <v>50.0</v>
      </c>
      <c r="J129" s="74">
        <v>295.0</v>
      </c>
      <c r="K129" s="75"/>
      <c r="L129" s="76">
        <v>320591.25</v>
      </c>
      <c r="M129" s="76">
        <v>317538.0</v>
      </c>
      <c r="N129" s="76">
        <v>312205.875</v>
      </c>
      <c r="O129" s="77"/>
      <c r="P129" s="80"/>
      <c r="Q129" s="78">
        <f t="shared" si="2"/>
        <v>0</v>
      </c>
      <c r="R129" s="79"/>
    </row>
    <row r="130" ht="68.25" customHeight="1">
      <c r="A130" s="66"/>
      <c r="B130" s="67" t="s">
        <v>282</v>
      </c>
      <c r="C130" s="68" t="str">
        <f t="shared" si="6"/>
        <v>luxscan go</v>
      </c>
      <c r="D130" s="69">
        <v>31585.0</v>
      </c>
      <c r="E130" s="67" t="s">
        <v>131</v>
      </c>
      <c r="F130" s="70" t="s">
        <v>283</v>
      </c>
      <c r="G130" s="71" t="s">
        <v>264</v>
      </c>
      <c r="H130" s="72" t="s">
        <v>30</v>
      </c>
      <c r="I130" s="73">
        <v>45.0</v>
      </c>
      <c r="J130" s="74">
        <v>295.0</v>
      </c>
      <c r="K130" s="75"/>
      <c r="L130" s="76">
        <v>320591.25</v>
      </c>
      <c r="M130" s="76">
        <v>317538.0</v>
      </c>
      <c r="N130" s="76">
        <v>312205.875</v>
      </c>
      <c r="O130" s="77"/>
      <c r="P130" s="80"/>
      <c r="Q130" s="78">
        <f t="shared" si="2"/>
        <v>0</v>
      </c>
      <c r="R130" s="79"/>
    </row>
    <row r="131" ht="68.25" customHeight="1">
      <c r="A131" s="66"/>
      <c r="B131" s="67" t="s">
        <v>284</v>
      </c>
      <c r="C131" s="68" t="str">
        <f t="shared" si="6"/>
        <v>luxscan go</v>
      </c>
      <c r="D131" s="69">
        <v>31580.0</v>
      </c>
      <c r="E131" s="67" t="s">
        <v>131</v>
      </c>
      <c r="F131" s="70" t="s">
        <v>285</v>
      </c>
      <c r="G131" s="71" t="s">
        <v>264</v>
      </c>
      <c r="H131" s="72" t="s">
        <v>171</v>
      </c>
      <c r="I131" s="73">
        <v>45.0</v>
      </c>
      <c r="J131" s="74">
        <v>295.0</v>
      </c>
      <c r="K131" s="75"/>
      <c r="L131" s="76">
        <v>320591.25</v>
      </c>
      <c r="M131" s="76">
        <v>317538.0</v>
      </c>
      <c r="N131" s="76">
        <v>312205.875</v>
      </c>
      <c r="O131" s="77"/>
      <c r="P131" s="80"/>
      <c r="Q131" s="78">
        <f t="shared" si="2"/>
        <v>0</v>
      </c>
      <c r="R131" s="79"/>
    </row>
    <row r="132" ht="68.25" customHeight="1">
      <c r="A132" s="66"/>
      <c r="B132" s="67" t="s">
        <v>286</v>
      </c>
      <c r="C132" s="68" t="str">
        <f t="shared" si="6"/>
        <v>luxscan go</v>
      </c>
      <c r="D132" s="69">
        <v>31589.0</v>
      </c>
      <c r="E132" s="67" t="s">
        <v>131</v>
      </c>
      <c r="F132" s="70" t="s">
        <v>287</v>
      </c>
      <c r="G132" s="71" t="s">
        <v>264</v>
      </c>
      <c r="H132" s="72" t="s">
        <v>39</v>
      </c>
      <c r="I132" s="73">
        <v>45.0</v>
      </c>
      <c r="J132" s="74">
        <v>225.0</v>
      </c>
      <c r="K132" s="75"/>
      <c r="L132" s="76">
        <v>244518.75</v>
      </c>
      <c r="M132" s="76">
        <v>242190.0</v>
      </c>
      <c r="N132" s="76">
        <v>238123.125</v>
      </c>
      <c r="O132" s="77"/>
      <c r="P132" s="80"/>
      <c r="Q132" s="78">
        <f t="shared" si="2"/>
        <v>0</v>
      </c>
      <c r="R132" s="79"/>
    </row>
    <row r="133" ht="68.25" customHeight="1">
      <c r="A133" s="66"/>
      <c r="B133" s="67" t="s">
        <v>288</v>
      </c>
      <c r="C133" s="68" t="str">
        <f t="shared" si="6"/>
        <v>luxscan go</v>
      </c>
      <c r="D133" s="69">
        <v>31584.0</v>
      </c>
      <c r="E133" s="67" t="s">
        <v>131</v>
      </c>
      <c r="F133" s="70" t="s">
        <v>289</v>
      </c>
      <c r="G133" s="71" t="s">
        <v>264</v>
      </c>
      <c r="H133" s="72" t="s">
        <v>36</v>
      </c>
      <c r="I133" s="73">
        <v>45.0</v>
      </c>
      <c r="J133" s="74">
        <v>250.0</v>
      </c>
      <c r="K133" s="75"/>
      <c r="L133" s="76">
        <v>271687.5</v>
      </c>
      <c r="M133" s="76">
        <v>269100.0</v>
      </c>
      <c r="N133" s="76">
        <v>264581.25</v>
      </c>
      <c r="O133" s="77"/>
      <c r="P133" s="63"/>
      <c r="Q133" s="78">
        <f t="shared" si="2"/>
        <v>0</v>
      </c>
      <c r="R133" s="79"/>
    </row>
    <row r="134" ht="68.25" customHeight="1">
      <c r="A134" s="66"/>
      <c r="B134" s="67" t="s">
        <v>290</v>
      </c>
      <c r="C134" s="68" t="str">
        <f t="shared" si="6"/>
        <v>luxscan go</v>
      </c>
      <c r="D134" s="69">
        <v>31583.0</v>
      </c>
      <c r="E134" s="67" t="s">
        <v>131</v>
      </c>
      <c r="F134" s="70" t="s">
        <v>291</v>
      </c>
      <c r="G134" s="71" t="s">
        <v>264</v>
      </c>
      <c r="H134" s="72" t="s">
        <v>265</v>
      </c>
      <c r="I134" s="73">
        <v>50.0</v>
      </c>
      <c r="J134" s="74">
        <v>225.0</v>
      </c>
      <c r="K134" s="75"/>
      <c r="L134" s="76">
        <v>244518.75</v>
      </c>
      <c r="M134" s="76">
        <v>242190.0</v>
      </c>
      <c r="N134" s="76">
        <v>238123.125</v>
      </c>
      <c r="O134" s="77"/>
      <c r="P134" s="63"/>
      <c r="Q134" s="78">
        <f t="shared" si="2"/>
        <v>0</v>
      </c>
      <c r="R134" s="79"/>
    </row>
    <row r="135" ht="68.25" customHeight="1">
      <c r="A135" s="66"/>
      <c r="B135" s="67" t="s">
        <v>292</v>
      </c>
      <c r="C135" s="68" t="str">
        <f t="shared" si="6"/>
        <v>luxscan go</v>
      </c>
      <c r="D135" s="69">
        <v>31587.0</v>
      </c>
      <c r="E135" s="67" t="s">
        <v>131</v>
      </c>
      <c r="F135" s="70" t="s">
        <v>293</v>
      </c>
      <c r="G135" s="71" t="s">
        <v>264</v>
      </c>
      <c r="H135" s="72" t="s">
        <v>39</v>
      </c>
      <c r="I135" s="73">
        <v>35.0</v>
      </c>
      <c r="J135" s="74">
        <v>295.0</v>
      </c>
      <c r="K135" s="75"/>
      <c r="L135" s="76">
        <v>320591.25</v>
      </c>
      <c r="M135" s="76">
        <v>317538.0</v>
      </c>
      <c r="N135" s="76">
        <v>312205.875</v>
      </c>
      <c r="O135" s="77"/>
      <c r="P135" s="63"/>
      <c r="Q135" s="78">
        <f t="shared" si="2"/>
        <v>0</v>
      </c>
      <c r="R135" s="79"/>
    </row>
    <row r="136" ht="68.25" customHeight="1">
      <c r="A136" s="66"/>
      <c r="B136" s="67" t="s">
        <v>294</v>
      </c>
      <c r="C136" s="68" t="str">
        <f t="shared" si="6"/>
        <v>luxscan go</v>
      </c>
      <c r="D136" s="69">
        <v>31590.0</v>
      </c>
      <c r="E136" s="67" t="s">
        <v>131</v>
      </c>
      <c r="F136" s="70" t="s">
        <v>295</v>
      </c>
      <c r="G136" s="71" t="s">
        <v>264</v>
      </c>
      <c r="H136" s="72" t="s">
        <v>171</v>
      </c>
      <c r="I136" s="73">
        <v>25.0</v>
      </c>
      <c r="J136" s="74">
        <v>225.0</v>
      </c>
      <c r="K136" s="75"/>
      <c r="L136" s="76">
        <v>244518.75</v>
      </c>
      <c r="M136" s="76">
        <v>242190.0</v>
      </c>
      <c r="N136" s="76">
        <v>238123.125</v>
      </c>
      <c r="O136" s="77"/>
      <c r="P136" s="63"/>
      <c r="Q136" s="78">
        <f t="shared" si="2"/>
        <v>0</v>
      </c>
      <c r="R136" s="79"/>
    </row>
    <row r="137" ht="68.25" customHeight="1">
      <c r="A137" s="66"/>
      <c r="B137" s="67" t="s">
        <v>296</v>
      </c>
      <c r="C137" s="68" t="str">
        <f t="shared" si="6"/>
        <v>luxscan go</v>
      </c>
      <c r="D137" s="67">
        <v>31578.0</v>
      </c>
      <c r="E137" s="67" t="s">
        <v>131</v>
      </c>
      <c r="F137" s="70" t="s">
        <v>297</v>
      </c>
      <c r="G137" s="71" t="s">
        <v>264</v>
      </c>
      <c r="H137" s="72" t="s">
        <v>33</v>
      </c>
      <c r="I137" s="73">
        <v>10.0</v>
      </c>
      <c r="J137" s="74">
        <v>295.0</v>
      </c>
      <c r="K137" s="75"/>
      <c r="L137" s="76">
        <v>320591.25</v>
      </c>
      <c r="M137" s="76">
        <v>317538.0</v>
      </c>
      <c r="N137" s="76">
        <v>312205.875</v>
      </c>
      <c r="O137" s="77"/>
      <c r="P137" s="80"/>
      <c r="Q137" s="78">
        <f t="shared" si="2"/>
        <v>0</v>
      </c>
      <c r="R137" s="79"/>
    </row>
    <row r="138" ht="68.25" customHeight="1">
      <c r="A138" s="81"/>
      <c r="B138" s="81"/>
      <c r="C138" s="82"/>
      <c r="D138" s="83"/>
      <c r="E138" s="83"/>
      <c r="F138" s="81"/>
      <c r="G138" s="81"/>
      <c r="H138" s="81"/>
      <c r="I138" s="84"/>
      <c r="J138" s="81"/>
      <c r="K138" s="85"/>
      <c r="L138" s="81"/>
      <c r="M138" s="81"/>
      <c r="N138" s="82"/>
      <c r="O138" s="86"/>
      <c r="P138" s="83"/>
      <c r="Q138" s="87"/>
      <c r="R138" s="88"/>
    </row>
  </sheetData>
  <mergeCells count="3">
    <mergeCell ref="L7:N7"/>
    <mergeCell ref="A8:C8"/>
    <mergeCell ref="M8:N8"/>
  </mergeCells>
  <dataValidations>
    <dataValidation type="list" allowBlank="1" showErrorMessage="1" sqref="M8">
      <formula1>"무료/베이직,프리미엄,VIP"</formula1>
    </dataValidation>
  </dataValidations>
  <hyperlinks>
    <hyperlink r:id="rId1" ref="P7"/>
    <hyperlink r:id="rId2" ref="Q7"/>
  </hyperlinks>
  <printOptions/>
  <pageMargins bottom="0.75" footer="0.0" header="0.0" left="0.7" right="0.7" top="0.75"/>
  <pageSetup orientation="landscape"/>
  <drawing r:id="rId3"/>
  <tableParts count="1">
    <tablePart r:id="rId5"/>
  </tableParts>
</worksheet>
</file>