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C3BzTJNTNTrlFnHnO5qP68skNezvj9aBoPc6sP1gFAQ="/>
    </ext>
  </extLst>
</workbook>
</file>

<file path=xl/sharedStrings.xml><?xml version="1.0" encoding="utf-8"?>
<sst xmlns="http://schemas.openxmlformats.org/spreadsheetml/2006/main" count="529" uniqueCount="527">
  <si>
    <t>상품유형</t>
  </si>
  <si>
    <t>부티크재고</t>
  </si>
  <si>
    <t>마감일</t>
  </si>
  <si>
    <t>공급가</t>
  </si>
  <si>
    <t xml:space="preserve">관부가세 및 배송비별도 (수수료 포함)    </t>
  </si>
  <si>
    <t>인도 예정일</t>
  </si>
  <si>
    <t>컨펌 후 4주</t>
  </si>
  <si>
    <t xml:space="preserve">오더룰
</t>
  </si>
  <si>
    <t>1) 등급순/주문순으로 마감</t>
  </si>
  <si>
    <t xml:space="preserve">그 외 조건
</t>
  </si>
  <si>
    <t>-믹스오더 없음
-주문업체로 사업자통관진행 예정
-eu상품은 fta 무관세 제공</t>
  </si>
  <si>
    <t>2) &lt;등급별 오더조건&gt;</t>
  </si>
  <si>
    <t>보테가베네타, 버버리, 생로랑, 톰브라운</t>
  </si>
  <si>
    <t>라이트(무료)</t>
  </si>
  <si>
    <t>800만원 이상</t>
  </si>
  <si>
    <t>베이직</t>
  </si>
  <si>
    <t>500만원 이상</t>
  </si>
  <si>
    <t>프리미엄</t>
  </si>
  <si>
    <t>300만원 이상</t>
  </si>
  <si>
    <t>VIP</t>
  </si>
  <si>
    <t>120만원 이상</t>
  </si>
  <si>
    <t>예치금 입금</t>
  </si>
  <si>
    <r>
      <rPr>
        <rFont val="Arial"/>
        <b/>
        <color rgb="FF000000"/>
        <sz val="11.0"/>
      </rPr>
      <t>선입금</t>
    </r>
    <r>
      <rPr>
        <rFont val="Arial"/>
        <b/>
        <sz val="11.0"/>
      </rPr>
      <t xml:space="preserve"> 100%</t>
    </r>
  </si>
  <si>
    <t>예치금 결제</t>
  </si>
  <si>
    <t>배송비 확인</t>
  </si>
  <si>
    <t>주문접수</t>
  </si>
  <si>
    <t>(전체주문합계+배송비)</t>
  </si>
  <si>
    <t>이용사 입력</t>
  </si>
  <si>
    <t>전체 주문 수량</t>
  </si>
  <si>
    <t>전체 주문합계</t>
  </si>
  <si>
    <r>
      <rPr>
        <rFont val="Calibri"/>
        <b/>
        <color theme="1"/>
        <sz val="11.0"/>
      </rPr>
      <t>UK</t>
    </r>
  </si>
  <si>
    <t>매치스럭스 공급가</t>
  </si>
  <si>
    <t>머스트잇 가격비교</t>
  </si>
  <si>
    <t>총 수량</t>
  </si>
  <si>
    <t>옵션</t>
  </si>
  <si>
    <t>주문합계</t>
  </si>
  <si>
    <r>
      <rPr>
        <rFont val="Calibri"/>
        <b/>
        <color theme="1"/>
        <sz val="11.0"/>
      </rPr>
      <t>IMAGE</t>
    </r>
  </si>
  <si>
    <t>DESIGN ID</t>
  </si>
  <si>
    <r>
      <rPr>
        <rFont val="Calibri"/>
        <b/>
        <color theme="1"/>
        <sz val="11.0"/>
      </rPr>
      <t>WH</t>
    </r>
  </si>
  <si>
    <r>
      <rPr>
        <rFont val="Calibri"/>
        <b/>
        <color theme="1"/>
        <sz val="11.0"/>
      </rPr>
      <t>SKU NO.</t>
    </r>
  </si>
  <si>
    <r>
      <rPr>
        <rFont val="Calibri"/>
        <b/>
        <color theme="1"/>
        <sz val="11.0"/>
      </rPr>
      <t>BRAND</t>
    </r>
  </si>
  <si>
    <r>
      <rPr>
        <rFont val="Calibri"/>
        <b/>
        <color theme="1"/>
        <sz val="11.0"/>
      </rPr>
      <t>DESCRIPTION</t>
    </r>
  </si>
  <si>
    <r>
      <rPr>
        <rFont val="Calibri"/>
        <b/>
        <color theme="1"/>
        <sz val="11.0"/>
      </rPr>
      <t>DEPARTMENT</t>
    </r>
  </si>
  <si>
    <r>
      <rPr>
        <rFont val="Calibri"/>
        <b/>
        <color theme="1"/>
        <sz val="11.0"/>
      </rPr>
      <t>COLOUR</t>
    </r>
  </si>
  <si>
    <r>
      <rPr>
        <rFont val="Calibri"/>
        <b/>
        <color theme="1"/>
        <sz val="11.0"/>
      </rPr>
      <t>SIZE</t>
    </r>
  </si>
  <si>
    <r>
      <rPr>
        <rFont val="Calibri"/>
        <b/>
        <color theme="1"/>
        <sz val="11.0"/>
      </rPr>
      <t>QTY</t>
    </r>
  </si>
  <si>
    <r>
      <rPr>
        <rFont val="Calibri"/>
        <b/>
        <color rgb="FF000000"/>
        <sz val="11.0"/>
      </rPr>
      <t xml:space="preserve">UK RRP (inc.
</t>
    </r>
    <r>
      <rPr>
        <rFont val="Calibri"/>
        <b/>
        <color rgb="FF000000"/>
        <sz val="11.0"/>
      </rPr>
      <t>VAT)</t>
    </r>
  </si>
  <si>
    <t>현지소비자가</t>
  </si>
  <si>
    <t>할인률</t>
  </si>
  <si>
    <t xml:space="preserve">예) 5
</t>
  </si>
  <si>
    <t xml:space="preserve">예)
S사이즈 3개
L사이즈 2개
</t>
  </si>
  <si>
    <t>690586VCQC1</t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</si>
  <si>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</si>
  <si>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BOTTEGA VENETA</t>
    </r>
  </si>
  <si>
    <r>
      <rPr>
        <rFont val="Calibri"/>
        <color theme="1"/>
        <sz val="11.0"/>
      </rPr>
      <t>Intrecciato clutch bag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</si>
  <si>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</si>
  <si>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</si>
  <si>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OS</t>
    </r>
  </si>
  <si>
    <t>577040VMAU1</t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</si>
  <si>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</si>
  <si>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BOTTEGA VENETA</t>
    </r>
  </si>
  <si>
    <r>
      <rPr>
        <rFont val="Calibri"/>
        <color theme="1"/>
        <sz val="11.0"/>
      </rPr>
      <t>double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</si>
  <si>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</si>
  <si>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</si>
  <si>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L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</si>
  <si>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</si>
  <si>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BOTTEGA VENETA</t>
    </r>
  </si>
  <si>
    <r>
      <rPr>
        <rFont val="Calibri"/>
        <color theme="1"/>
        <sz val="11.0"/>
      </rPr>
      <t>double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</si>
  <si>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</si>
  <si>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</si>
  <si>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M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</si>
  <si>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</si>
  <si>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BOTTEGA VENETA</t>
    </r>
  </si>
  <si>
    <r>
      <rPr>
        <rFont val="Calibri"/>
        <color theme="1"/>
        <sz val="11.0"/>
      </rPr>
      <t>double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</si>
  <si>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</si>
  <si>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</si>
  <si>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S</t>
    </r>
  </si>
  <si>
    <t>680342VMAU3</t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</si>
  <si>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</si>
  <si>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BOTTEGA VENETA</t>
    </r>
  </si>
  <si>
    <r>
      <rPr>
        <rFont val="Calibri"/>
        <color theme="1"/>
        <sz val="11.0"/>
      </rPr>
      <t>Grasp leather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</si>
  <si>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</si>
  <si>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Neutrals</t>
    </r>
  </si>
  <si>
    <t>680697V1C20</t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</si>
  <si>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</si>
  <si>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BOTTEGA VENETA</t>
    </r>
  </si>
  <si>
    <r>
      <rPr>
        <rFont val="Calibri"/>
        <color theme="1"/>
        <sz val="11.0"/>
      </rPr>
      <t>mini Jodie shearling bag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</si>
  <si>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</si>
  <si>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Red</t>
    </r>
  </si>
  <si>
    <r>
      <rPr>
        <rFont val="Calibri"/>
        <color theme="1"/>
        <sz val="11.0"/>
      </rPr>
      <t>OS</t>
    </r>
  </si>
  <si>
    <t>652867V1EQ1</t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</si>
  <si>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</si>
  <si>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BOTTEGA VENETA</t>
    </r>
  </si>
  <si>
    <r>
      <rPr>
        <rFont val="Calibri"/>
        <color theme="1"/>
        <sz val="11.0"/>
      </rPr>
      <t>Arco Maxi Intrecciato tote bag</t>
    </r>
  </si>
  <si>
    <r>
      <rPr>
        <rFont val="Calibri"/>
        <color theme="1"/>
        <sz val="11.0"/>
      </rPr>
      <t>LADIES BAGS</t>
    </r>
  </si>
  <si>
    <r>
      <rPr>
        <rFont val="Calibri"/>
        <color theme="1"/>
        <sz val="11.0"/>
      </rPr>
      <t>Red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</si>
  <si>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</si>
  <si>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</si>
  <si>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BURBERRY</t>
    </r>
  </si>
  <si>
    <r>
      <rPr>
        <rFont val="Calibri"/>
        <color theme="1"/>
        <sz val="11.0"/>
      </rPr>
      <t>fringed monogram cape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</si>
  <si>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</si>
  <si>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Grey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</si>
  <si>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</si>
  <si>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</si>
  <si>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BURBERRY</t>
    </r>
  </si>
  <si>
    <r>
      <rPr>
        <rFont val="Calibri"/>
        <color theme="1"/>
        <sz val="11.0"/>
      </rPr>
      <t>fringed check cape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</si>
  <si>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</si>
  <si>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Neutrals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</si>
  <si>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</si>
  <si>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</si>
  <si>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BURBERRY</t>
    </r>
  </si>
  <si>
    <r>
      <rPr>
        <rFont val="Calibri"/>
        <color theme="1"/>
        <sz val="11.0"/>
      </rPr>
      <t>fringed hooded cape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</si>
  <si>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</si>
  <si>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Neutrals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</si>
  <si>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</si>
  <si>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</si>
  <si>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BURBERRY</t>
    </r>
  </si>
  <si>
    <r>
      <rPr>
        <rFont val="Calibri"/>
        <color theme="1"/>
        <sz val="11.0"/>
      </rPr>
      <t>logo-print cashmere gloves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</si>
  <si>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</si>
  <si>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Neutrals</t>
    </r>
  </si>
  <si>
    <r>
      <rPr>
        <rFont val="Calibri"/>
        <color theme="1"/>
        <sz val="11.0"/>
      </rPr>
      <t>M/L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</si>
  <si>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</si>
  <si>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BURBERRY</t>
    </r>
  </si>
  <si>
    <r>
      <rPr>
        <rFont val="Calibri"/>
        <color theme="1"/>
        <sz val="11.0"/>
      </rPr>
      <t>logo-print cashmere gloves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</si>
  <si>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</si>
  <si>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Neutrals</t>
    </r>
  </si>
  <si>
    <r>
      <rPr>
        <rFont val="Calibri"/>
        <color theme="1"/>
        <sz val="11.0"/>
      </rPr>
      <t>S/M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</si>
  <si>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</si>
  <si>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BURBERRY</t>
    </r>
  </si>
  <si>
    <r>
      <rPr>
        <rFont val="Calibri"/>
        <color theme="1"/>
        <sz val="11.0"/>
      </rPr>
      <t>Vintage check intarsia-knit socks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</si>
  <si>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</si>
  <si>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</si>
  <si>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L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</si>
  <si>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</si>
  <si>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BURBERRY</t>
    </r>
  </si>
  <si>
    <r>
      <rPr>
        <rFont val="Calibri"/>
        <color theme="1"/>
        <sz val="11.0"/>
      </rPr>
      <t>Vintage check intarsia-knit socks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</si>
  <si>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</si>
  <si>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</si>
  <si>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M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</si>
  <si>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</si>
  <si>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BURBERRY</t>
    </r>
  </si>
  <si>
    <r>
      <rPr>
        <rFont val="Calibri"/>
        <color theme="1"/>
        <sz val="11.0"/>
      </rPr>
      <t>Vintage check intarsia-knit socks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</si>
  <si>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</si>
  <si>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</si>
  <si>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</si>
  <si>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</si>
  <si>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</si>
  <si>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YSL-logo leather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</si>
  <si>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</si>
  <si>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</si>
  <si>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</si>
  <si>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</si>
  <si>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YSL-logo leather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</si>
  <si>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</si>
  <si>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</si>
  <si>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</si>
  <si>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</si>
  <si>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YSL-logo leather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</si>
  <si>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</si>
  <si>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</si>
  <si>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</si>
  <si>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</si>
  <si>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YSL-logo leather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</si>
  <si>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</si>
  <si>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</si>
  <si>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</si>
  <si>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</si>
  <si>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YSL-logo leather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</si>
  <si>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</si>
  <si>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</si>
  <si>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</si>
  <si>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</si>
  <si>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YSL-logo leather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</si>
  <si>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</si>
  <si>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</si>
  <si>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</si>
  <si>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</si>
  <si>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YSL-logo leather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</si>
  <si>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</si>
  <si>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</si>
  <si>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</si>
  <si>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</si>
  <si>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Celtic suede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</si>
  <si>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</si>
  <si>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</si>
  <si>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</si>
  <si>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</si>
  <si>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Celtic suede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</si>
  <si>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</si>
  <si>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</si>
  <si>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</si>
  <si>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</si>
  <si>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Celtic suede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</si>
  <si>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</si>
  <si>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</si>
  <si>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</si>
  <si>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</si>
  <si>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Celtic suede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</si>
  <si>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</si>
  <si>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</si>
  <si>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</si>
  <si>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</si>
  <si>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Celtic suede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</si>
  <si>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</si>
  <si>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</si>
  <si>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</si>
  <si>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</si>
  <si>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butterfly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</si>
  <si>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</si>
  <si>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</si>
  <si>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</si>
  <si>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</si>
  <si>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butterfly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</si>
  <si>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</si>
  <si>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</si>
  <si>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</si>
  <si>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</si>
  <si>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butterfly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</si>
  <si>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</si>
  <si>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</si>
  <si>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</si>
  <si>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</si>
  <si>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double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</si>
  <si>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</si>
  <si>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</si>
  <si>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</si>
  <si>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</si>
  <si>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double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</si>
  <si>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</si>
  <si>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</si>
  <si>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</si>
  <si>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</si>
  <si>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double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</si>
  <si>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</si>
  <si>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</si>
  <si>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</si>
  <si>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</si>
  <si>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double flap crossbody bag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</si>
  <si>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</si>
  <si>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</si>
  <si>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</si>
  <si>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</si>
  <si>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</si>
  <si>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infinity chain charm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</si>
  <si>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</si>
  <si>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Metallic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</si>
  <si>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</si>
  <si>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</si>
  <si>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split logo scarf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</si>
  <si>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</si>
  <si>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Multicoloured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</si>
  <si>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</si>
  <si>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</si>
  <si>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</si>
  <si>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YSL plaque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</si>
  <si>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</si>
  <si>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</si>
  <si>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</si>
  <si>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</si>
  <si>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YSL plaque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</si>
  <si>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</si>
  <si>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</si>
  <si>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</si>
  <si>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</si>
  <si>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</si>
  <si>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</si>
  <si>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</si>
  <si>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</si>
  <si>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</si>
  <si>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</si>
  <si>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</si>
  <si>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</si>
  <si>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</si>
  <si>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</si>
  <si>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</si>
  <si>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</si>
  <si>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</si>
  <si>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</si>
  <si>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</si>
  <si>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</si>
  <si>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</si>
  <si>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</si>
  <si>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</si>
  <si>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</si>
  <si>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</si>
  <si>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</si>
  <si>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</si>
  <si>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</si>
  <si>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</si>
  <si>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</si>
  <si>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</si>
  <si>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</si>
  <si>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</si>
  <si>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</si>
  <si>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</si>
  <si>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</si>
  <si>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</si>
  <si>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</si>
  <si>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</si>
  <si>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</si>
  <si>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</si>
  <si>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</si>
  <si>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</si>
  <si>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</si>
  <si>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</si>
  <si>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</si>
  <si>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</si>
  <si>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</si>
  <si>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</si>
  <si>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</si>
  <si>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</si>
  <si>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</si>
  <si>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</si>
  <si>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</si>
  <si>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</si>
  <si>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</si>
  <si>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</si>
  <si>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</si>
  <si>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</si>
  <si>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</si>
  <si>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</si>
  <si>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</si>
  <si>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</si>
  <si>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</si>
  <si>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logo-plaque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</si>
  <si>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</si>
  <si>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</si>
  <si>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</si>
  <si>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</si>
  <si>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</si>
  <si>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</si>
  <si>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</si>
  <si>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</si>
  <si>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</si>
  <si>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</si>
  <si>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</si>
  <si>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</si>
  <si>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</si>
  <si>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</si>
  <si>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</si>
  <si>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</si>
  <si>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</si>
  <si>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</si>
  <si>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</si>
  <si>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</si>
  <si>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</si>
  <si>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</si>
  <si>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</si>
  <si>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</si>
  <si>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</si>
  <si>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</si>
  <si>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</si>
  <si>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</si>
  <si>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</si>
  <si>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</si>
  <si>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</si>
  <si>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</si>
  <si>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</si>
  <si>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</si>
  <si>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</si>
  <si>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</si>
  <si>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</si>
  <si>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</si>
  <si>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</si>
  <si>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</si>
  <si>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</si>
  <si>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</si>
  <si>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</si>
  <si>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</si>
  <si>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Loulou Toy crossbody bag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</si>
  <si>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</si>
  <si>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Red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</si>
  <si>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</si>
  <si>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</si>
  <si>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</si>
  <si>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zipped cardholder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</si>
  <si>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</si>
  <si>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Grey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</si>
  <si>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</si>
  <si>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</si>
  <si>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</si>
  <si>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diamond-quilted scarf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</si>
  <si>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</si>
  <si>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Multicoloured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</si>
  <si>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</si>
  <si>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</si>
  <si>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</si>
  <si>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Puffer shearling clutch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</si>
  <si>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</si>
  <si>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</si>
  <si>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</si>
  <si>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</si>
  <si>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</si>
  <si>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Puffer shearling clutch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</si>
  <si>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</si>
  <si>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Purple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</si>
  <si>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</si>
  <si>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</si>
  <si>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</si>
  <si>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phone holder bag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</si>
  <si>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</si>
  <si>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Neutrals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</si>
  <si>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</si>
  <si>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</si>
  <si>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</si>
  <si>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t>Monogram square-buckle belt</t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</si>
  <si>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</si>
  <si>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</si>
  <si>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</si>
  <si>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</si>
  <si>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square-buckle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</si>
  <si>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</si>
  <si>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</si>
  <si>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</si>
  <si>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</si>
  <si>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square-buckle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</si>
  <si>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</si>
  <si>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</si>
  <si>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</si>
  <si>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</si>
  <si>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square-buckle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</si>
  <si>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</si>
  <si>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</si>
  <si>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</si>
  <si>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</si>
  <si>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Monogram square-buckle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</si>
  <si>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</si>
  <si>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Black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</si>
  <si>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</si>
  <si>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</si>
  <si>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wide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</si>
  <si>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</si>
  <si>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Burgundy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</si>
  <si>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</si>
  <si>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</si>
  <si>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wide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</si>
  <si>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</si>
  <si>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Burgundy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</si>
  <si>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</si>
  <si>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</si>
  <si>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wide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</si>
  <si>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</si>
  <si>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Burgundy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</si>
  <si>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</si>
  <si>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</si>
  <si>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wide buckle belt</t>
    </r>
  </si>
  <si>
    <r>
      <rPr>
        <rFont val="Calibri"/>
        <color theme="1"/>
        <sz val="11.0"/>
      </rPr>
      <t>LADIES ACCESSORIES</t>
    </r>
  </si>
  <si>
    <r>
      <rPr>
        <rFont val="Calibri"/>
        <color theme="1"/>
        <sz val="11.0"/>
      </rPr>
      <t>Burgundy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</si>
  <si>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</si>
  <si>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</si>
  <si>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Carré tweed shoulder bag</t>
    </r>
  </si>
  <si>
    <r>
      <rPr>
        <rFont val="Calibri"/>
        <color theme="1"/>
        <sz val="11.0"/>
      </rPr>
      <t>LADIES BAGS</t>
    </r>
  </si>
  <si>
    <r>
      <rPr>
        <rFont val="Calibri"/>
        <color theme="1"/>
        <sz val="11.0"/>
      </rPr>
      <t>Multicoloured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</si>
  <si>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</si>
  <si>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</si>
  <si>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</si>
  <si>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Niki shoulder bag</t>
    </r>
  </si>
  <si>
    <r>
      <rPr>
        <rFont val="Calibri"/>
        <color theme="1"/>
        <sz val="11.0"/>
      </rPr>
      <t>LADIES BAGS</t>
    </r>
  </si>
  <si>
    <r>
      <rPr>
        <rFont val="Calibri"/>
        <color theme="1"/>
        <sz val="11.0"/>
      </rPr>
      <t>Multicoloured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</si>
  <si>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</si>
  <si>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</si>
  <si>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</si>
  <si>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envelope puffer clutch bag</t>
    </r>
  </si>
  <si>
    <r>
      <rPr>
        <rFont val="Calibri"/>
        <color theme="1"/>
        <sz val="11.0"/>
      </rPr>
      <t>LADIES BAGS</t>
    </r>
  </si>
  <si>
    <r>
      <rPr>
        <rFont val="Calibri"/>
        <color theme="1"/>
        <sz val="11.0"/>
      </rPr>
      <t>Brown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</si>
  <si>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</si>
  <si>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</si>
  <si>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</si>
  <si>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double chain earrings</t>
    </r>
  </si>
  <si>
    <r>
      <rPr>
        <rFont val="Calibri"/>
        <color theme="1"/>
        <sz val="11.0"/>
      </rPr>
      <t>LADIES FASHION JEWELLERY</t>
    </r>
  </si>
  <si>
    <r>
      <rPr>
        <rFont val="Calibri"/>
        <color theme="1"/>
        <sz val="11.0"/>
      </rPr>
      <t>Metallic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</si>
  <si>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</si>
  <si>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</si>
  <si>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</si>
  <si>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chunky chain bracelet</t>
    </r>
  </si>
  <si>
    <r>
      <rPr>
        <rFont val="Calibri"/>
        <color theme="1"/>
        <sz val="11.0"/>
      </rPr>
      <t>LADIES FASHION JEWELLERY</t>
    </r>
  </si>
  <si>
    <r>
      <rPr>
        <rFont val="Calibri"/>
        <color theme="1"/>
        <sz val="11.0"/>
      </rPr>
      <t>Metallic</t>
    </r>
  </si>
  <si>
    <r>
      <rPr>
        <rFont val="Calibri"/>
        <color theme="1"/>
        <sz val="11.0"/>
      </rPr>
      <t>M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</si>
  <si>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</si>
  <si>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</si>
  <si>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chunky chain bracelet</t>
    </r>
  </si>
  <si>
    <r>
      <rPr>
        <rFont val="Calibri"/>
        <color theme="1"/>
        <sz val="11.0"/>
      </rPr>
      <t>LADIES FASHION JEWELLERY</t>
    </r>
  </si>
  <si>
    <r>
      <rPr>
        <rFont val="Calibri"/>
        <color theme="1"/>
        <sz val="11.0"/>
      </rPr>
      <t>Metallic</t>
    </r>
  </si>
  <si>
    <r>
      <rPr>
        <rFont val="Calibri"/>
        <color theme="1"/>
        <sz val="11.0"/>
      </rPr>
      <t>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</si>
  <si>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</si>
  <si>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</si>
  <si>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chain-link bracelet</t>
    </r>
  </si>
  <si>
    <r>
      <rPr>
        <rFont val="Calibri"/>
        <color theme="1"/>
        <sz val="11.0"/>
      </rPr>
      <t>LADIES FASHION JEWELLERY</t>
    </r>
  </si>
  <si>
    <r>
      <rPr>
        <rFont val="Calibri"/>
        <color theme="1"/>
        <sz val="11.0"/>
      </rPr>
      <t>Metallic</t>
    </r>
  </si>
  <si>
    <r>
      <rPr>
        <rFont val="Calibri"/>
        <color theme="1"/>
        <sz val="11.0"/>
      </rPr>
      <t>M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</si>
  <si>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</si>
  <si>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SAINT LAURENT</t>
    </r>
  </si>
  <si>
    <r>
      <rPr>
        <rFont val="Calibri"/>
        <color theme="1"/>
        <sz val="11.0"/>
      </rPr>
      <t>chain-link bracelet</t>
    </r>
  </si>
  <si>
    <r>
      <rPr>
        <rFont val="Calibri"/>
        <color theme="1"/>
        <sz val="11.0"/>
      </rPr>
      <t>LADIES FASHION JEWELLERY</t>
    </r>
  </si>
  <si>
    <r>
      <rPr>
        <rFont val="Calibri"/>
        <color theme="1"/>
        <sz val="11.0"/>
      </rPr>
      <t>Metallic</t>
    </r>
  </si>
  <si>
    <r>
      <rPr>
        <rFont val="Calibri"/>
        <color theme="1"/>
        <sz val="11.0"/>
      </rPr>
      <t>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</si>
  <si>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</si>
  <si>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THOM BROWNE</t>
    </r>
  </si>
  <si>
    <r>
      <rPr>
        <rFont val="Calibri"/>
        <color theme="1"/>
        <sz val="11.0"/>
      </rPr>
      <t>stripe-pattern AirPods case</t>
    </r>
  </si>
  <si>
    <r>
      <rPr>
        <rFont val="Calibri"/>
        <color theme="1"/>
        <sz val="11.0"/>
      </rPr>
      <t>MENS ACCESSORIES</t>
    </r>
  </si>
  <si>
    <r>
      <rPr>
        <rFont val="Calibri"/>
        <color theme="1"/>
        <sz val="11.0"/>
      </rPr>
      <t>Multicoloured</t>
    </r>
  </si>
  <si>
    <r>
      <rPr>
        <rFont val="Calibri"/>
        <color theme="1"/>
        <sz val="11.0"/>
      </rPr>
      <t>OS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</si>
  <si>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</si>
  <si>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THOM BROWNE</t>
    </r>
  </si>
  <si>
    <r>
      <rPr>
        <rFont val="Calibri"/>
        <color theme="1"/>
        <sz val="11.0"/>
      </rPr>
      <t>Twill 6-Panel baseball cap</t>
    </r>
  </si>
  <si>
    <r>
      <rPr>
        <rFont val="Calibri"/>
        <color theme="1"/>
        <sz val="11.0"/>
      </rPr>
      <t>MENS ACCESSORIES</t>
    </r>
  </si>
  <si>
    <r>
      <rPr>
        <rFont val="Calibri"/>
        <color theme="1"/>
        <sz val="11.0"/>
      </rPr>
      <t>Blue</t>
    </r>
  </si>
  <si>
    <r>
      <rPr>
        <rFont val="Calibri"/>
        <color theme="1"/>
        <sz val="11.0"/>
      </rPr>
      <t>M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</si>
  <si>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</si>
  <si>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THOM BROWNE</t>
    </r>
  </si>
  <si>
    <r>
      <rPr>
        <rFont val="Calibri"/>
        <color theme="1"/>
        <sz val="11.0"/>
      </rPr>
      <t>twill 6-panel baseball cap</t>
    </r>
  </si>
  <si>
    <r>
      <rPr>
        <rFont val="Calibri"/>
        <color theme="1"/>
        <sz val="11.0"/>
      </rPr>
      <t>MENS ACCESSORIES</t>
    </r>
  </si>
  <si>
    <r>
      <rPr>
        <rFont val="Calibri"/>
        <color theme="1"/>
        <sz val="11.0"/>
      </rPr>
      <t>Grey</t>
    </r>
  </si>
  <si>
    <r>
      <rPr>
        <rFont val="Calibri"/>
        <color theme="1"/>
        <sz val="11.0"/>
      </rPr>
      <t>M</t>
    </r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</si>
  <si>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</si>
  <si>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THOM BROWNE</t>
    </r>
  </si>
  <si>
    <r>
      <rPr>
        <rFont val="Calibri"/>
        <color theme="1"/>
        <sz val="11.0"/>
      </rPr>
      <t>striped logo-print pouch</t>
    </r>
  </si>
  <si>
    <r>
      <rPr>
        <rFont val="Calibri"/>
        <color theme="1"/>
        <sz val="11.0"/>
      </rPr>
      <t>MENS ACCESSORIES</t>
    </r>
  </si>
  <si>
    <r>
      <rPr>
        <rFont val="Calibri"/>
        <color theme="1"/>
        <sz val="11.0"/>
      </rPr>
      <t>Multicoloured</t>
    </r>
  </si>
  <si>
    <r>
      <rPr>
        <rFont val="Calibri"/>
        <color theme="1"/>
        <sz val="11.0"/>
      </rPr>
      <t>OS</t>
    </r>
  </si>
  <si>
    <t>MAL025A07557</t>
  </si>
  <si>
    <r>
      <rPr>
        <rFont val="Calibri"/>
        <color theme="1"/>
        <sz val="11.0"/>
      </rPr>
      <t>NL</t>
    </r>
  </si>
  <si>
    <r>
      <rPr>
        <rFont val="Calibri"/>
        <color theme="1"/>
        <sz val="11.0"/>
      </rPr>
      <t>THOM BROWNE</t>
    </r>
  </si>
  <si>
    <r>
      <rPr>
        <rFont val="Calibri"/>
        <color theme="1"/>
        <sz val="11.0"/>
      </rPr>
      <t>striped travel pack</t>
    </r>
  </si>
  <si>
    <r>
      <rPr>
        <rFont val="Calibri"/>
        <color theme="1"/>
        <sz val="11.0"/>
      </rPr>
      <t>MENS ACCESSORIES</t>
    </r>
  </si>
  <si>
    <r>
      <rPr>
        <rFont val="Calibri"/>
        <color theme="1"/>
        <sz val="11.0"/>
      </rPr>
      <t>Multicoloured</t>
    </r>
  </si>
  <si>
    <r>
      <rPr>
        <rFont val="Calibri"/>
        <color theme="1"/>
        <sz val="11.0"/>
      </rPr>
      <t>OS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</si>
</sst>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yyyy-mm-dd h:mm"/>
    <numFmt numFmtId="165" formatCode="[$£]#,##0"/>
    <numFmt numFmtId="166" formatCode="[$₩-412]#,##0"/>
    <numFmt numFmtId="167" formatCode="_-[$₩-412]* #,##0_-;\-[$₩-412]* #,##0_-;_-[$₩-412]* &quot;-&quot;??_-;_-@"/>
    <numFmt numFmtId="168" formatCode="[$₩   ]#,##0"/>
    <numFmt numFmtId="169" formatCode="###"/>
  </numFmts>
  <fonts count="26">
    <font>
      <sz val="10.0"/>
      <color rgb="FF000000"/>
      <name val="Calibri"/>
      <scheme val="minor"/>
    </font>
    <font>
      <b/>
      <sz val="11.0"/>
      <color theme="1"/>
      <name val="Arial"/>
    </font>
    <font>
      <sz val="11.0"/>
      <color theme="1"/>
      <name val="Arial"/>
    </font>
    <font>
      <b/>
      <sz val="11.0"/>
      <color theme="1"/>
      <name val="Calibri"/>
    </font>
    <font>
      <sz val="10.0"/>
      <color rgb="FF000000"/>
      <name val="Times New Roman"/>
    </font>
    <font>
      <b/>
      <sz val="10.0"/>
      <color rgb="FF000000"/>
      <name val="Malgun Gothic"/>
    </font>
    <font>
      <sz val="11.0"/>
      <color rgb="FF000000"/>
      <name val="Times New Roman"/>
    </font>
    <font>
      <color theme="1"/>
      <name val="Calibri"/>
      <scheme val="minor"/>
    </font>
    <font/>
    <font>
      <sz val="11.0"/>
      <color theme="1"/>
      <name val="Calibri"/>
    </font>
    <font>
      <color theme="1"/>
      <name val="&quot;Times New Roman&quot;"/>
    </font>
    <font>
      <b/>
      <sz val="14.0"/>
      <color theme="1"/>
      <name val="Calibri"/>
    </font>
    <font>
      <b/>
      <u/>
      <sz val="11.0"/>
      <color rgb="FF0000FF"/>
      <name val="Arial"/>
    </font>
    <font>
      <b/>
      <u/>
      <sz val="11.0"/>
      <color rgb="FF1155CC"/>
      <name val="Arial"/>
    </font>
    <font>
      <b/>
      <u/>
      <sz val="11.0"/>
      <color rgb="FF1155CC"/>
      <name val="Arial"/>
    </font>
    <font>
      <sz val="11.0"/>
      <color rgb="FFFFFFFF"/>
      <name val="Arial"/>
    </font>
    <font>
      <sz val="11.0"/>
      <color rgb="FFF3F3F3"/>
      <name val="Arial"/>
    </font>
    <font>
      <color theme="1"/>
      <name val="Calibri"/>
    </font>
    <font>
      <b/>
      <sz val="11.0"/>
      <color theme="1"/>
      <name val="Malgun Gothic"/>
    </font>
    <font>
      <sz val="12.0"/>
      <color theme="1"/>
      <name val="&quot;Times New Roman&quot;"/>
    </font>
    <font>
      <sz val="12.0"/>
      <color theme="1"/>
      <name val="Arial"/>
    </font>
    <font>
      <u/>
      <sz val="11.0"/>
      <color rgb="FF0563C1"/>
      <name val="Calibri"/>
    </font>
    <font>
      <sz val="11.0"/>
      <color rgb="FF434343"/>
      <name val="Arial"/>
    </font>
    <font>
      <b/>
      <sz val="11.0"/>
      <color rgb="FF000000"/>
      <name val="Calibri"/>
    </font>
    <font>
      <sz val="11.0"/>
      <color rgb="FF000000"/>
      <name val="Calibri"/>
    </font>
    <font>
      <sz val="18.0"/>
      <color theme="1"/>
      <name val="Calibri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  <fill>
      <patternFill patternType="solid">
        <fgColor rgb="FFFF9900"/>
        <bgColor rgb="FFFF9900"/>
      </patternFill>
    </fill>
    <fill>
      <patternFill patternType="solid">
        <fgColor rgb="FF999999"/>
        <bgColor rgb="FF999999"/>
      </patternFill>
    </fill>
    <fill>
      <patternFill patternType="solid">
        <fgColor rgb="FFBDD7EE"/>
        <bgColor rgb="FFBDD7EE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horizontal="left" readingOrder="0" shrinkToFit="0" vertical="top" wrapText="0"/>
    </xf>
    <xf borderId="0" fillId="2" fontId="1" numFmtId="0" xfId="0" applyAlignment="1" applyFill="1" applyFont="1">
      <alignment horizontal="center" vertical="bottom"/>
    </xf>
    <xf borderId="1" fillId="0" fontId="2" numFmtId="10" xfId="0" applyAlignment="1" applyBorder="1" applyFont="1" applyNumberFormat="1">
      <alignment horizontal="left" vertical="bottom"/>
    </xf>
    <xf borderId="1" fillId="2" fontId="1" numFmtId="0" xfId="0" applyAlignment="1" applyBorder="1" applyFont="1">
      <alignment horizontal="center" vertical="bottom"/>
    </xf>
    <xf borderId="1" fillId="3" fontId="3" numFmtId="164" xfId="0" applyAlignment="1" applyBorder="1" applyFill="1" applyFont="1" applyNumberFormat="1">
      <alignment horizontal="left" readingOrder="0" shrinkToFit="0" vertical="bottom" wrapText="1"/>
    </xf>
    <xf borderId="0" fillId="4" fontId="4" numFmtId="0" xfId="0" applyAlignment="1" applyFill="1" applyFont="1">
      <alignment horizontal="left" shrinkToFit="0" vertical="top" wrapText="1"/>
    </xf>
    <xf borderId="0" fillId="4" fontId="5" numFmtId="0" xfId="0" applyAlignment="1" applyFont="1">
      <alignment horizontal="center" shrinkToFit="0" vertical="center" wrapText="1"/>
    </xf>
    <xf borderId="0" fillId="4" fontId="3" numFmtId="0" xfId="0" applyAlignment="1" applyFont="1">
      <alignment horizontal="center" shrinkToFit="0" vertical="top" wrapText="1"/>
    </xf>
    <xf borderId="0" fillId="4" fontId="6" numFmtId="0" xfId="0" applyAlignment="1" applyFont="1">
      <alignment horizontal="center" shrinkToFit="0" vertical="top" wrapText="1"/>
    </xf>
    <xf borderId="0" fillId="4" fontId="6" numFmtId="165" xfId="0" applyAlignment="1" applyFont="1" applyNumberFormat="1">
      <alignment horizontal="center" shrinkToFit="0" vertical="top" wrapText="1"/>
    </xf>
    <xf borderId="0" fillId="0" fontId="7" numFmtId="166" xfId="0" applyAlignment="1" applyFont="1" applyNumberFormat="1">
      <alignment horizontal="center" vertical="center"/>
    </xf>
    <xf borderId="0" fillId="0" fontId="7" numFmtId="9" xfId="0" applyAlignment="1" applyFont="1" applyNumberFormat="1">
      <alignment horizontal="center" vertical="center"/>
    </xf>
    <xf borderId="2" fillId="5" fontId="2" numFmtId="0" xfId="0" applyAlignment="1" applyBorder="1" applyFill="1" applyFont="1">
      <alignment horizontal="left" vertical="bottom"/>
    </xf>
    <xf borderId="3" fillId="0" fontId="8" numFmtId="0" xfId="0" applyAlignment="1" applyBorder="1" applyFont="1">
      <alignment horizontal="left" vertical="top"/>
    </xf>
    <xf borderId="1" fillId="3" fontId="9" numFmtId="0" xfId="0" applyAlignment="1" applyBorder="1" applyFont="1">
      <alignment horizontal="left" vertical="bottom"/>
    </xf>
    <xf borderId="4" fillId="2" fontId="1" numFmtId="0" xfId="0" applyAlignment="1" applyBorder="1" applyFont="1">
      <alignment horizontal="center" vertical="bottom"/>
    </xf>
    <xf borderId="1" fillId="3" fontId="2" numFmtId="0" xfId="0" applyAlignment="1" applyBorder="1" applyFont="1">
      <alignment horizontal="left" shrinkToFit="0" vertical="bottom" wrapText="0"/>
    </xf>
    <xf borderId="1" fillId="0" fontId="10" numFmtId="0" xfId="0" applyAlignment="1" applyBorder="1" applyFont="1">
      <alignment horizontal="left" vertical="bottom"/>
    </xf>
    <xf borderId="4" fillId="0" fontId="9" numFmtId="0" xfId="0" applyAlignment="1" applyBorder="1" applyFont="1">
      <alignment horizontal="left" readingOrder="0" shrinkToFit="0" vertical="top" wrapText="1"/>
    </xf>
    <xf borderId="5" fillId="0" fontId="8" numFmtId="0" xfId="0" applyAlignment="1" applyBorder="1" applyFont="1">
      <alignment horizontal="left" vertical="top"/>
    </xf>
    <xf borderId="2" fillId="3" fontId="2" numFmtId="0" xfId="0" applyAlignment="1" applyBorder="1" applyFont="1">
      <alignment horizontal="left" vertical="bottom"/>
    </xf>
    <xf borderId="0" fillId="3" fontId="11" numFmtId="0" xfId="0" applyAlignment="1" applyFont="1">
      <alignment horizontal="center" readingOrder="0" shrinkToFit="0" vertical="center" wrapText="1"/>
    </xf>
    <xf borderId="1" fillId="3" fontId="1" numFmtId="0" xfId="0" applyAlignment="1" applyBorder="1" applyFont="1">
      <alignment horizontal="center" vertical="bottom"/>
    </xf>
    <xf borderId="1" fillId="3" fontId="2" numFmtId="0" xfId="0" applyAlignment="1" applyBorder="1" applyFont="1">
      <alignment horizontal="center" vertical="bottom"/>
    </xf>
    <xf borderId="1" fillId="6" fontId="1" numFmtId="0" xfId="0" applyAlignment="1" applyBorder="1" applyFill="1" applyFont="1">
      <alignment horizontal="center" vertical="bottom"/>
    </xf>
    <xf borderId="1" fillId="7" fontId="1" numFmtId="0" xfId="0" applyAlignment="1" applyBorder="1" applyFill="1" applyFont="1">
      <alignment horizontal="center" vertical="bottom"/>
    </xf>
    <xf borderId="6" fillId="0" fontId="8" numFmtId="0" xfId="0" applyAlignment="1" applyBorder="1" applyFont="1">
      <alignment horizontal="left" vertical="top"/>
    </xf>
    <xf borderId="1" fillId="8" fontId="1" numFmtId="0" xfId="0" applyAlignment="1" applyBorder="1" applyFill="1" applyFont="1">
      <alignment horizontal="center" vertical="bottom"/>
    </xf>
    <xf borderId="1" fillId="2" fontId="1" numFmtId="0" xfId="0" applyAlignment="1" applyBorder="1" applyFont="1">
      <alignment horizontal="center" vertical="center"/>
    </xf>
    <xf borderId="1" fillId="9" fontId="12" numFmtId="0" xfId="0" applyAlignment="1" applyBorder="1" applyFill="1" applyFont="1">
      <alignment horizontal="center" readingOrder="0" vertical="center"/>
    </xf>
    <xf borderId="1" fillId="2" fontId="13" numFmtId="0" xfId="0" applyAlignment="1" applyBorder="1" applyFont="1">
      <alignment horizontal="center" vertical="center"/>
    </xf>
    <xf borderId="1" fillId="2" fontId="14" numFmtId="0" xfId="0" applyAlignment="1" applyBorder="1" applyFont="1">
      <alignment horizontal="center" readingOrder="0" vertical="center"/>
    </xf>
    <xf borderId="0" fillId="4" fontId="4" numFmtId="0" xfId="0" applyAlignment="1" applyFont="1">
      <alignment horizontal="left" shrinkToFit="0" vertical="center" wrapText="1"/>
    </xf>
    <xf borderId="0" fillId="4" fontId="3" numFmtId="0" xfId="0" applyAlignment="1" applyFont="1">
      <alignment horizontal="center" shrinkToFit="0" vertical="center" wrapText="1"/>
    </xf>
    <xf borderId="0" fillId="4" fontId="6" numFmtId="0" xfId="0" applyAlignment="1" applyFont="1">
      <alignment horizontal="center" shrinkToFit="0" vertical="center" wrapText="1"/>
    </xf>
    <xf borderId="0" fillId="4" fontId="6" numFmtId="165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left" vertical="center"/>
    </xf>
    <xf borderId="1" fillId="0" fontId="15" numFmtId="0" xfId="0" applyAlignment="1" applyBorder="1" applyFont="1">
      <alignment horizontal="right" readingOrder="0" vertical="bottom"/>
    </xf>
    <xf borderId="1" fillId="0" fontId="16" numFmtId="9" xfId="0" applyAlignment="1" applyBorder="1" applyFont="1" applyNumberFormat="1">
      <alignment horizontal="right" readingOrder="0" vertical="bottom"/>
    </xf>
    <xf borderId="1" fillId="0" fontId="10" numFmtId="0" xfId="0" applyAlignment="1" applyBorder="1" applyFont="1">
      <alignment horizontal="center" readingOrder="0" vertical="top"/>
    </xf>
    <xf borderId="1" fillId="3" fontId="10" numFmtId="0" xfId="0" applyAlignment="1" applyBorder="1" applyFont="1">
      <alignment horizontal="left" vertical="top"/>
    </xf>
    <xf borderId="1" fillId="5" fontId="1" numFmtId="0" xfId="0" applyAlignment="1" applyBorder="1" applyFont="1">
      <alignment horizontal="center" vertical="bottom"/>
    </xf>
    <xf borderId="1" fillId="0" fontId="2" numFmtId="1" xfId="0" applyAlignment="1" applyBorder="1" applyFont="1" applyNumberFormat="1">
      <alignment horizontal="right" vertical="bottom"/>
    </xf>
    <xf borderId="1" fillId="0" fontId="2" numFmtId="167" xfId="0" applyAlignment="1" applyBorder="1" applyFont="1" applyNumberFormat="1">
      <alignment horizontal="right" vertical="bottom"/>
    </xf>
    <xf borderId="6" fillId="10" fontId="4" numFmtId="0" xfId="0" applyAlignment="1" applyBorder="1" applyFill="1" applyFont="1">
      <alignment horizontal="left" shrinkToFit="0" vertical="bottom" wrapText="1"/>
    </xf>
    <xf borderId="6" fillId="10" fontId="5" numFmtId="0" xfId="0" applyAlignment="1" applyBorder="1" applyFont="1">
      <alignment horizontal="center" shrinkToFit="0" vertical="center" wrapText="1"/>
    </xf>
    <xf borderId="6" fillId="10" fontId="6" numFmtId="0" xfId="0" applyAlignment="1" applyBorder="1" applyFont="1">
      <alignment horizontal="center" shrinkToFit="0" vertical="bottom" wrapText="1"/>
    </xf>
    <xf borderId="6" fillId="11" fontId="3" numFmtId="165" xfId="0" applyAlignment="1" applyBorder="1" applyFill="1" applyFont="1" applyNumberFormat="1">
      <alignment horizontal="center" shrinkToFit="0" vertical="top" wrapText="1"/>
    </xf>
    <xf borderId="1" fillId="11" fontId="17" numFmtId="166" xfId="0" applyAlignment="1" applyBorder="1" applyFont="1" applyNumberFormat="1">
      <alignment horizontal="center" vertical="center"/>
    </xf>
    <xf borderId="1" fillId="4" fontId="1" numFmtId="1" xfId="0" applyAlignment="1" applyBorder="1" applyFont="1" applyNumberFormat="1">
      <alignment horizontal="center" shrinkToFit="0" vertical="bottom" wrapText="1"/>
    </xf>
    <xf borderId="1" fillId="4" fontId="1" numFmtId="1" xfId="0" applyAlignment="1" applyBorder="1" applyFont="1" applyNumberFormat="1">
      <alignment horizontal="center" vertical="bottom"/>
    </xf>
    <xf borderId="1" fillId="10" fontId="3" numFmtId="0" xfId="0" applyAlignment="1" applyBorder="1" applyFont="1">
      <alignment horizontal="center" shrinkToFit="0" vertical="center" wrapText="1"/>
    </xf>
    <xf borderId="1" fillId="10" fontId="18" numFmtId="0" xfId="0" applyAlignment="1" applyBorder="1" applyFont="1">
      <alignment horizontal="center" readingOrder="0" shrinkToFit="0" vertical="center" wrapText="1"/>
    </xf>
    <xf borderId="1" fillId="10" fontId="3" numFmtId="0" xfId="0" applyAlignment="1" applyBorder="1" applyFont="1">
      <alignment horizontal="center" shrinkToFit="0" vertical="top" wrapText="1"/>
    </xf>
    <xf borderId="1" fillId="11" fontId="6" numFmtId="165" xfId="0" applyAlignment="1" applyBorder="1" applyFont="1" applyNumberFormat="1">
      <alignment horizontal="center" shrinkToFit="0" vertical="center" wrapText="1"/>
    </xf>
    <xf borderId="1" fillId="11" fontId="19" numFmtId="166" xfId="0" applyAlignment="1" applyBorder="1" applyFont="1" applyNumberFormat="1">
      <alignment horizontal="center" shrinkToFit="0" vertical="center" wrapText="1"/>
    </xf>
    <xf borderId="1" fillId="0" fontId="20" numFmtId="168" xfId="0" applyAlignment="1" applyBorder="1" applyFont="1" applyNumberFormat="1">
      <alignment horizontal="center" vertical="bottom"/>
    </xf>
    <xf borderId="1" fillId="3" fontId="21" numFmtId="169" xfId="0" applyAlignment="1" applyBorder="1" applyFont="1" applyNumberFormat="1">
      <alignment horizontal="center" shrinkToFit="0" vertical="bottom" wrapText="1"/>
    </xf>
    <xf borderId="1" fillId="0" fontId="22" numFmtId="1" xfId="0" applyAlignment="1" applyBorder="1" applyFont="1" applyNumberFormat="1">
      <alignment horizontal="center" vertical="bottom"/>
    </xf>
    <xf borderId="1" fillId="0" fontId="22" numFmtId="1" xfId="0" applyAlignment="1" applyBorder="1" applyFont="1" applyNumberFormat="1">
      <alignment horizontal="center" shrinkToFit="0" vertical="bottom" wrapText="1"/>
    </xf>
    <xf borderId="1" fillId="4" fontId="9" numFmtId="167" xfId="0" applyAlignment="1" applyBorder="1" applyFont="1" applyNumberFormat="1">
      <alignment horizontal="right" vertical="bottom"/>
    </xf>
    <xf borderId="1" fillId="0" fontId="4" numFmtId="0" xfId="0" applyAlignment="1" applyBorder="1" applyFont="1">
      <alignment horizontal="left" shrinkToFit="0" vertical="top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12" fontId="23" numFmtId="1" xfId="0" applyAlignment="1" applyBorder="1" applyFill="1" applyFont="1" applyNumberFormat="1">
      <alignment horizontal="center" shrinkToFit="1" vertical="center" wrapText="0"/>
    </xf>
    <xf borderId="1" fillId="0" fontId="24" numFmtId="1" xfId="0" applyAlignment="1" applyBorder="1" applyFont="1" applyNumberFormat="1">
      <alignment horizontal="center" readingOrder="0" shrinkToFit="1" vertical="center" wrapText="0"/>
    </xf>
    <xf borderId="1" fillId="0" fontId="9" numFmtId="165" xfId="0" applyAlignment="1" applyBorder="1" applyFont="1" applyNumberFormat="1">
      <alignment horizontal="center" readingOrder="0" shrinkToFit="0" vertical="center" wrapText="1"/>
    </xf>
    <xf borderId="1" fillId="0" fontId="25" numFmtId="166" xfId="0" applyAlignment="1" applyBorder="1" applyFont="1" applyNumberFormat="1">
      <alignment horizontal="center" vertical="center"/>
    </xf>
    <xf borderId="1" fillId="0" fontId="25" numFmtId="9" xfId="0" applyAlignment="1" applyBorder="1" applyFont="1" applyNumberFormat="1">
      <alignment horizontal="center" vertical="center"/>
    </xf>
    <xf borderId="1" fillId="0" fontId="10" numFmtId="1" xfId="0" applyAlignment="1" applyBorder="1" applyFont="1" applyNumberFormat="1">
      <alignment horizontal="left" vertical="bottom"/>
    </xf>
    <xf borderId="1" fillId="13" fontId="4" numFmtId="0" xfId="0" applyAlignment="1" applyBorder="1" applyFill="1" applyFont="1">
      <alignment horizontal="left" shrinkToFit="0" vertical="top" wrapText="1"/>
    </xf>
    <xf borderId="1" fillId="13" fontId="5" numFmtId="0" xfId="0" applyAlignment="1" applyBorder="1" applyFont="1">
      <alignment horizontal="center" readingOrder="0" shrinkToFit="0" vertical="center" wrapText="1"/>
    </xf>
    <xf borderId="1" fillId="13" fontId="9" numFmtId="0" xfId="0" applyAlignment="1" applyBorder="1" applyFont="1">
      <alignment horizontal="center" shrinkToFit="0" vertical="center" wrapText="1"/>
    </xf>
    <xf borderId="1" fillId="13" fontId="24" numFmtId="1" xfId="0" applyAlignment="1" applyBorder="1" applyFont="1" applyNumberFormat="1">
      <alignment horizontal="center" shrinkToFit="1" vertical="center" wrapText="0"/>
    </xf>
    <xf borderId="1" fillId="13" fontId="9" numFmtId="165" xfId="0" applyAlignment="1" applyBorder="1" applyFont="1" applyNumberFormat="1">
      <alignment horizontal="center" readingOrder="0" shrinkToFit="0" vertical="center" wrapText="1"/>
    </xf>
    <xf borderId="1" fillId="0" fontId="24" numFmtId="1" xfId="0" applyAlignment="1" applyBorder="1" applyFont="1" applyNumberFormat="1">
      <alignment horizontal="center" shrinkToFit="1" vertical="center" wrapText="0"/>
    </xf>
    <xf borderId="1" fillId="13" fontId="5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13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13" fontId="24" numFmtId="1" xfId="0" applyAlignment="1" applyBorder="1" applyFont="1" applyNumberFormat="1">
      <alignment horizontal="center" readingOrder="0" shrinkToFit="1" vertical="center" wrapText="0"/>
    </xf>
    <xf borderId="1" fillId="13" fontId="9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1.png"/><Relationship Id="rId3" Type="http://schemas.openxmlformats.org/officeDocument/2006/relationships/image" Target="../media/image6.png"/><Relationship Id="rId4" Type="http://schemas.openxmlformats.org/officeDocument/2006/relationships/image" Target="../media/image3.png"/><Relationship Id="rId5" Type="http://schemas.openxmlformats.org/officeDocument/2006/relationships/image" Target="../media/image2.png"/><Relationship Id="rId6" Type="http://schemas.openxmlformats.org/officeDocument/2006/relationships/image" Target="../media/image5.png"/><Relationship Id="rId7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12</xdr:row>
      <xdr:rowOff>0</xdr:rowOff>
    </xdr:from>
    <xdr:ext cx="1743075" cy="21278850"/>
    <xdr:pic>
      <xdr:nvPicPr>
        <xdr:cNvPr id="0" name="image7.png" title="이미지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</xdr:colOff>
      <xdr:row>25</xdr:row>
      <xdr:rowOff>0</xdr:rowOff>
    </xdr:from>
    <xdr:ext cx="1743075" cy="21326475"/>
    <xdr:pic>
      <xdr:nvPicPr>
        <xdr:cNvPr id="0" name="image1.png" title="이미지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</xdr:colOff>
      <xdr:row>38</xdr:row>
      <xdr:rowOff>9525</xdr:rowOff>
    </xdr:from>
    <xdr:ext cx="1743075" cy="21278850"/>
    <xdr:pic>
      <xdr:nvPicPr>
        <xdr:cNvPr id="0" name="image6.png" title="이미지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50</xdr:row>
      <xdr:rowOff>1609725</xdr:rowOff>
    </xdr:from>
    <xdr:ext cx="1743075" cy="21326475"/>
    <xdr:pic>
      <xdr:nvPicPr>
        <xdr:cNvPr id="0" name="image3.png" title="이미지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38100</xdr:colOff>
      <xdr:row>64</xdr:row>
      <xdr:rowOff>-38100</xdr:rowOff>
    </xdr:from>
    <xdr:ext cx="1743075" cy="21326475"/>
    <xdr:pic>
      <xdr:nvPicPr>
        <xdr:cNvPr id="0" name="image2.png" title="이미지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77</xdr:row>
      <xdr:rowOff>19050</xdr:rowOff>
    </xdr:from>
    <xdr:ext cx="1743075" cy="21326475"/>
    <xdr:pic>
      <xdr:nvPicPr>
        <xdr:cNvPr id="0" name="image5.png" title="이미지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90</xdr:row>
      <xdr:rowOff>76200</xdr:rowOff>
    </xdr:from>
    <xdr:ext cx="1743075" cy="14668500"/>
    <xdr:pic>
      <xdr:nvPicPr>
        <xdr:cNvPr id="0" name="image4.png" title="이미지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atcheslux.com/article/%EB%B6%80%EB%9D%A0%ED%81%AC-%EB%8F%84%EB%A7%A4-%EB%A6%AC%EC%8A%A4%ED%8A%B8/2/1957/" TargetMode="External"/><Relationship Id="rId2" Type="http://schemas.openxmlformats.org/officeDocument/2006/relationships/hyperlink" Target="https://matcheslux.com/product/detail.html?product_no=490236" TargetMode="External"/><Relationship Id="rId3" Type="http://schemas.openxmlformats.org/officeDocument/2006/relationships/hyperlink" Target="https://matcheslux.com/article/%EB%B6%80%EB%9D%A0%ED%81%AC-%EB%8F%84%EB%A7%A4-%EB%A6%AC%EC%8A%A4%ED%8A%B8/2/1957/" TargetMode="External"/><Relationship Id="rId4" Type="http://schemas.openxmlformats.org/officeDocument/2006/relationships/hyperlink" Target="https://docs.google.com/forms/d/e/1FAIpQLScmAhAOhyOZR32K-RPYbJdcJyLV2Kby3FQDPH9vUjxcnDz75Q/viewform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18.43"/>
    <col customWidth="1" min="3" max="3" width="20.43"/>
    <col customWidth="1" min="4" max="4" width="17.29"/>
    <col customWidth="1" min="5" max="5" width="21.0"/>
    <col customWidth="1" min="6" max="7" width="27.57"/>
    <col customWidth="1" min="8" max="8" width="4.86"/>
    <col customWidth="1" min="9" max="9" width="5.14"/>
    <col customWidth="1" min="10" max="10" width="10.43"/>
    <col customWidth="1" min="11" max="11" width="24.86"/>
    <col customWidth="1" min="12" max="12" width="15.29"/>
    <col customWidth="1" min="13" max="13" width="8.71"/>
    <col customWidth="1" min="14" max="15" width="5.29"/>
    <col customWidth="1" min="16" max="16" width="12.29"/>
    <col customWidth="1" min="17" max="17" width="19.29"/>
    <col customWidth="1" min="18" max="18" width="16.14"/>
    <col customWidth="1" min="19" max="31" width="8.71"/>
  </cols>
  <sheetData>
    <row r="1" ht="15.0" customHeight="1">
      <c r="A1" s="1" t="s">
        <v>0</v>
      </c>
      <c r="B1" s="2" t="s">
        <v>1</v>
      </c>
      <c r="C1" s="2"/>
      <c r="D1" s="3" t="s">
        <v>2</v>
      </c>
      <c r="E1" s="4">
        <v>44757.875</v>
      </c>
      <c r="F1" s="5"/>
      <c r="G1" s="6"/>
      <c r="H1" s="7"/>
      <c r="I1" s="7"/>
      <c r="J1" s="7"/>
      <c r="K1" s="7"/>
      <c r="L1" s="7"/>
      <c r="M1" s="7"/>
      <c r="N1" s="8"/>
      <c r="O1" s="8"/>
      <c r="P1" s="9"/>
      <c r="Q1" s="10"/>
      <c r="R1" s="11"/>
    </row>
    <row r="2" ht="18.0" customHeight="1">
      <c r="A2" s="3" t="s">
        <v>3</v>
      </c>
      <c r="B2" s="12" t="s">
        <v>4</v>
      </c>
      <c r="C2" s="13"/>
      <c r="D2" s="3" t="s">
        <v>5</v>
      </c>
      <c r="E2" s="14" t="s">
        <v>6</v>
      </c>
      <c r="F2" s="5"/>
      <c r="G2" s="6"/>
      <c r="H2" s="7"/>
      <c r="I2" s="7"/>
      <c r="J2" s="7"/>
      <c r="K2" s="7"/>
      <c r="L2" s="7"/>
      <c r="M2" s="7"/>
      <c r="N2" s="8"/>
      <c r="O2" s="8"/>
      <c r="P2" s="9"/>
      <c r="Q2" s="10"/>
      <c r="R2" s="11"/>
    </row>
    <row r="3" ht="15.0" customHeight="1">
      <c r="A3" s="15" t="s">
        <v>7</v>
      </c>
      <c r="B3" s="16" t="s">
        <v>8</v>
      </c>
      <c r="C3" s="17"/>
      <c r="D3" s="15" t="s">
        <v>9</v>
      </c>
      <c r="E3" s="18" t="s">
        <v>10</v>
      </c>
      <c r="F3" s="5"/>
      <c r="G3" s="6"/>
      <c r="H3" s="7"/>
      <c r="I3" s="7"/>
      <c r="J3" s="7"/>
      <c r="K3" s="7"/>
      <c r="L3" s="7"/>
      <c r="M3" s="7"/>
      <c r="N3" s="8"/>
      <c r="O3" s="8"/>
      <c r="P3" s="9"/>
      <c r="Q3" s="10"/>
      <c r="R3" s="11"/>
    </row>
    <row r="4" ht="15.0" customHeight="1">
      <c r="A4" s="19"/>
      <c r="B4" s="20" t="s">
        <v>11</v>
      </c>
      <c r="C4" s="13"/>
      <c r="D4" s="19"/>
      <c r="E4" s="19"/>
      <c r="F4" s="5"/>
      <c r="G4" s="6"/>
      <c r="H4" s="7"/>
      <c r="I4" s="7"/>
      <c r="J4" s="21" t="s">
        <v>12</v>
      </c>
      <c r="Q4" s="10"/>
      <c r="R4" s="11"/>
    </row>
    <row r="5" ht="15.0" customHeight="1">
      <c r="A5" s="19"/>
      <c r="B5" s="22" t="s">
        <v>13</v>
      </c>
      <c r="C5" s="23" t="s">
        <v>14</v>
      </c>
      <c r="D5" s="19"/>
      <c r="E5" s="19"/>
      <c r="F5" s="5"/>
      <c r="G5" s="6"/>
      <c r="H5" s="7"/>
      <c r="I5" s="7"/>
      <c r="Q5" s="10"/>
      <c r="R5" s="11"/>
    </row>
    <row r="6" ht="15.0" customHeight="1">
      <c r="A6" s="19"/>
      <c r="B6" s="24" t="s">
        <v>15</v>
      </c>
      <c r="C6" s="23" t="s">
        <v>16</v>
      </c>
      <c r="D6" s="19"/>
      <c r="E6" s="19"/>
      <c r="F6" s="5"/>
      <c r="G6" s="6"/>
      <c r="H6" s="7"/>
      <c r="I6" s="7"/>
      <c r="Q6" s="10"/>
      <c r="R6" s="11"/>
    </row>
    <row r="7" ht="15.0" customHeight="1">
      <c r="A7" s="19"/>
      <c r="B7" s="25" t="s">
        <v>17</v>
      </c>
      <c r="C7" s="23" t="s">
        <v>18</v>
      </c>
      <c r="D7" s="19"/>
      <c r="E7" s="19"/>
      <c r="F7" s="5"/>
      <c r="G7" s="6"/>
      <c r="H7" s="7"/>
      <c r="I7" s="7"/>
      <c r="J7" s="7"/>
      <c r="K7" s="7"/>
      <c r="L7" s="7"/>
      <c r="M7" s="7"/>
      <c r="N7" s="8"/>
      <c r="O7" s="8"/>
      <c r="P7" s="9"/>
      <c r="Q7" s="10"/>
      <c r="R7" s="11"/>
    </row>
    <row r="8" ht="15.0" customHeight="1">
      <c r="A8" s="26"/>
      <c r="B8" s="27" t="s">
        <v>19</v>
      </c>
      <c r="C8" s="23" t="s">
        <v>20</v>
      </c>
      <c r="D8" s="26"/>
      <c r="E8" s="26"/>
      <c r="F8" s="5"/>
      <c r="G8" s="6"/>
      <c r="H8" s="7"/>
      <c r="I8" s="7"/>
      <c r="J8" s="7"/>
      <c r="K8" s="7"/>
      <c r="L8" s="7"/>
      <c r="M8" s="7"/>
      <c r="N8" s="8"/>
      <c r="O8" s="8"/>
      <c r="P8" s="9"/>
      <c r="Q8" s="10"/>
      <c r="R8" s="11"/>
    </row>
    <row r="9" ht="19.5" customHeight="1">
      <c r="A9" s="28" t="s">
        <v>21</v>
      </c>
      <c r="B9" s="29" t="s">
        <v>22</v>
      </c>
      <c r="C9" s="30" t="s">
        <v>23</v>
      </c>
      <c r="D9" s="30" t="s">
        <v>24</v>
      </c>
      <c r="E9" s="31" t="s">
        <v>25</v>
      </c>
      <c r="F9" s="32"/>
      <c r="G9" s="6"/>
      <c r="H9" s="33"/>
      <c r="I9" s="33"/>
      <c r="J9" s="33"/>
      <c r="K9" s="33"/>
      <c r="L9" s="33"/>
      <c r="M9" s="33"/>
      <c r="N9" s="34"/>
      <c r="O9" s="34"/>
      <c r="P9" s="35"/>
      <c r="Q9" s="10"/>
      <c r="R9" s="1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ht="12.75" customHeight="1">
      <c r="A10" s="37">
        <v>1600.0</v>
      </c>
      <c r="B10" s="38">
        <v>0.1</v>
      </c>
      <c r="C10" s="39" t="s">
        <v>26</v>
      </c>
      <c r="D10" s="40"/>
      <c r="E10" s="40"/>
      <c r="F10" s="5"/>
      <c r="G10" s="6"/>
      <c r="H10" s="7"/>
      <c r="N10" s="8"/>
      <c r="O10" s="8"/>
      <c r="P10" s="9"/>
      <c r="Q10" s="10"/>
      <c r="R10" s="11"/>
    </row>
    <row r="11" ht="23.25" customHeight="1">
      <c r="A11" s="41" t="s">
        <v>27</v>
      </c>
      <c r="B11" s="3" t="s">
        <v>28</v>
      </c>
      <c r="C11" s="42">
        <f>SUM(C12:C99)</f>
        <v>0</v>
      </c>
      <c r="D11" s="3" t="s">
        <v>29</v>
      </c>
      <c r="E11" s="43">
        <f>SUM(E12:E99)</f>
        <v>0</v>
      </c>
      <c r="F11" s="44"/>
      <c r="G11" s="45"/>
      <c r="H11" s="46"/>
      <c r="I11" s="46"/>
      <c r="J11" s="46"/>
      <c r="K11" s="46"/>
      <c r="L11" s="46"/>
      <c r="M11" s="46"/>
      <c r="N11" s="46"/>
      <c r="O11" s="46"/>
      <c r="P11" s="47" t="s">
        <v>30</v>
      </c>
      <c r="Q11" s="48"/>
      <c r="R11" s="48"/>
    </row>
    <row r="12" ht="33.75" customHeight="1">
      <c r="A12" s="49" t="s">
        <v>31</v>
      </c>
      <c r="B12" s="50" t="s">
        <v>32</v>
      </c>
      <c r="C12" s="50" t="s">
        <v>33</v>
      </c>
      <c r="D12" s="50" t="s">
        <v>34</v>
      </c>
      <c r="E12" s="50" t="s">
        <v>35</v>
      </c>
      <c r="F12" s="51" t="s">
        <v>36</v>
      </c>
      <c r="G12" s="52" t="s">
        <v>37</v>
      </c>
      <c r="H12" s="51" t="s">
        <v>38</v>
      </c>
      <c r="I12" s="53" t="s">
        <v>39</v>
      </c>
      <c r="J12" s="51" t="s">
        <v>40</v>
      </c>
      <c r="K12" s="51" t="s">
        <v>41</v>
      </c>
      <c r="L12" s="51" t="s">
        <v>42</v>
      </c>
      <c r="M12" s="51" t="s">
        <v>43</v>
      </c>
      <c r="N12" s="51" t="s">
        <v>44</v>
      </c>
      <c r="O12" s="51" t="s">
        <v>45</v>
      </c>
      <c r="P12" s="54" t="s">
        <v>46</v>
      </c>
      <c r="Q12" s="55" t="s">
        <v>47</v>
      </c>
      <c r="R12" s="55" t="s">
        <v>48</v>
      </c>
    </row>
    <row r="13" ht="129.0" customHeight="1">
      <c r="A13" s="56">
        <v>673200.0</v>
      </c>
      <c r="B13" s="57" t="str">
        <f t="shared" ref="B13:B99" si="1">HYPERLINK("https://mustit.co.kr/product/search?search_action=search&amp;event=0&amp;event_no=1004&amp;keyword="&amp;iferror(G13,""),"가격 비교하기")</f>
        <v>가격 비교하기</v>
      </c>
      <c r="C13" s="58" t="s">
        <v>49</v>
      </c>
      <c r="D13" s="59" t="s">
        <v>50</v>
      </c>
      <c r="E13" s="60" t="str">
        <f t="shared" ref="E13:E99" si="2">iferror((A13*C13),"")</f>
        <v/>
      </c>
      <c r="F13" s="61"/>
      <c r="G13" s="62" t="s">
        <v>51</v>
      </c>
      <c r="H13" s="63" t="s">
        <v>52</v>
      </c>
      <c r="I13" s="64">
        <v>847.0</v>
      </c>
      <c r="J13" s="63" t="s">
        <v>53</v>
      </c>
      <c r="K13" s="63" t="s">
        <v>54</v>
      </c>
      <c r="L13" s="63" t="s">
        <v>55</v>
      </c>
      <c r="M13" s="63" t="s">
        <v>56</v>
      </c>
      <c r="N13" s="63" t="s">
        <v>57</v>
      </c>
      <c r="O13" s="65">
        <v>9.0</v>
      </c>
      <c r="P13" s="66">
        <v>850.0</v>
      </c>
      <c r="Q13" s="67">
        <f t="shared" ref="Q13:Q99" si="3">P13*1600</f>
        <v>1360000</v>
      </c>
      <c r="R13" s="68">
        <f t="shared" ref="R13:R99" si="4">(Q13-A13)/Q13</f>
        <v>0.505</v>
      </c>
    </row>
    <row r="14" ht="129.0" customHeight="1">
      <c r="A14" s="56">
        <v>562320.0</v>
      </c>
      <c r="B14" s="57" t="str">
        <f t="shared" si="1"/>
        <v>가격 비교하기</v>
      </c>
      <c r="C14" s="69"/>
      <c r="D14" s="69"/>
      <c r="E14" s="60">
        <f t="shared" si="2"/>
        <v>0</v>
      </c>
      <c r="F14" s="70"/>
      <c r="G14" s="71" t="s">
        <v>58</v>
      </c>
      <c r="H14" s="72" t="s">
        <v>59</v>
      </c>
      <c r="I14" s="64">
        <v>848.0</v>
      </c>
      <c r="J14" s="72" t="s">
        <v>60</v>
      </c>
      <c r="K14" s="72" t="s">
        <v>61</v>
      </c>
      <c r="L14" s="72" t="s">
        <v>62</v>
      </c>
      <c r="M14" s="72" t="s">
        <v>63</v>
      </c>
      <c r="N14" s="72" t="s">
        <v>64</v>
      </c>
      <c r="O14" s="73">
        <v>7.0</v>
      </c>
      <c r="P14" s="74">
        <v>710.0</v>
      </c>
      <c r="Q14" s="67">
        <f t="shared" si="3"/>
        <v>1136000</v>
      </c>
      <c r="R14" s="68">
        <f t="shared" si="4"/>
        <v>0.505</v>
      </c>
    </row>
    <row r="15" ht="129.0" customHeight="1">
      <c r="A15" s="56">
        <v>562320.0</v>
      </c>
      <c r="B15" s="57" t="str">
        <f t="shared" si="1"/>
        <v>가격 비교하기</v>
      </c>
      <c r="C15" s="69"/>
      <c r="D15" s="69"/>
      <c r="E15" s="60">
        <f t="shared" si="2"/>
        <v>0</v>
      </c>
      <c r="F15" s="61"/>
      <c r="G15" s="71" t="s">
        <v>58</v>
      </c>
      <c r="H15" s="63" t="s">
        <v>65</v>
      </c>
      <c r="I15" s="64">
        <v>848.0</v>
      </c>
      <c r="J15" s="63" t="s">
        <v>66</v>
      </c>
      <c r="K15" s="63" t="s">
        <v>67</v>
      </c>
      <c r="L15" s="63" t="s">
        <v>68</v>
      </c>
      <c r="M15" s="63" t="s">
        <v>69</v>
      </c>
      <c r="N15" s="63" t="s">
        <v>70</v>
      </c>
      <c r="O15" s="75">
        <v>10.0</v>
      </c>
      <c r="P15" s="66">
        <v>710.0</v>
      </c>
      <c r="Q15" s="67">
        <f t="shared" si="3"/>
        <v>1136000</v>
      </c>
      <c r="R15" s="68">
        <f t="shared" si="4"/>
        <v>0.505</v>
      </c>
    </row>
    <row r="16" ht="129.0" customHeight="1">
      <c r="A16" s="56">
        <v>562320.0</v>
      </c>
      <c r="B16" s="57" t="str">
        <f t="shared" si="1"/>
        <v>가격 비교하기</v>
      </c>
      <c r="C16" s="69"/>
      <c r="D16" s="69"/>
      <c r="E16" s="60">
        <f t="shared" si="2"/>
        <v>0</v>
      </c>
      <c r="F16" s="70"/>
      <c r="G16" s="71" t="s">
        <v>58</v>
      </c>
      <c r="H16" s="72" t="s">
        <v>71</v>
      </c>
      <c r="I16" s="64">
        <v>848.0</v>
      </c>
      <c r="J16" s="72" t="s">
        <v>72</v>
      </c>
      <c r="K16" s="72" t="s">
        <v>73</v>
      </c>
      <c r="L16" s="72" t="s">
        <v>74</v>
      </c>
      <c r="M16" s="72" t="s">
        <v>75</v>
      </c>
      <c r="N16" s="72" t="s">
        <v>76</v>
      </c>
      <c r="O16" s="73">
        <v>9.0</v>
      </c>
      <c r="P16" s="74">
        <v>710.0</v>
      </c>
      <c r="Q16" s="67">
        <f t="shared" si="3"/>
        <v>1136000</v>
      </c>
      <c r="R16" s="68">
        <f t="shared" si="4"/>
        <v>0.505</v>
      </c>
    </row>
    <row r="17" ht="129.0" customHeight="1">
      <c r="A17" s="56">
        <v>217800.00000000003</v>
      </c>
      <c r="B17" s="57" t="str">
        <f t="shared" si="1"/>
        <v>가격 비교하기</v>
      </c>
      <c r="C17" s="69"/>
      <c r="D17" s="69"/>
      <c r="E17" s="60">
        <f t="shared" si="2"/>
        <v>0</v>
      </c>
      <c r="F17" s="61"/>
      <c r="G17" s="62" t="s">
        <v>77</v>
      </c>
      <c r="H17" s="63" t="s">
        <v>78</v>
      </c>
      <c r="I17" s="64">
        <v>849.0</v>
      </c>
      <c r="J17" s="63" t="s">
        <v>79</v>
      </c>
      <c r="K17" s="63" t="s">
        <v>80</v>
      </c>
      <c r="L17" s="63" t="s">
        <v>81</v>
      </c>
      <c r="M17" s="63" t="s">
        <v>82</v>
      </c>
      <c r="N17" s="75">
        <v>80.0</v>
      </c>
      <c r="O17" s="75">
        <v>1.0</v>
      </c>
      <c r="P17" s="66">
        <v>275.0</v>
      </c>
      <c r="Q17" s="67">
        <f t="shared" si="3"/>
        <v>440000</v>
      </c>
      <c r="R17" s="68">
        <f t="shared" si="4"/>
        <v>0.505</v>
      </c>
    </row>
    <row r="18" ht="129.0" customHeight="1">
      <c r="A18" s="56">
        <v>1520640.0000000002</v>
      </c>
      <c r="B18" s="57" t="str">
        <f t="shared" si="1"/>
        <v>가격 비교하기</v>
      </c>
      <c r="C18" s="69"/>
      <c r="D18" s="69"/>
      <c r="E18" s="60">
        <f t="shared" si="2"/>
        <v>0</v>
      </c>
      <c r="F18" s="70"/>
      <c r="G18" s="71" t="s">
        <v>83</v>
      </c>
      <c r="H18" s="72" t="s">
        <v>84</v>
      </c>
      <c r="I18" s="64">
        <v>850.0</v>
      </c>
      <c r="J18" s="72" t="s">
        <v>85</v>
      </c>
      <c r="K18" s="72" t="s">
        <v>86</v>
      </c>
      <c r="L18" s="72" t="s">
        <v>87</v>
      </c>
      <c r="M18" s="72" t="s">
        <v>88</v>
      </c>
      <c r="N18" s="72" t="s">
        <v>89</v>
      </c>
      <c r="O18" s="73">
        <v>2.0</v>
      </c>
      <c r="P18" s="74">
        <v>1920.0</v>
      </c>
      <c r="Q18" s="67">
        <f t="shared" si="3"/>
        <v>3072000</v>
      </c>
      <c r="R18" s="68">
        <f t="shared" si="4"/>
        <v>0.505</v>
      </c>
    </row>
    <row r="19" ht="129.0" customHeight="1">
      <c r="A19" s="56">
        <v>1726560.0000000002</v>
      </c>
      <c r="B19" s="57" t="str">
        <f t="shared" si="1"/>
        <v>가격 비교하기</v>
      </c>
      <c r="C19" s="69"/>
      <c r="D19" s="69"/>
      <c r="E19" s="60">
        <f t="shared" si="2"/>
        <v>0</v>
      </c>
      <c r="F19" s="61"/>
      <c r="G19" s="62" t="s">
        <v>90</v>
      </c>
      <c r="H19" s="63" t="s">
        <v>91</v>
      </c>
      <c r="I19" s="64">
        <v>856.0</v>
      </c>
      <c r="J19" s="63" t="s">
        <v>92</v>
      </c>
      <c r="K19" s="63" t="s">
        <v>93</v>
      </c>
      <c r="L19" s="63" t="s">
        <v>94</v>
      </c>
      <c r="M19" s="63" t="s">
        <v>95</v>
      </c>
      <c r="N19" s="63" t="s">
        <v>96</v>
      </c>
      <c r="O19" s="75">
        <v>1.0</v>
      </c>
      <c r="P19" s="66">
        <v>2180.0</v>
      </c>
      <c r="Q19" s="67">
        <f t="shared" si="3"/>
        <v>3488000</v>
      </c>
      <c r="R19" s="68">
        <f t="shared" si="4"/>
        <v>0.505</v>
      </c>
    </row>
    <row r="20" ht="129.0" customHeight="1">
      <c r="A20" s="56">
        <v>625680.0</v>
      </c>
      <c r="B20" s="57" t="str">
        <f t="shared" si="1"/>
        <v>가격 비교하기</v>
      </c>
      <c r="C20" s="69"/>
      <c r="D20" s="69"/>
      <c r="E20" s="60">
        <f t="shared" si="2"/>
        <v>0</v>
      </c>
      <c r="F20" s="70"/>
      <c r="G20" s="71">
        <v>8037421.0</v>
      </c>
      <c r="H20" s="72" t="s">
        <v>97</v>
      </c>
      <c r="I20" s="64">
        <v>1003.0</v>
      </c>
      <c r="J20" s="72" t="s">
        <v>98</v>
      </c>
      <c r="K20" s="72" t="s">
        <v>99</v>
      </c>
      <c r="L20" s="72" t="s">
        <v>100</v>
      </c>
      <c r="M20" s="72" t="s">
        <v>101</v>
      </c>
      <c r="N20" s="72" t="s">
        <v>102</v>
      </c>
      <c r="O20" s="73">
        <v>24.0</v>
      </c>
      <c r="P20" s="74">
        <v>790.0</v>
      </c>
      <c r="Q20" s="67">
        <f t="shared" si="3"/>
        <v>1264000</v>
      </c>
      <c r="R20" s="68">
        <f t="shared" si="4"/>
        <v>0.505</v>
      </c>
    </row>
    <row r="21" ht="129.0" customHeight="1">
      <c r="A21" s="56">
        <v>784080.0000000001</v>
      </c>
      <c r="B21" s="57" t="str">
        <f t="shared" si="1"/>
        <v>가격 비교하기</v>
      </c>
      <c r="C21" s="69"/>
      <c r="D21" s="69"/>
      <c r="E21" s="60">
        <f t="shared" si="2"/>
        <v>0</v>
      </c>
      <c r="F21" s="61"/>
      <c r="G21" s="62">
        <v>8037498.0</v>
      </c>
      <c r="H21" s="63" t="s">
        <v>103</v>
      </c>
      <c r="I21" s="64">
        <v>1005.0</v>
      </c>
      <c r="J21" s="63" t="s">
        <v>104</v>
      </c>
      <c r="K21" s="63" t="s">
        <v>105</v>
      </c>
      <c r="L21" s="63" t="s">
        <v>106</v>
      </c>
      <c r="M21" s="63" t="s">
        <v>107</v>
      </c>
      <c r="N21" s="63" t="s">
        <v>108</v>
      </c>
      <c r="O21" s="75">
        <v>15.0</v>
      </c>
      <c r="P21" s="66">
        <v>990.0</v>
      </c>
      <c r="Q21" s="67">
        <f t="shared" si="3"/>
        <v>1584000</v>
      </c>
      <c r="R21" s="68">
        <f t="shared" si="4"/>
        <v>0.505</v>
      </c>
    </row>
    <row r="22" ht="129.0" customHeight="1">
      <c r="A22" s="56">
        <v>863280.0000000001</v>
      </c>
      <c r="B22" s="57" t="str">
        <f t="shared" si="1"/>
        <v>가격 비교하기</v>
      </c>
      <c r="C22" s="69"/>
      <c r="D22" s="69"/>
      <c r="E22" s="60">
        <f t="shared" si="2"/>
        <v>0</v>
      </c>
      <c r="F22" s="70"/>
      <c r="G22" s="71">
        <v>8045821.0</v>
      </c>
      <c r="H22" s="72" t="s">
        <v>109</v>
      </c>
      <c r="I22" s="64">
        <v>1006.0</v>
      </c>
      <c r="J22" s="72" t="s">
        <v>110</v>
      </c>
      <c r="K22" s="72" t="s">
        <v>111</v>
      </c>
      <c r="L22" s="72" t="s">
        <v>112</v>
      </c>
      <c r="M22" s="72" t="s">
        <v>113</v>
      </c>
      <c r="N22" s="72" t="s">
        <v>114</v>
      </c>
      <c r="O22" s="73">
        <v>14.0</v>
      </c>
      <c r="P22" s="74">
        <v>1090.0</v>
      </c>
      <c r="Q22" s="67">
        <f t="shared" si="3"/>
        <v>1744000</v>
      </c>
      <c r="R22" s="68">
        <f t="shared" si="4"/>
        <v>0.505</v>
      </c>
    </row>
    <row r="23" ht="129.0" customHeight="1">
      <c r="A23" s="56">
        <v>158400.0</v>
      </c>
      <c r="B23" s="57" t="str">
        <f t="shared" si="1"/>
        <v>가격 비교하기</v>
      </c>
      <c r="C23" s="69"/>
      <c r="D23" s="69"/>
      <c r="E23" s="60">
        <f t="shared" si="2"/>
        <v>0</v>
      </c>
      <c r="F23" s="61"/>
      <c r="G23" s="62">
        <v>8045084.0</v>
      </c>
      <c r="H23" s="63" t="s">
        <v>115</v>
      </c>
      <c r="I23" s="64">
        <v>1009.0</v>
      </c>
      <c r="J23" s="63" t="s">
        <v>116</v>
      </c>
      <c r="K23" s="63" t="s">
        <v>117</v>
      </c>
      <c r="L23" s="63" t="s">
        <v>118</v>
      </c>
      <c r="M23" s="63" t="s">
        <v>119</v>
      </c>
      <c r="N23" s="63" t="s">
        <v>120</v>
      </c>
      <c r="O23" s="75">
        <v>16.0</v>
      </c>
      <c r="P23" s="66">
        <v>200.0</v>
      </c>
      <c r="Q23" s="67">
        <f t="shared" si="3"/>
        <v>320000</v>
      </c>
      <c r="R23" s="68">
        <f t="shared" si="4"/>
        <v>0.505</v>
      </c>
    </row>
    <row r="24" ht="129.0" customHeight="1">
      <c r="A24" s="56">
        <v>158400.0</v>
      </c>
      <c r="B24" s="57" t="str">
        <f t="shared" si="1"/>
        <v>가격 비교하기</v>
      </c>
      <c r="C24" s="69"/>
      <c r="D24" s="69"/>
      <c r="E24" s="60">
        <f t="shared" si="2"/>
        <v>0</v>
      </c>
      <c r="F24" s="70"/>
      <c r="G24" s="76">
        <v>8045084.0</v>
      </c>
      <c r="H24" s="72" t="s">
        <v>121</v>
      </c>
      <c r="I24" s="64">
        <v>1009.0</v>
      </c>
      <c r="J24" s="72" t="s">
        <v>122</v>
      </c>
      <c r="K24" s="72" t="s">
        <v>123</v>
      </c>
      <c r="L24" s="72" t="s">
        <v>124</v>
      </c>
      <c r="M24" s="72" t="s">
        <v>125</v>
      </c>
      <c r="N24" s="72" t="s">
        <v>126</v>
      </c>
      <c r="O24" s="73">
        <v>21.0</v>
      </c>
      <c r="P24" s="74">
        <v>200.0</v>
      </c>
      <c r="Q24" s="67">
        <f t="shared" si="3"/>
        <v>320000</v>
      </c>
      <c r="R24" s="68">
        <f t="shared" si="4"/>
        <v>0.505</v>
      </c>
    </row>
    <row r="25" ht="129.0" customHeight="1">
      <c r="A25" s="56">
        <v>71280.0</v>
      </c>
      <c r="B25" s="57" t="str">
        <f t="shared" si="1"/>
        <v>가격 비교하기</v>
      </c>
      <c r="C25" s="69"/>
      <c r="D25" s="69"/>
      <c r="E25" s="60">
        <f t="shared" si="2"/>
        <v>0</v>
      </c>
      <c r="F25" s="61"/>
      <c r="G25" s="62">
        <v>8041907.0</v>
      </c>
      <c r="H25" s="63" t="s">
        <v>127</v>
      </c>
      <c r="I25" s="64">
        <v>1014.0</v>
      </c>
      <c r="J25" s="63" t="s">
        <v>128</v>
      </c>
      <c r="K25" s="63" t="s">
        <v>129</v>
      </c>
      <c r="L25" s="63" t="s">
        <v>130</v>
      </c>
      <c r="M25" s="63" t="s">
        <v>131</v>
      </c>
      <c r="N25" s="63" t="s">
        <v>132</v>
      </c>
      <c r="O25" s="75">
        <v>13.0</v>
      </c>
      <c r="P25" s="66">
        <v>90.0</v>
      </c>
      <c r="Q25" s="67">
        <f t="shared" si="3"/>
        <v>144000</v>
      </c>
      <c r="R25" s="68">
        <f t="shared" si="4"/>
        <v>0.505</v>
      </c>
    </row>
    <row r="26" ht="129.0" customHeight="1">
      <c r="A26" s="56">
        <v>71280.0</v>
      </c>
      <c r="B26" s="57" t="str">
        <f t="shared" si="1"/>
        <v>가격 비교하기</v>
      </c>
      <c r="C26" s="69"/>
      <c r="D26" s="69"/>
      <c r="E26" s="60">
        <f t="shared" si="2"/>
        <v>0</v>
      </c>
      <c r="F26" s="70"/>
      <c r="G26" s="76">
        <v>8041907.0</v>
      </c>
      <c r="H26" s="72" t="s">
        <v>133</v>
      </c>
      <c r="I26" s="64">
        <v>1014.0</v>
      </c>
      <c r="J26" s="72" t="s">
        <v>134</v>
      </c>
      <c r="K26" s="72" t="s">
        <v>135</v>
      </c>
      <c r="L26" s="72" t="s">
        <v>136</v>
      </c>
      <c r="M26" s="72" t="s">
        <v>137</v>
      </c>
      <c r="N26" s="72" t="s">
        <v>138</v>
      </c>
      <c r="O26" s="73">
        <v>26.0</v>
      </c>
      <c r="P26" s="74">
        <v>90.0</v>
      </c>
      <c r="Q26" s="67">
        <f t="shared" si="3"/>
        <v>144000</v>
      </c>
      <c r="R26" s="68">
        <f t="shared" si="4"/>
        <v>0.505</v>
      </c>
    </row>
    <row r="27" ht="129.0" customHeight="1">
      <c r="A27" s="56">
        <v>71280.0</v>
      </c>
      <c r="B27" s="57" t="str">
        <f t="shared" si="1"/>
        <v>가격 비교하기</v>
      </c>
      <c r="C27" s="69"/>
      <c r="D27" s="69"/>
      <c r="E27" s="60">
        <f t="shared" si="2"/>
        <v>0</v>
      </c>
      <c r="F27" s="61"/>
      <c r="G27" s="77">
        <v>8041907.0</v>
      </c>
      <c r="H27" s="63" t="s">
        <v>139</v>
      </c>
      <c r="I27" s="64">
        <v>1014.0</v>
      </c>
      <c r="J27" s="63" t="s">
        <v>140</v>
      </c>
      <c r="K27" s="63" t="s">
        <v>141</v>
      </c>
      <c r="L27" s="63" t="s">
        <v>142</v>
      </c>
      <c r="M27" s="63" t="s">
        <v>143</v>
      </c>
      <c r="N27" s="63" t="s">
        <v>144</v>
      </c>
      <c r="O27" s="75">
        <v>19.0</v>
      </c>
      <c r="P27" s="66">
        <v>90.0</v>
      </c>
      <c r="Q27" s="67">
        <f t="shared" si="3"/>
        <v>144000</v>
      </c>
      <c r="R27" s="68">
        <f t="shared" si="4"/>
        <v>0.505</v>
      </c>
    </row>
    <row r="28" ht="129.0" customHeight="1">
      <c r="A28" s="56">
        <v>245520.00000000003</v>
      </c>
      <c r="B28" s="57" t="str">
        <f t="shared" si="1"/>
        <v>가격 비교하기</v>
      </c>
      <c r="C28" s="69"/>
      <c r="D28" s="69"/>
      <c r="E28" s="60">
        <f t="shared" si="2"/>
        <v>0</v>
      </c>
      <c r="F28" s="70"/>
      <c r="G28" s="78"/>
      <c r="H28" s="72" t="s">
        <v>145</v>
      </c>
      <c r="I28" s="64">
        <v>3816.0</v>
      </c>
      <c r="J28" s="72" t="s">
        <v>146</v>
      </c>
      <c r="K28" s="72" t="s">
        <v>147</v>
      </c>
      <c r="L28" s="72" t="s">
        <v>148</v>
      </c>
      <c r="M28" s="72" t="s">
        <v>149</v>
      </c>
      <c r="N28" s="73">
        <v>65.0</v>
      </c>
      <c r="O28" s="73">
        <v>7.0</v>
      </c>
      <c r="P28" s="74">
        <v>310.0</v>
      </c>
      <c r="Q28" s="67">
        <f t="shared" si="3"/>
        <v>496000</v>
      </c>
      <c r="R28" s="68">
        <f t="shared" si="4"/>
        <v>0.505</v>
      </c>
    </row>
    <row r="29" ht="129.0" customHeight="1">
      <c r="A29" s="56">
        <v>245520.00000000003</v>
      </c>
      <c r="B29" s="57" t="str">
        <f t="shared" si="1"/>
        <v>가격 비교하기</v>
      </c>
      <c r="C29" s="69"/>
      <c r="D29" s="69"/>
      <c r="E29" s="60">
        <f t="shared" si="2"/>
        <v>0</v>
      </c>
      <c r="F29" s="61"/>
      <c r="G29" s="79"/>
      <c r="H29" s="63" t="s">
        <v>150</v>
      </c>
      <c r="I29" s="64">
        <v>3816.0</v>
      </c>
      <c r="J29" s="63" t="s">
        <v>151</v>
      </c>
      <c r="K29" s="63" t="s">
        <v>152</v>
      </c>
      <c r="L29" s="63" t="s">
        <v>153</v>
      </c>
      <c r="M29" s="63" t="s">
        <v>154</v>
      </c>
      <c r="N29" s="75">
        <v>70.0</v>
      </c>
      <c r="O29" s="75">
        <v>38.0</v>
      </c>
      <c r="P29" s="66">
        <v>310.0</v>
      </c>
      <c r="Q29" s="67">
        <f t="shared" si="3"/>
        <v>496000</v>
      </c>
      <c r="R29" s="68">
        <f t="shared" si="4"/>
        <v>0.505</v>
      </c>
    </row>
    <row r="30" ht="129.0" customHeight="1">
      <c r="A30" s="56">
        <v>245520.00000000003</v>
      </c>
      <c r="B30" s="57" t="str">
        <f t="shared" si="1"/>
        <v>가격 비교하기</v>
      </c>
      <c r="C30" s="69"/>
      <c r="D30" s="69"/>
      <c r="E30" s="60">
        <f t="shared" si="2"/>
        <v>0</v>
      </c>
      <c r="F30" s="70"/>
      <c r="G30" s="78"/>
      <c r="H30" s="72" t="s">
        <v>155</v>
      </c>
      <c r="I30" s="64">
        <v>3816.0</v>
      </c>
      <c r="J30" s="72" t="s">
        <v>156</v>
      </c>
      <c r="K30" s="72" t="s">
        <v>157</v>
      </c>
      <c r="L30" s="72" t="s">
        <v>158</v>
      </c>
      <c r="M30" s="72" t="s">
        <v>159</v>
      </c>
      <c r="N30" s="73">
        <v>75.0</v>
      </c>
      <c r="O30" s="73">
        <v>28.0</v>
      </c>
      <c r="P30" s="74">
        <v>310.0</v>
      </c>
      <c r="Q30" s="67">
        <f t="shared" si="3"/>
        <v>496000</v>
      </c>
      <c r="R30" s="68">
        <f t="shared" si="4"/>
        <v>0.505</v>
      </c>
    </row>
    <row r="31" ht="129.0" customHeight="1">
      <c r="A31" s="56">
        <v>245520.00000000003</v>
      </c>
      <c r="B31" s="57" t="str">
        <f t="shared" si="1"/>
        <v>가격 비교하기</v>
      </c>
      <c r="C31" s="69"/>
      <c r="D31" s="69"/>
      <c r="E31" s="60">
        <f t="shared" si="2"/>
        <v>0</v>
      </c>
      <c r="F31" s="61"/>
      <c r="G31" s="79"/>
      <c r="H31" s="63" t="s">
        <v>160</v>
      </c>
      <c r="I31" s="64">
        <v>3816.0</v>
      </c>
      <c r="J31" s="63" t="s">
        <v>161</v>
      </c>
      <c r="K31" s="63" t="s">
        <v>162</v>
      </c>
      <c r="L31" s="63" t="s">
        <v>163</v>
      </c>
      <c r="M31" s="63" t="s">
        <v>164</v>
      </c>
      <c r="N31" s="75">
        <v>80.0</v>
      </c>
      <c r="O31" s="75">
        <v>50.0</v>
      </c>
      <c r="P31" s="74">
        <v>310.0</v>
      </c>
      <c r="Q31" s="67">
        <f t="shared" si="3"/>
        <v>496000</v>
      </c>
      <c r="R31" s="68">
        <f t="shared" si="4"/>
        <v>0.505</v>
      </c>
    </row>
    <row r="32" ht="129.0" customHeight="1">
      <c r="A32" s="56">
        <v>245520.00000000003</v>
      </c>
      <c r="B32" s="57" t="str">
        <f t="shared" si="1"/>
        <v>가격 비교하기</v>
      </c>
      <c r="C32" s="69"/>
      <c r="D32" s="69"/>
      <c r="E32" s="60">
        <f t="shared" si="2"/>
        <v>0</v>
      </c>
      <c r="F32" s="70"/>
      <c r="G32" s="78"/>
      <c r="H32" s="72" t="s">
        <v>165</v>
      </c>
      <c r="I32" s="64">
        <v>3816.0</v>
      </c>
      <c r="J32" s="72" t="s">
        <v>166</v>
      </c>
      <c r="K32" s="72" t="s">
        <v>167</v>
      </c>
      <c r="L32" s="72" t="s">
        <v>168</v>
      </c>
      <c r="M32" s="72" t="s">
        <v>169</v>
      </c>
      <c r="N32" s="73">
        <v>85.0</v>
      </c>
      <c r="O32" s="73">
        <v>52.0</v>
      </c>
      <c r="P32" s="74">
        <v>310.0</v>
      </c>
      <c r="Q32" s="67">
        <f t="shared" si="3"/>
        <v>496000</v>
      </c>
      <c r="R32" s="68">
        <f t="shared" si="4"/>
        <v>0.505</v>
      </c>
    </row>
    <row r="33" ht="129.0" customHeight="1">
      <c r="A33" s="56">
        <v>245520.00000000003</v>
      </c>
      <c r="B33" s="57" t="str">
        <f t="shared" si="1"/>
        <v>가격 비교하기</v>
      </c>
      <c r="C33" s="69"/>
      <c r="D33" s="69"/>
      <c r="E33" s="60">
        <f t="shared" si="2"/>
        <v>0</v>
      </c>
      <c r="F33" s="61"/>
      <c r="G33" s="79"/>
      <c r="H33" s="63" t="s">
        <v>170</v>
      </c>
      <c r="I33" s="64">
        <v>3816.0</v>
      </c>
      <c r="J33" s="63" t="s">
        <v>171</v>
      </c>
      <c r="K33" s="63" t="s">
        <v>172</v>
      </c>
      <c r="L33" s="63" t="s">
        <v>173</v>
      </c>
      <c r="M33" s="63" t="s">
        <v>174</v>
      </c>
      <c r="N33" s="75">
        <v>90.0</v>
      </c>
      <c r="O33" s="75">
        <v>16.0</v>
      </c>
      <c r="P33" s="74">
        <v>310.0</v>
      </c>
      <c r="Q33" s="67">
        <f t="shared" si="3"/>
        <v>496000</v>
      </c>
      <c r="R33" s="68">
        <f t="shared" si="4"/>
        <v>0.505</v>
      </c>
    </row>
    <row r="34" ht="129.0" customHeight="1">
      <c r="A34" s="56">
        <v>245520.00000000003</v>
      </c>
      <c r="B34" s="57" t="str">
        <f t="shared" si="1"/>
        <v>가격 비교하기</v>
      </c>
      <c r="C34" s="69"/>
      <c r="D34" s="69"/>
      <c r="E34" s="60">
        <f t="shared" si="2"/>
        <v>0</v>
      </c>
      <c r="F34" s="70"/>
      <c r="G34" s="78"/>
      <c r="H34" s="72" t="s">
        <v>175</v>
      </c>
      <c r="I34" s="64">
        <v>3816.0</v>
      </c>
      <c r="J34" s="72" t="s">
        <v>176</v>
      </c>
      <c r="K34" s="72" t="s">
        <v>177</v>
      </c>
      <c r="L34" s="72" t="s">
        <v>178</v>
      </c>
      <c r="M34" s="72" t="s">
        <v>179</v>
      </c>
      <c r="N34" s="73">
        <v>95.0</v>
      </c>
      <c r="O34" s="73">
        <v>8.0</v>
      </c>
      <c r="P34" s="74">
        <v>310.0</v>
      </c>
      <c r="Q34" s="67">
        <f t="shared" si="3"/>
        <v>496000</v>
      </c>
      <c r="R34" s="68">
        <f t="shared" si="4"/>
        <v>0.505</v>
      </c>
    </row>
    <row r="35" ht="129.0" customHeight="1">
      <c r="A35" s="56">
        <v>245520.00000000003</v>
      </c>
      <c r="B35" s="57" t="str">
        <f t="shared" si="1"/>
        <v>가격 비교하기</v>
      </c>
      <c r="C35" s="69"/>
      <c r="D35" s="69"/>
      <c r="E35" s="60">
        <f t="shared" si="2"/>
        <v>0</v>
      </c>
      <c r="F35" s="61"/>
      <c r="G35" s="79"/>
      <c r="H35" s="63" t="s">
        <v>180</v>
      </c>
      <c r="I35" s="64">
        <v>3817.0</v>
      </c>
      <c r="J35" s="63" t="s">
        <v>181</v>
      </c>
      <c r="K35" s="63" t="s">
        <v>182</v>
      </c>
      <c r="L35" s="63" t="s">
        <v>183</v>
      </c>
      <c r="M35" s="63" t="s">
        <v>184</v>
      </c>
      <c r="N35" s="75">
        <v>65.0</v>
      </c>
      <c r="O35" s="75">
        <v>1.0</v>
      </c>
      <c r="P35" s="74">
        <v>310.0</v>
      </c>
      <c r="Q35" s="67">
        <f t="shared" si="3"/>
        <v>496000</v>
      </c>
      <c r="R35" s="68">
        <f t="shared" si="4"/>
        <v>0.505</v>
      </c>
    </row>
    <row r="36" ht="129.0" customHeight="1">
      <c r="A36" s="56">
        <v>245520.00000000003</v>
      </c>
      <c r="B36" s="57" t="str">
        <f t="shared" si="1"/>
        <v>가격 비교하기</v>
      </c>
      <c r="C36" s="69"/>
      <c r="D36" s="69"/>
      <c r="E36" s="60">
        <f t="shared" si="2"/>
        <v>0</v>
      </c>
      <c r="F36" s="70"/>
      <c r="G36" s="78"/>
      <c r="H36" s="72" t="s">
        <v>185</v>
      </c>
      <c r="I36" s="64">
        <v>3817.0</v>
      </c>
      <c r="J36" s="72" t="s">
        <v>186</v>
      </c>
      <c r="K36" s="72" t="s">
        <v>187</v>
      </c>
      <c r="L36" s="72" t="s">
        <v>188</v>
      </c>
      <c r="M36" s="72" t="s">
        <v>189</v>
      </c>
      <c r="N36" s="73">
        <v>70.0</v>
      </c>
      <c r="O36" s="73">
        <v>9.0</v>
      </c>
      <c r="P36" s="74">
        <v>310.0</v>
      </c>
      <c r="Q36" s="67">
        <f t="shared" si="3"/>
        <v>496000</v>
      </c>
      <c r="R36" s="68">
        <f t="shared" si="4"/>
        <v>0.505</v>
      </c>
    </row>
    <row r="37" ht="129.0" customHeight="1">
      <c r="A37" s="56">
        <v>245520.00000000003</v>
      </c>
      <c r="B37" s="57" t="str">
        <f t="shared" si="1"/>
        <v>가격 비교하기</v>
      </c>
      <c r="C37" s="69"/>
      <c r="D37" s="69"/>
      <c r="E37" s="60">
        <f t="shared" si="2"/>
        <v>0</v>
      </c>
      <c r="F37" s="61"/>
      <c r="G37" s="79"/>
      <c r="H37" s="63" t="s">
        <v>190</v>
      </c>
      <c r="I37" s="64">
        <v>3817.0</v>
      </c>
      <c r="J37" s="63" t="s">
        <v>191</v>
      </c>
      <c r="K37" s="63" t="s">
        <v>192</v>
      </c>
      <c r="L37" s="63" t="s">
        <v>193</v>
      </c>
      <c r="M37" s="63" t="s">
        <v>194</v>
      </c>
      <c r="N37" s="75">
        <v>75.0</v>
      </c>
      <c r="O37" s="75">
        <v>8.0</v>
      </c>
      <c r="P37" s="74">
        <v>310.0</v>
      </c>
      <c r="Q37" s="67">
        <f t="shared" si="3"/>
        <v>496000</v>
      </c>
      <c r="R37" s="68">
        <f t="shared" si="4"/>
        <v>0.505</v>
      </c>
    </row>
    <row r="38" ht="129.0" customHeight="1">
      <c r="A38" s="56">
        <v>245520.00000000003</v>
      </c>
      <c r="B38" s="57" t="str">
        <f t="shared" si="1"/>
        <v>가격 비교하기</v>
      </c>
      <c r="C38" s="69"/>
      <c r="D38" s="69"/>
      <c r="E38" s="60">
        <f t="shared" si="2"/>
        <v>0</v>
      </c>
      <c r="F38" s="70"/>
      <c r="G38" s="78"/>
      <c r="H38" s="72" t="s">
        <v>195</v>
      </c>
      <c r="I38" s="64">
        <v>3817.0</v>
      </c>
      <c r="J38" s="72" t="s">
        <v>196</v>
      </c>
      <c r="K38" s="72" t="s">
        <v>197</v>
      </c>
      <c r="L38" s="72" t="s">
        <v>198</v>
      </c>
      <c r="M38" s="72" t="s">
        <v>199</v>
      </c>
      <c r="N38" s="73">
        <v>80.0</v>
      </c>
      <c r="O38" s="73">
        <v>13.0</v>
      </c>
      <c r="P38" s="74">
        <v>310.0</v>
      </c>
      <c r="Q38" s="67">
        <f t="shared" si="3"/>
        <v>496000</v>
      </c>
      <c r="R38" s="68">
        <f t="shared" si="4"/>
        <v>0.505</v>
      </c>
    </row>
    <row r="39" ht="129.0" customHeight="1">
      <c r="A39" s="56">
        <v>245520.00000000003</v>
      </c>
      <c r="B39" s="57" t="str">
        <f t="shared" si="1"/>
        <v>가격 비교하기</v>
      </c>
      <c r="C39" s="69"/>
      <c r="D39" s="69"/>
      <c r="E39" s="60">
        <f t="shared" si="2"/>
        <v>0</v>
      </c>
      <c r="F39" s="61"/>
      <c r="G39" s="79"/>
      <c r="H39" s="63" t="s">
        <v>200</v>
      </c>
      <c r="I39" s="64">
        <v>3817.0</v>
      </c>
      <c r="J39" s="63" t="s">
        <v>201</v>
      </c>
      <c r="K39" s="63" t="s">
        <v>202</v>
      </c>
      <c r="L39" s="63" t="s">
        <v>203</v>
      </c>
      <c r="M39" s="63" t="s">
        <v>204</v>
      </c>
      <c r="N39" s="75">
        <v>85.0</v>
      </c>
      <c r="O39" s="75">
        <v>16.0</v>
      </c>
      <c r="P39" s="74">
        <v>310.0</v>
      </c>
      <c r="Q39" s="67">
        <f t="shared" si="3"/>
        <v>496000</v>
      </c>
      <c r="R39" s="68">
        <f t="shared" si="4"/>
        <v>0.505</v>
      </c>
    </row>
    <row r="40" ht="129.0" customHeight="1">
      <c r="A40" s="56">
        <v>728640.0000000001</v>
      </c>
      <c r="B40" s="57" t="str">
        <f t="shared" si="1"/>
        <v>가격 비교하기</v>
      </c>
      <c r="C40" s="69"/>
      <c r="D40" s="69"/>
      <c r="E40" s="60">
        <f t="shared" si="2"/>
        <v>0</v>
      </c>
      <c r="F40" s="70"/>
      <c r="G40" s="78"/>
      <c r="H40" s="72" t="s">
        <v>205</v>
      </c>
      <c r="I40" s="64">
        <v>3819.0</v>
      </c>
      <c r="J40" s="72" t="s">
        <v>206</v>
      </c>
      <c r="K40" s="72" t="s">
        <v>207</v>
      </c>
      <c r="L40" s="72" t="s">
        <v>208</v>
      </c>
      <c r="M40" s="72" t="s">
        <v>209</v>
      </c>
      <c r="N40" s="73">
        <v>75.0</v>
      </c>
      <c r="O40" s="73">
        <v>2.0</v>
      </c>
      <c r="P40" s="74">
        <v>920.0</v>
      </c>
      <c r="Q40" s="67">
        <f t="shared" si="3"/>
        <v>1472000</v>
      </c>
      <c r="R40" s="68">
        <f t="shared" si="4"/>
        <v>0.505</v>
      </c>
    </row>
    <row r="41" ht="129.0" customHeight="1">
      <c r="A41" s="56">
        <v>728640.0000000001</v>
      </c>
      <c r="B41" s="57" t="str">
        <f t="shared" si="1"/>
        <v>가격 비교하기</v>
      </c>
      <c r="C41" s="69"/>
      <c r="D41" s="69"/>
      <c r="E41" s="60">
        <f t="shared" si="2"/>
        <v>0</v>
      </c>
      <c r="F41" s="61"/>
      <c r="G41" s="79"/>
      <c r="H41" s="63" t="s">
        <v>210</v>
      </c>
      <c r="I41" s="64">
        <v>3819.0</v>
      </c>
      <c r="J41" s="63" t="s">
        <v>211</v>
      </c>
      <c r="K41" s="63" t="s">
        <v>212</v>
      </c>
      <c r="L41" s="63" t="s">
        <v>213</v>
      </c>
      <c r="M41" s="63" t="s">
        <v>214</v>
      </c>
      <c r="N41" s="75">
        <v>80.0</v>
      </c>
      <c r="O41" s="75">
        <v>2.0</v>
      </c>
      <c r="P41" s="66">
        <v>920.0</v>
      </c>
      <c r="Q41" s="67">
        <f t="shared" si="3"/>
        <v>1472000</v>
      </c>
      <c r="R41" s="68">
        <f t="shared" si="4"/>
        <v>0.505</v>
      </c>
    </row>
    <row r="42" ht="129.0" customHeight="1">
      <c r="A42" s="56">
        <v>728640.0000000001</v>
      </c>
      <c r="B42" s="57" t="str">
        <f t="shared" si="1"/>
        <v>가격 비교하기</v>
      </c>
      <c r="C42" s="69"/>
      <c r="D42" s="69"/>
      <c r="E42" s="60">
        <f t="shared" si="2"/>
        <v>0</v>
      </c>
      <c r="F42" s="70"/>
      <c r="G42" s="78"/>
      <c r="H42" s="72" t="s">
        <v>215</v>
      </c>
      <c r="I42" s="64">
        <v>3819.0</v>
      </c>
      <c r="J42" s="72" t="s">
        <v>216</v>
      </c>
      <c r="K42" s="72" t="s">
        <v>217</v>
      </c>
      <c r="L42" s="72" t="s">
        <v>218</v>
      </c>
      <c r="M42" s="72" t="s">
        <v>219</v>
      </c>
      <c r="N42" s="73">
        <v>85.0</v>
      </c>
      <c r="O42" s="73">
        <v>1.0</v>
      </c>
      <c r="P42" s="66">
        <v>920.0</v>
      </c>
      <c r="Q42" s="67">
        <f t="shared" si="3"/>
        <v>1472000</v>
      </c>
      <c r="R42" s="68">
        <f t="shared" si="4"/>
        <v>0.505</v>
      </c>
    </row>
    <row r="43" ht="129.0" customHeight="1">
      <c r="A43" s="56">
        <v>411840.00000000006</v>
      </c>
      <c r="B43" s="57" t="str">
        <f t="shared" si="1"/>
        <v>가격 비교하기</v>
      </c>
      <c r="C43" s="69"/>
      <c r="D43" s="69"/>
      <c r="E43" s="60">
        <f t="shared" si="2"/>
        <v>0</v>
      </c>
      <c r="F43" s="61"/>
      <c r="G43" s="79"/>
      <c r="H43" s="63" t="s">
        <v>220</v>
      </c>
      <c r="I43" s="64">
        <v>3820.0</v>
      </c>
      <c r="J43" s="63" t="s">
        <v>221</v>
      </c>
      <c r="K43" s="63" t="s">
        <v>222</v>
      </c>
      <c r="L43" s="63" t="s">
        <v>223</v>
      </c>
      <c r="M43" s="63" t="s">
        <v>224</v>
      </c>
      <c r="N43" s="75">
        <v>75.0</v>
      </c>
      <c r="O43" s="75">
        <v>1.0</v>
      </c>
      <c r="P43" s="66">
        <v>520.0</v>
      </c>
      <c r="Q43" s="67">
        <f t="shared" si="3"/>
        <v>832000</v>
      </c>
      <c r="R43" s="68">
        <f t="shared" si="4"/>
        <v>0.505</v>
      </c>
    </row>
    <row r="44" ht="129.0" customHeight="1">
      <c r="A44" s="56">
        <v>411840.00000000006</v>
      </c>
      <c r="B44" s="57" t="str">
        <f t="shared" si="1"/>
        <v>가격 비교하기</v>
      </c>
      <c r="C44" s="69"/>
      <c r="D44" s="69"/>
      <c r="E44" s="60">
        <f t="shared" si="2"/>
        <v>0</v>
      </c>
      <c r="F44" s="70"/>
      <c r="G44" s="78"/>
      <c r="H44" s="72" t="s">
        <v>225</v>
      </c>
      <c r="I44" s="64">
        <v>3820.0</v>
      </c>
      <c r="J44" s="72" t="s">
        <v>226</v>
      </c>
      <c r="K44" s="72" t="s">
        <v>227</v>
      </c>
      <c r="L44" s="72" t="s">
        <v>228</v>
      </c>
      <c r="M44" s="72" t="s">
        <v>229</v>
      </c>
      <c r="N44" s="73">
        <v>80.0</v>
      </c>
      <c r="O44" s="73">
        <v>2.0</v>
      </c>
      <c r="P44" s="66">
        <v>520.0</v>
      </c>
      <c r="Q44" s="67">
        <f t="shared" si="3"/>
        <v>832000</v>
      </c>
      <c r="R44" s="68">
        <f t="shared" si="4"/>
        <v>0.505</v>
      </c>
    </row>
    <row r="45" ht="129.0" customHeight="1">
      <c r="A45" s="56">
        <v>411840.00000000006</v>
      </c>
      <c r="B45" s="57" t="str">
        <f t="shared" si="1"/>
        <v>가격 비교하기</v>
      </c>
      <c r="C45" s="69"/>
      <c r="D45" s="69"/>
      <c r="E45" s="60">
        <f t="shared" si="2"/>
        <v>0</v>
      </c>
      <c r="F45" s="61"/>
      <c r="G45" s="79"/>
      <c r="H45" s="63" t="s">
        <v>230</v>
      </c>
      <c r="I45" s="64">
        <v>3820.0</v>
      </c>
      <c r="J45" s="63" t="s">
        <v>231</v>
      </c>
      <c r="K45" s="63" t="s">
        <v>232</v>
      </c>
      <c r="L45" s="63" t="s">
        <v>233</v>
      </c>
      <c r="M45" s="63" t="s">
        <v>234</v>
      </c>
      <c r="N45" s="75">
        <v>85.0</v>
      </c>
      <c r="O45" s="75">
        <v>1.0</v>
      </c>
      <c r="P45" s="66">
        <v>520.0</v>
      </c>
      <c r="Q45" s="67">
        <f t="shared" si="3"/>
        <v>832000</v>
      </c>
      <c r="R45" s="68">
        <f t="shared" si="4"/>
        <v>0.505</v>
      </c>
    </row>
    <row r="46" ht="129.0" customHeight="1">
      <c r="A46" s="56">
        <v>855360.0000000001</v>
      </c>
      <c r="B46" s="57" t="str">
        <f t="shared" si="1"/>
        <v>가격 비교하기</v>
      </c>
      <c r="C46" s="69"/>
      <c r="D46" s="69"/>
      <c r="E46" s="60">
        <f t="shared" si="2"/>
        <v>0</v>
      </c>
      <c r="F46" s="70"/>
      <c r="G46" s="78"/>
      <c r="H46" s="72" t="s">
        <v>235</v>
      </c>
      <c r="I46" s="64">
        <v>3821.0</v>
      </c>
      <c r="J46" s="72" t="s">
        <v>236</v>
      </c>
      <c r="K46" s="72" t="s">
        <v>237</v>
      </c>
      <c r="L46" s="72" t="s">
        <v>238</v>
      </c>
      <c r="M46" s="72" t="s">
        <v>239</v>
      </c>
      <c r="N46" s="72" t="s">
        <v>240</v>
      </c>
      <c r="O46" s="80">
        <v>0.0</v>
      </c>
      <c r="P46" s="74">
        <v>1080.0</v>
      </c>
      <c r="Q46" s="67">
        <f t="shared" si="3"/>
        <v>1728000</v>
      </c>
      <c r="R46" s="68">
        <f t="shared" si="4"/>
        <v>0.505</v>
      </c>
    </row>
    <row r="47" ht="129.0" customHeight="1">
      <c r="A47" s="56">
        <v>475200.00000000006</v>
      </c>
      <c r="B47" s="57" t="str">
        <f t="shared" si="1"/>
        <v>가격 비교하기</v>
      </c>
      <c r="C47" s="69"/>
      <c r="D47" s="69"/>
      <c r="E47" s="60">
        <f t="shared" si="2"/>
        <v>0</v>
      </c>
      <c r="F47" s="61"/>
      <c r="G47" s="79"/>
      <c r="H47" s="63" t="s">
        <v>241</v>
      </c>
      <c r="I47" s="64">
        <v>3824.0</v>
      </c>
      <c r="J47" s="63" t="s">
        <v>242</v>
      </c>
      <c r="K47" s="63" t="s">
        <v>243</v>
      </c>
      <c r="L47" s="63" t="s">
        <v>244</v>
      </c>
      <c r="M47" s="63" t="s">
        <v>245</v>
      </c>
      <c r="N47" s="75">
        <v>85.0</v>
      </c>
      <c r="O47" s="75">
        <v>4.0</v>
      </c>
      <c r="P47" s="66">
        <v>600.0</v>
      </c>
      <c r="Q47" s="67">
        <f t="shared" si="3"/>
        <v>960000</v>
      </c>
      <c r="R47" s="68">
        <f t="shared" si="4"/>
        <v>0.505</v>
      </c>
    </row>
    <row r="48" ht="129.0" customHeight="1">
      <c r="A48" s="56">
        <v>300960.0</v>
      </c>
      <c r="B48" s="57" t="str">
        <f t="shared" si="1"/>
        <v>가격 비교하기</v>
      </c>
      <c r="C48" s="69"/>
      <c r="D48" s="69"/>
      <c r="E48" s="60">
        <f t="shared" si="2"/>
        <v>0</v>
      </c>
      <c r="F48" s="70"/>
      <c r="G48" s="78"/>
      <c r="H48" s="72" t="s">
        <v>246</v>
      </c>
      <c r="I48" s="64">
        <v>3829.0</v>
      </c>
      <c r="J48" s="72" t="s">
        <v>247</v>
      </c>
      <c r="K48" s="72" t="s">
        <v>248</v>
      </c>
      <c r="L48" s="72" t="s">
        <v>249</v>
      </c>
      <c r="M48" s="72" t="s">
        <v>250</v>
      </c>
      <c r="N48" s="72" t="s">
        <v>251</v>
      </c>
      <c r="O48" s="73">
        <v>15.0</v>
      </c>
      <c r="P48" s="74">
        <v>380.0</v>
      </c>
      <c r="Q48" s="67">
        <f t="shared" si="3"/>
        <v>608000</v>
      </c>
      <c r="R48" s="68">
        <f t="shared" si="4"/>
        <v>0.505</v>
      </c>
    </row>
    <row r="49" ht="129.0" customHeight="1">
      <c r="A49" s="56">
        <v>289080.0</v>
      </c>
      <c r="B49" s="57" t="str">
        <f t="shared" si="1"/>
        <v>가격 비교하기</v>
      </c>
      <c r="C49" s="69"/>
      <c r="D49" s="69"/>
      <c r="E49" s="60">
        <f t="shared" si="2"/>
        <v>0</v>
      </c>
      <c r="F49" s="61"/>
      <c r="G49" s="79"/>
      <c r="H49" s="63" t="s">
        <v>252</v>
      </c>
      <c r="I49" s="64">
        <v>3830.0</v>
      </c>
      <c r="J49" s="63" t="s">
        <v>253</v>
      </c>
      <c r="K49" s="63" t="s">
        <v>254</v>
      </c>
      <c r="L49" s="63" t="s">
        <v>255</v>
      </c>
      <c r="M49" s="63" t="s">
        <v>256</v>
      </c>
      <c r="N49" s="75">
        <v>70.0</v>
      </c>
      <c r="O49" s="75">
        <v>1.0</v>
      </c>
      <c r="P49" s="66">
        <v>365.0</v>
      </c>
      <c r="Q49" s="67">
        <f t="shared" si="3"/>
        <v>584000</v>
      </c>
      <c r="R49" s="68">
        <f t="shared" si="4"/>
        <v>0.505</v>
      </c>
    </row>
    <row r="50" ht="129.0" customHeight="1">
      <c r="A50" s="56">
        <v>289080.0</v>
      </c>
      <c r="B50" s="57" t="str">
        <f t="shared" si="1"/>
        <v>가격 비교하기</v>
      </c>
      <c r="C50" s="69"/>
      <c r="D50" s="69"/>
      <c r="E50" s="60">
        <f t="shared" si="2"/>
        <v>0</v>
      </c>
      <c r="F50" s="70"/>
      <c r="G50" s="78"/>
      <c r="H50" s="72" t="s">
        <v>257</v>
      </c>
      <c r="I50" s="64">
        <v>3830.0</v>
      </c>
      <c r="J50" s="72" t="s">
        <v>258</v>
      </c>
      <c r="K50" s="72" t="s">
        <v>259</v>
      </c>
      <c r="L50" s="72" t="s">
        <v>260</v>
      </c>
      <c r="M50" s="72" t="s">
        <v>261</v>
      </c>
      <c r="N50" s="73">
        <v>90.0</v>
      </c>
      <c r="O50" s="73">
        <v>2.0</v>
      </c>
      <c r="P50" s="74">
        <v>365.0</v>
      </c>
      <c r="Q50" s="67">
        <f t="shared" si="3"/>
        <v>584000</v>
      </c>
      <c r="R50" s="68">
        <f t="shared" si="4"/>
        <v>0.505</v>
      </c>
    </row>
    <row r="51" ht="129.0" customHeight="1">
      <c r="A51" s="56">
        <v>225720.00000000003</v>
      </c>
      <c r="B51" s="57" t="str">
        <f t="shared" si="1"/>
        <v>가격 비교하기</v>
      </c>
      <c r="C51" s="69"/>
      <c r="D51" s="69"/>
      <c r="E51" s="60">
        <f t="shared" si="2"/>
        <v>0</v>
      </c>
      <c r="F51" s="61"/>
      <c r="G51" s="79"/>
      <c r="H51" s="63" t="s">
        <v>262</v>
      </c>
      <c r="I51" s="64">
        <v>3831.0</v>
      </c>
      <c r="J51" s="63" t="s">
        <v>263</v>
      </c>
      <c r="K51" s="63" t="s">
        <v>264</v>
      </c>
      <c r="L51" s="63" t="s">
        <v>265</v>
      </c>
      <c r="M51" s="63" t="s">
        <v>266</v>
      </c>
      <c r="N51" s="75">
        <v>65.0</v>
      </c>
      <c r="O51" s="75">
        <v>11.0</v>
      </c>
      <c r="P51" s="66">
        <v>285.0</v>
      </c>
      <c r="Q51" s="67">
        <f t="shared" si="3"/>
        <v>456000</v>
      </c>
      <c r="R51" s="68">
        <f t="shared" si="4"/>
        <v>0.505</v>
      </c>
    </row>
    <row r="52" ht="129.0" customHeight="1">
      <c r="A52" s="56">
        <v>225720.00000000003</v>
      </c>
      <c r="B52" s="57" t="str">
        <f t="shared" si="1"/>
        <v>가격 비교하기</v>
      </c>
      <c r="C52" s="69"/>
      <c r="D52" s="69"/>
      <c r="E52" s="60">
        <f t="shared" si="2"/>
        <v>0</v>
      </c>
      <c r="F52" s="70"/>
      <c r="G52" s="78"/>
      <c r="H52" s="72" t="s">
        <v>267</v>
      </c>
      <c r="I52" s="64">
        <v>3831.0</v>
      </c>
      <c r="J52" s="72" t="s">
        <v>268</v>
      </c>
      <c r="K52" s="72" t="s">
        <v>269</v>
      </c>
      <c r="L52" s="72" t="s">
        <v>270</v>
      </c>
      <c r="M52" s="72" t="s">
        <v>271</v>
      </c>
      <c r="N52" s="73">
        <v>70.0</v>
      </c>
      <c r="O52" s="73">
        <v>36.0</v>
      </c>
      <c r="P52" s="74">
        <v>285.0</v>
      </c>
      <c r="Q52" s="67">
        <f t="shared" si="3"/>
        <v>456000</v>
      </c>
      <c r="R52" s="68">
        <f t="shared" si="4"/>
        <v>0.505</v>
      </c>
    </row>
    <row r="53" ht="129.0" customHeight="1">
      <c r="A53" s="56">
        <v>225720.00000000003</v>
      </c>
      <c r="B53" s="57" t="str">
        <f t="shared" si="1"/>
        <v>가격 비교하기</v>
      </c>
      <c r="C53" s="69"/>
      <c r="D53" s="69"/>
      <c r="E53" s="60">
        <f t="shared" si="2"/>
        <v>0</v>
      </c>
      <c r="F53" s="61"/>
      <c r="G53" s="79"/>
      <c r="H53" s="63" t="s">
        <v>272</v>
      </c>
      <c r="I53" s="64">
        <v>3831.0</v>
      </c>
      <c r="J53" s="63" t="s">
        <v>273</v>
      </c>
      <c r="K53" s="63" t="s">
        <v>274</v>
      </c>
      <c r="L53" s="63" t="s">
        <v>275</v>
      </c>
      <c r="M53" s="63" t="s">
        <v>276</v>
      </c>
      <c r="N53" s="75">
        <v>75.0</v>
      </c>
      <c r="O53" s="75">
        <v>18.0</v>
      </c>
      <c r="P53" s="74">
        <v>285.0</v>
      </c>
      <c r="Q53" s="67">
        <f t="shared" si="3"/>
        <v>456000</v>
      </c>
      <c r="R53" s="68">
        <f t="shared" si="4"/>
        <v>0.505</v>
      </c>
    </row>
    <row r="54" ht="129.0" customHeight="1">
      <c r="A54" s="56">
        <v>225720.00000000003</v>
      </c>
      <c r="B54" s="57" t="str">
        <f t="shared" si="1"/>
        <v>가격 비교하기</v>
      </c>
      <c r="C54" s="69"/>
      <c r="D54" s="69"/>
      <c r="E54" s="60">
        <f t="shared" si="2"/>
        <v>0</v>
      </c>
      <c r="F54" s="70"/>
      <c r="G54" s="78"/>
      <c r="H54" s="72" t="s">
        <v>277</v>
      </c>
      <c r="I54" s="64">
        <v>3831.0</v>
      </c>
      <c r="J54" s="72" t="s">
        <v>278</v>
      </c>
      <c r="K54" s="72" t="s">
        <v>279</v>
      </c>
      <c r="L54" s="72" t="s">
        <v>280</v>
      </c>
      <c r="M54" s="72" t="s">
        <v>281</v>
      </c>
      <c r="N54" s="73">
        <v>80.0</v>
      </c>
      <c r="O54" s="73">
        <v>48.0</v>
      </c>
      <c r="P54" s="74">
        <v>285.0</v>
      </c>
      <c r="Q54" s="67">
        <f t="shared" si="3"/>
        <v>456000</v>
      </c>
      <c r="R54" s="68">
        <f t="shared" si="4"/>
        <v>0.505</v>
      </c>
    </row>
    <row r="55" ht="129.0" customHeight="1">
      <c r="A55" s="56">
        <v>225720.00000000003</v>
      </c>
      <c r="B55" s="57" t="str">
        <f t="shared" si="1"/>
        <v>가격 비교하기</v>
      </c>
      <c r="C55" s="69"/>
      <c r="D55" s="69"/>
      <c r="E55" s="60">
        <f t="shared" si="2"/>
        <v>0</v>
      </c>
      <c r="F55" s="61"/>
      <c r="G55" s="79"/>
      <c r="H55" s="63" t="s">
        <v>282</v>
      </c>
      <c r="I55" s="64">
        <v>3831.0</v>
      </c>
      <c r="J55" s="63" t="s">
        <v>283</v>
      </c>
      <c r="K55" s="63" t="s">
        <v>284</v>
      </c>
      <c r="L55" s="63" t="s">
        <v>285</v>
      </c>
      <c r="M55" s="63" t="s">
        <v>286</v>
      </c>
      <c r="N55" s="75">
        <v>85.0</v>
      </c>
      <c r="O55" s="75">
        <v>51.0</v>
      </c>
      <c r="P55" s="74">
        <v>285.0</v>
      </c>
      <c r="Q55" s="67">
        <f t="shared" si="3"/>
        <v>456000</v>
      </c>
      <c r="R55" s="68">
        <f t="shared" si="4"/>
        <v>0.505</v>
      </c>
    </row>
    <row r="56" ht="129.0" customHeight="1">
      <c r="A56" s="56">
        <v>225720.00000000003</v>
      </c>
      <c r="B56" s="57" t="str">
        <f t="shared" si="1"/>
        <v>가격 비교하기</v>
      </c>
      <c r="C56" s="69"/>
      <c r="D56" s="69"/>
      <c r="E56" s="60">
        <f t="shared" si="2"/>
        <v>0</v>
      </c>
      <c r="F56" s="70"/>
      <c r="G56" s="78"/>
      <c r="H56" s="72" t="s">
        <v>287</v>
      </c>
      <c r="I56" s="64">
        <v>3831.0</v>
      </c>
      <c r="J56" s="72" t="s">
        <v>288</v>
      </c>
      <c r="K56" s="72" t="s">
        <v>289</v>
      </c>
      <c r="L56" s="72" t="s">
        <v>290</v>
      </c>
      <c r="M56" s="72" t="s">
        <v>291</v>
      </c>
      <c r="N56" s="73">
        <v>90.0</v>
      </c>
      <c r="O56" s="73">
        <v>25.0</v>
      </c>
      <c r="P56" s="74">
        <v>285.0</v>
      </c>
      <c r="Q56" s="67">
        <f t="shared" si="3"/>
        <v>456000</v>
      </c>
      <c r="R56" s="68">
        <f t="shared" si="4"/>
        <v>0.505</v>
      </c>
    </row>
    <row r="57" ht="129.0" customHeight="1">
      <c r="A57" s="56">
        <v>225720.00000000003</v>
      </c>
      <c r="B57" s="57" t="str">
        <f t="shared" si="1"/>
        <v>가격 비교하기</v>
      </c>
      <c r="C57" s="69"/>
      <c r="D57" s="69"/>
      <c r="E57" s="60">
        <f t="shared" si="2"/>
        <v>0</v>
      </c>
      <c r="F57" s="61"/>
      <c r="G57" s="79"/>
      <c r="H57" s="63" t="s">
        <v>292</v>
      </c>
      <c r="I57" s="64">
        <v>3831.0</v>
      </c>
      <c r="J57" s="63" t="s">
        <v>293</v>
      </c>
      <c r="K57" s="63" t="s">
        <v>294</v>
      </c>
      <c r="L57" s="63" t="s">
        <v>295</v>
      </c>
      <c r="M57" s="63" t="s">
        <v>296</v>
      </c>
      <c r="N57" s="75">
        <v>95.0</v>
      </c>
      <c r="O57" s="75">
        <v>13.0</v>
      </c>
      <c r="P57" s="74">
        <v>285.0</v>
      </c>
      <c r="Q57" s="67">
        <f t="shared" si="3"/>
        <v>456000</v>
      </c>
      <c r="R57" s="68">
        <f t="shared" si="4"/>
        <v>0.505</v>
      </c>
    </row>
    <row r="58" ht="129.0" customHeight="1">
      <c r="A58" s="56">
        <v>368280.00000000006</v>
      </c>
      <c r="B58" s="57" t="str">
        <f t="shared" si="1"/>
        <v>가격 비교하기</v>
      </c>
      <c r="C58" s="69"/>
      <c r="D58" s="69"/>
      <c r="E58" s="60">
        <f t="shared" si="2"/>
        <v>0</v>
      </c>
      <c r="F58" s="70"/>
      <c r="G58" s="78"/>
      <c r="H58" s="72" t="s">
        <v>297</v>
      </c>
      <c r="I58" s="64">
        <v>3832.0</v>
      </c>
      <c r="J58" s="72" t="s">
        <v>298</v>
      </c>
      <c r="K58" s="72" t="s">
        <v>299</v>
      </c>
      <c r="L58" s="72" t="s">
        <v>300</v>
      </c>
      <c r="M58" s="72" t="s">
        <v>301</v>
      </c>
      <c r="N58" s="73">
        <v>65.0</v>
      </c>
      <c r="O58" s="73">
        <v>2.0</v>
      </c>
      <c r="P58" s="74">
        <v>465.0</v>
      </c>
      <c r="Q58" s="67">
        <f t="shared" si="3"/>
        <v>744000</v>
      </c>
      <c r="R58" s="68">
        <f t="shared" si="4"/>
        <v>0.505</v>
      </c>
    </row>
    <row r="59" ht="129.0" customHeight="1">
      <c r="A59" s="56">
        <v>368280.00000000006</v>
      </c>
      <c r="B59" s="57" t="str">
        <f t="shared" si="1"/>
        <v>가격 비교하기</v>
      </c>
      <c r="C59" s="69"/>
      <c r="D59" s="69"/>
      <c r="E59" s="60">
        <f t="shared" si="2"/>
        <v>0</v>
      </c>
      <c r="F59" s="61"/>
      <c r="G59" s="79"/>
      <c r="H59" s="63" t="s">
        <v>302</v>
      </c>
      <c r="I59" s="64">
        <v>3832.0</v>
      </c>
      <c r="J59" s="63" t="s">
        <v>303</v>
      </c>
      <c r="K59" s="63" t="s">
        <v>304</v>
      </c>
      <c r="L59" s="63" t="s">
        <v>305</v>
      </c>
      <c r="M59" s="63" t="s">
        <v>306</v>
      </c>
      <c r="N59" s="75">
        <v>70.0</v>
      </c>
      <c r="O59" s="75">
        <v>5.0</v>
      </c>
      <c r="P59" s="66">
        <v>465.0</v>
      </c>
      <c r="Q59" s="67">
        <f t="shared" si="3"/>
        <v>744000</v>
      </c>
      <c r="R59" s="68">
        <f t="shared" si="4"/>
        <v>0.505</v>
      </c>
    </row>
    <row r="60" ht="129.0" customHeight="1">
      <c r="A60" s="56">
        <v>368280.00000000006</v>
      </c>
      <c r="B60" s="57" t="str">
        <f t="shared" si="1"/>
        <v>가격 비교하기</v>
      </c>
      <c r="C60" s="69"/>
      <c r="D60" s="69"/>
      <c r="E60" s="60">
        <f t="shared" si="2"/>
        <v>0</v>
      </c>
      <c r="F60" s="70"/>
      <c r="G60" s="78"/>
      <c r="H60" s="72" t="s">
        <v>307</v>
      </c>
      <c r="I60" s="64">
        <v>3832.0</v>
      </c>
      <c r="J60" s="72" t="s">
        <v>308</v>
      </c>
      <c r="K60" s="72" t="s">
        <v>309</v>
      </c>
      <c r="L60" s="72" t="s">
        <v>310</v>
      </c>
      <c r="M60" s="72" t="s">
        <v>311</v>
      </c>
      <c r="N60" s="73">
        <v>75.0</v>
      </c>
      <c r="O60" s="73">
        <v>8.0</v>
      </c>
      <c r="P60" s="74">
        <v>465.0</v>
      </c>
      <c r="Q60" s="67">
        <f t="shared" si="3"/>
        <v>744000</v>
      </c>
      <c r="R60" s="68">
        <f t="shared" si="4"/>
        <v>0.505</v>
      </c>
    </row>
    <row r="61" ht="129.0" customHeight="1">
      <c r="A61" s="56">
        <v>368280.00000000006</v>
      </c>
      <c r="B61" s="57" t="str">
        <f t="shared" si="1"/>
        <v>가격 비교하기</v>
      </c>
      <c r="C61" s="69"/>
      <c r="D61" s="69"/>
      <c r="E61" s="60">
        <f t="shared" si="2"/>
        <v>0</v>
      </c>
      <c r="F61" s="61"/>
      <c r="G61" s="79"/>
      <c r="H61" s="63" t="s">
        <v>312</v>
      </c>
      <c r="I61" s="64">
        <v>3832.0</v>
      </c>
      <c r="J61" s="63" t="s">
        <v>313</v>
      </c>
      <c r="K61" s="63" t="s">
        <v>314</v>
      </c>
      <c r="L61" s="63" t="s">
        <v>315</v>
      </c>
      <c r="M61" s="63" t="s">
        <v>316</v>
      </c>
      <c r="N61" s="75">
        <v>80.0</v>
      </c>
      <c r="O61" s="75">
        <v>10.0</v>
      </c>
      <c r="P61" s="66">
        <v>465.0</v>
      </c>
      <c r="Q61" s="67">
        <f t="shared" si="3"/>
        <v>744000</v>
      </c>
      <c r="R61" s="68">
        <f t="shared" si="4"/>
        <v>0.505</v>
      </c>
    </row>
    <row r="62" ht="129.0" customHeight="1">
      <c r="A62" s="56">
        <v>368280.00000000006</v>
      </c>
      <c r="B62" s="57" t="str">
        <f t="shared" si="1"/>
        <v>가격 비교하기</v>
      </c>
      <c r="C62" s="69"/>
      <c r="D62" s="69"/>
      <c r="E62" s="60">
        <f t="shared" si="2"/>
        <v>0</v>
      </c>
      <c r="F62" s="70"/>
      <c r="G62" s="78"/>
      <c r="H62" s="72" t="s">
        <v>317</v>
      </c>
      <c r="I62" s="64">
        <v>3832.0</v>
      </c>
      <c r="J62" s="72" t="s">
        <v>318</v>
      </c>
      <c r="K62" s="72" t="s">
        <v>319</v>
      </c>
      <c r="L62" s="72" t="s">
        <v>320</v>
      </c>
      <c r="M62" s="72" t="s">
        <v>321</v>
      </c>
      <c r="N62" s="73">
        <v>85.0</v>
      </c>
      <c r="O62" s="73">
        <v>4.0</v>
      </c>
      <c r="P62" s="66">
        <v>465.0</v>
      </c>
      <c r="Q62" s="67">
        <f t="shared" si="3"/>
        <v>744000</v>
      </c>
      <c r="R62" s="68">
        <f t="shared" si="4"/>
        <v>0.505</v>
      </c>
    </row>
    <row r="63" ht="129.0" customHeight="1">
      <c r="A63" s="56">
        <v>368280.00000000006</v>
      </c>
      <c r="B63" s="57" t="str">
        <f t="shared" si="1"/>
        <v>가격 비교하기</v>
      </c>
      <c r="C63" s="69"/>
      <c r="D63" s="69"/>
      <c r="E63" s="60">
        <f t="shared" si="2"/>
        <v>0</v>
      </c>
      <c r="F63" s="61"/>
      <c r="G63" s="79"/>
      <c r="H63" s="63" t="s">
        <v>322</v>
      </c>
      <c r="I63" s="64">
        <v>3832.0</v>
      </c>
      <c r="J63" s="63" t="s">
        <v>323</v>
      </c>
      <c r="K63" s="63" t="s">
        <v>324</v>
      </c>
      <c r="L63" s="63" t="s">
        <v>325</v>
      </c>
      <c r="M63" s="63" t="s">
        <v>326</v>
      </c>
      <c r="N63" s="75">
        <v>90.0</v>
      </c>
      <c r="O63" s="75">
        <v>2.0</v>
      </c>
      <c r="P63" s="66">
        <v>465.0</v>
      </c>
      <c r="Q63" s="67">
        <f t="shared" si="3"/>
        <v>744000</v>
      </c>
      <c r="R63" s="68">
        <f t="shared" si="4"/>
        <v>0.505</v>
      </c>
    </row>
    <row r="64" ht="129.0" customHeight="1">
      <c r="A64" s="56">
        <v>300960.0</v>
      </c>
      <c r="B64" s="57" t="str">
        <f t="shared" si="1"/>
        <v>가격 비교하기</v>
      </c>
      <c r="C64" s="69"/>
      <c r="D64" s="69"/>
      <c r="E64" s="60">
        <f t="shared" si="2"/>
        <v>0</v>
      </c>
      <c r="F64" s="70"/>
      <c r="G64" s="78"/>
      <c r="H64" s="72" t="s">
        <v>327</v>
      </c>
      <c r="I64" s="64">
        <v>3833.0</v>
      </c>
      <c r="J64" s="72" t="s">
        <v>328</v>
      </c>
      <c r="K64" s="72" t="s">
        <v>329</v>
      </c>
      <c r="L64" s="72" t="s">
        <v>330</v>
      </c>
      <c r="M64" s="72" t="s">
        <v>331</v>
      </c>
      <c r="N64" s="73">
        <v>65.0</v>
      </c>
      <c r="O64" s="73">
        <v>5.0</v>
      </c>
      <c r="P64" s="74">
        <v>380.0</v>
      </c>
      <c r="Q64" s="67">
        <f t="shared" si="3"/>
        <v>608000</v>
      </c>
      <c r="R64" s="68">
        <f t="shared" si="4"/>
        <v>0.505</v>
      </c>
    </row>
    <row r="65" ht="129.0" customHeight="1">
      <c r="A65" s="56">
        <v>300960.0</v>
      </c>
      <c r="B65" s="57" t="str">
        <f t="shared" si="1"/>
        <v>가격 비교하기</v>
      </c>
      <c r="C65" s="69"/>
      <c r="D65" s="69"/>
      <c r="E65" s="60">
        <f t="shared" si="2"/>
        <v>0</v>
      </c>
      <c r="F65" s="61"/>
      <c r="G65" s="79"/>
      <c r="H65" s="63" t="s">
        <v>332</v>
      </c>
      <c r="I65" s="64">
        <v>3833.0</v>
      </c>
      <c r="J65" s="63" t="s">
        <v>333</v>
      </c>
      <c r="K65" s="63" t="s">
        <v>334</v>
      </c>
      <c r="L65" s="63" t="s">
        <v>335</v>
      </c>
      <c r="M65" s="63" t="s">
        <v>336</v>
      </c>
      <c r="N65" s="75">
        <v>70.0</v>
      </c>
      <c r="O65" s="75">
        <v>28.0</v>
      </c>
      <c r="P65" s="74">
        <v>380.0</v>
      </c>
      <c r="Q65" s="67">
        <f t="shared" si="3"/>
        <v>608000</v>
      </c>
      <c r="R65" s="68">
        <f t="shared" si="4"/>
        <v>0.505</v>
      </c>
    </row>
    <row r="66" ht="129.0" customHeight="1">
      <c r="A66" s="56">
        <v>300960.0</v>
      </c>
      <c r="B66" s="57" t="str">
        <f t="shared" si="1"/>
        <v>가격 비교하기</v>
      </c>
      <c r="C66" s="69"/>
      <c r="D66" s="69"/>
      <c r="E66" s="60">
        <f t="shared" si="2"/>
        <v>0</v>
      </c>
      <c r="F66" s="70"/>
      <c r="G66" s="78"/>
      <c r="H66" s="72" t="s">
        <v>337</v>
      </c>
      <c r="I66" s="64">
        <v>3833.0</v>
      </c>
      <c r="J66" s="72" t="s">
        <v>338</v>
      </c>
      <c r="K66" s="72" t="s">
        <v>339</v>
      </c>
      <c r="L66" s="72" t="s">
        <v>340</v>
      </c>
      <c r="M66" s="72" t="s">
        <v>341</v>
      </c>
      <c r="N66" s="73">
        <v>75.0</v>
      </c>
      <c r="O66" s="73">
        <v>36.0</v>
      </c>
      <c r="P66" s="74">
        <v>380.0</v>
      </c>
      <c r="Q66" s="67">
        <f t="shared" si="3"/>
        <v>608000</v>
      </c>
      <c r="R66" s="68">
        <f t="shared" si="4"/>
        <v>0.505</v>
      </c>
    </row>
    <row r="67" ht="129.0" customHeight="1">
      <c r="A67" s="56">
        <v>300960.0</v>
      </c>
      <c r="B67" s="57" t="str">
        <f t="shared" si="1"/>
        <v>가격 비교하기</v>
      </c>
      <c r="C67" s="69"/>
      <c r="D67" s="69"/>
      <c r="E67" s="60">
        <f t="shared" si="2"/>
        <v>0</v>
      </c>
      <c r="F67" s="61"/>
      <c r="G67" s="79"/>
      <c r="H67" s="63" t="s">
        <v>342</v>
      </c>
      <c r="I67" s="64">
        <v>3833.0</v>
      </c>
      <c r="J67" s="63" t="s">
        <v>343</v>
      </c>
      <c r="K67" s="63" t="s">
        <v>344</v>
      </c>
      <c r="L67" s="63" t="s">
        <v>345</v>
      </c>
      <c r="M67" s="63" t="s">
        <v>346</v>
      </c>
      <c r="N67" s="75">
        <v>80.0</v>
      </c>
      <c r="O67" s="75">
        <v>49.0</v>
      </c>
      <c r="P67" s="74">
        <v>380.0</v>
      </c>
      <c r="Q67" s="67">
        <f t="shared" si="3"/>
        <v>608000</v>
      </c>
      <c r="R67" s="68">
        <f t="shared" si="4"/>
        <v>0.505</v>
      </c>
    </row>
    <row r="68" ht="129.0" customHeight="1">
      <c r="A68" s="56">
        <v>300960.0</v>
      </c>
      <c r="B68" s="57" t="str">
        <f t="shared" si="1"/>
        <v>가격 비교하기</v>
      </c>
      <c r="C68" s="69"/>
      <c r="D68" s="69"/>
      <c r="E68" s="60">
        <f t="shared" si="2"/>
        <v>0</v>
      </c>
      <c r="F68" s="70"/>
      <c r="G68" s="78"/>
      <c r="H68" s="72" t="s">
        <v>347</v>
      </c>
      <c r="I68" s="64">
        <v>3833.0</v>
      </c>
      <c r="J68" s="72" t="s">
        <v>348</v>
      </c>
      <c r="K68" s="72" t="s">
        <v>349</v>
      </c>
      <c r="L68" s="72" t="s">
        <v>350</v>
      </c>
      <c r="M68" s="72" t="s">
        <v>351</v>
      </c>
      <c r="N68" s="73">
        <v>85.0</v>
      </c>
      <c r="O68" s="73">
        <v>42.0</v>
      </c>
      <c r="P68" s="74">
        <v>380.0</v>
      </c>
      <c r="Q68" s="67">
        <f t="shared" si="3"/>
        <v>608000</v>
      </c>
      <c r="R68" s="68">
        <f t="shared" si="4"/>
        <v>0.505</v>
      </c>
    </row>
    <row r="69" ht="129.0" customHeight="1">
      <c r="A69" s="56">
        <v>300960.0</v>
      </c>
      <c r="B69" s="57" t="str">
        <f t="shared" si="1"/>
        <v>가격 비교하기</v>
      </c>
      <c r="C69" s="69"/>
      <c r="D69" s="69"/>
      <c r="E69" s="60">
        <f t="shared" si="2"/>
        <v>0</v>
      </c>
      <c r="F69" s="61"/>
      <c r="G69" s="79"/>
      <c r="H69" s="63" t="s">
        <v>352</v>
      </c>
      <c r="I69" s="64">
        <v>3833.0</v>
      </c>
      <c r="J69" s="63" t="s">
        <v>353</v>
      </c>
      <c r="K69" s="63" t="s">
        <v>354</v>
      </c>
      <c r="L69" s="63" t="s">
        <v>355</v>
      </c>
      <c r="M69" s="63" t="s">
        <v>356</v>
      </c>
      <c r="N69" s="75">
        <v>90.0</v>
      </c>
      <c r="O69" s="75">
        <v>20.0</v>
      </c>
      <c r="P69" s="74">
        <v>380.0</v>
      </c>
      <c r="Q69" s="67">
        <f t="shared" si="3"/>
        <v>608000</v>
      </c>
      <c r="R69" s="68">
        <f t="shared" si="4"/>
        <v>0.505</v>
      </c>
    </row>
    <row r="70" ht="129.0" customHeight="1">
      <c r="A70" s="56">
        <v>300960.0</v>
      </c>
      <c r="B70" s="57" t="str">
        <f t="shared" si="1"/>
        <v>가격 비교하기</v>
      </c>
      <c r="C70" s="69"/>
      <c r="D70" s="69"/>
      <c r="E70" s="60">
        <f t="shared" si="2"/>
        <v>0</v>
      </c>
      <c r="F70" s="70"/>
      <c r="G70" s="78"/>
      <c r="H70" s="72" t="s">
        <v>357</v>
      </c>
      <c r="I70" s="64">
        <v>3833.0</v>
      </c>
      <c r="J70" s="72" t="s">
        <v>358</v>
      </c>
      <c r="K70" s="72" t="s">
        <v>359</v>
      </c>
      <c r="L70" s="72" t="s">
        <v>360</v>
      </c>
      <c r="M70" s="72" t="s">
        <v>361</v>
      </c>
      <c r="N70" s="73">
        <v>95.0</v>
      </c>
      <c r="O70" s="73">
        <v>10.0</v>
      </c>
      <c r="P70" s="74">
        <v>380.0</v>
      </c>
      <c r="Q70" s="67">
        <f t="shared" si="3"/>
        <v>608000</v>
      </c>
      <c r="R70" s="68">
        <f t="shared" si="4"/>
        <v>0.505</v>
      </c>
    </row>
    <row r="71" ht="129.0" customHeight="1">
      <c r="A71" s="56">
        <v>300960.0</v>
      </c>
      <c r="B71" s="57" t="str">
        <f t="shared" si="1"/>
        <v>가격 비교하기</v>
      </c>
      <c r="C71" s="69"/>
      <c r="D71" s="69"/>
      <c r="E71" s="60">
        <f t="shared" si="2"/>
        <v>0</v>
      </c>
      <c r="F71" s="61"/>
      <c r="G71" s="79"/>
      <c r="H71" s="63" t="s">
        <v>362</v>
      </c>
      <c r="I71" s="64">
        <v>3833.0</v>
      </c>
      <c r="J71" s="63" t="s">
        <v>363</v>
      </c>
      <c r="K71" s="63" t="s">
        <v>364</v>
      </c>
      <c r="L71" s="63" t="s">
        <v>365</v>
      </c>
      <c r="M71" s="63" t="s">
        <v>366</v>
      </c>
      <c r="N71" s="75">
        <v>100.0</v>
      </c>
      <c r="O71" s="75">
        <v>1.0</v>
      </c>
      <c r="P71" s="74">
        <v>380.0</v>
      </c>
      <c r="Q71" s="67">
        <f t="shared" si="3"/>
        <v>608000</v>
      </c>
      <c r="R71" s="68">
        <f t="shared" si="4"/>
        <v>0.505</v>
      </c>
    </row>
    <row r="72" ht="129.0" customHeight="1">
      <c r="A72" s="56">
        <v>887040.0000000001</v>
      </c>
      <c r="B72" s="57" t="str">
        <f t="shared" si="1"/>
        <v>가격 비교하기</v>
      </c>
      <c r="C72" s="69"/>
      <c r="D72" s="69"/>
      <c r="E72" s="60">
        <f t="shared" si="2"/>
        <v>0</v>
      </c>
      <c r="F72" s="70"/>
      <c r="G72" s="78"/>
      <c r="H72" s="72" t="s">
        <v>367</v>
      </c>
      <c r="I72" s="64">
        <v>3841.0</v>
      </c>
      <c r="J72" s="72" t="s">
        <v>368</v>
      </c>
      <c r="K72" s="72" t="s">
        <v>369</v>
      </c>
      <c r="L72" s="72" t="s">
        <v>370</v>
      </c>
      <c r="M72" s="72" t="s">
        <v>371</v>
      </c>
      <c r="N72" s="72" t="s">
        <v>372</v>
      </c>
      <c r="O72" s="73">
        <v>6.0</v>
      </c>
      <c r="P72" s="74">
        <v>1120.0</v>
      </c>
      <c r="Q72" s="67">
        <f t="shared" si="3"/>
        <v>1792000</v>
      </c>
      <c r="R72" s="68">
        <f t="shared" si="4"/>
        <v>0.505</v>
      </c>
    </row>
    <row r="73" ht="129.0" customHeight="1">
      <c r="A73" s="56">
        <v>209880.00000000003</v>
      </c>
      <c r="B73" s="57" t="str">
        <f t="shared" si="1"/>
        <v>가격 비교하기</v>
      </c>
      <c r="C73" s="69"/>
      <c r="D73" s="69"/>
      <c r="E73" s="60">
        <f t="shared" si="2"/>
        <v>0</v>
      </c>
      <c r="F73" s="61"/>
      <c r="G73" s="79"/>
      <c r="H73" s="63" t="s">
        <v>373</v>
      </c>
      <c r="I73" s="64">
        <v>3842.0</v>
      </c>
      <c r="J73" s="63" t="s">
        <v>374</v>
      </c>
      <c r="K73" s="63" t="s">
        <v>375</v>
      </c>
      <c r="L73" s="63" t="s">
        <v>376</v>
      </c>
      <c r="M73" s="63" t="s">
        <v>377</v>
      </c>
      <c r="N73" s="63" t="s">
        <v>378</v>
      </c>
      <c r="O73" s="65">
        <v>0.0</v>
      </c>
      <c r="P73" s="66">
        <v>265.0</v>
      </c>
      <c r="Q73" s="67">
        <f t="shared" si="3"/>
        <v>424000</v>
      </c>
      <c r="R73" s="68">
        <f t="shared" si="4"/>
        <v>0.505</v>
      </c>
    </row>
    <row r="74" ht="129.0" customHeight="1">
      <c r="A74" s="56">
        <v>578160.0</v>
      </c>
      <c r="B74" s="57" t="str">
        <f t="shared" si="1"/>
        <v>가격 비교하기</v>
      </c>
      <c r="C74" s="69"/>
      <c r="D74" s="69"/>
      <c r="E74" s="60">
        <f t="shared" si="2"/>
        <v>0</v>
      </c>
      <c r="F74" s="70"/>
      <c r="G74" s="78"/>
      <c r="H74" s="72" t="s">
        <v>379</v>
      </c>
      <c r="I74" s="64">
        <v>3847.0</v>
      </c>
      <c r="J74" s="72" t="s">
        <v>380</v>
      </c>
      <c r="K74" s="72" t="s">
        <v>381</v>
      </c>
      <c r="L74" s="72" t="s">
        <v>382</v>
      </c>
      <c r="M74" s="72" t="s">
        <v>383</v>
      </c>
      <c r="N74" s="72" t="s">
        <v>384</v>
      </c>
      <c r="O74" s="73">
        <v>2.0</v>
      </c>
      <c r="P74" s="74">
        <v>730.0</v>
      </c>
      <c r="Q74" s="67">
        <f t="shared" si="3"/>
        <v>1168000</v>
      </c>
      <c r="R74" s="68">
        <f t="shared" si="4"/>
        <v>0.505</v>
      </c>
    </row>
    <row r="75" ht="129.0" customHeight="1">
      <c r="A75" s="56">
        <v>887040.0000000001</v>
      </c>
      <c r="B75" s="57" t="str">
        <f t="shared" si="1"/>
        <v>가격 비교하기</v>
      </c>
      <c r="C75" s="69"/>
      <c r="D75" s="69"/>
      <c r="E75" s="60">
        <f t="shared" si="2"/>
        <v>0</v>
      </c>
      <c r="F75" s="61"/>
      <c r="G75" s="79"/>
      <c r="H75" s="63" t="s">
        <v>385</v>
      </c>
      <c r="I75" s="64">
        <v>3848.0</v>
      </c>
      <c r="J75" s="63" t="s">
        <v>386</v>
      </c>
      <c r="K75" s="63" t="s">
        <v>387</v>
      </c>
      <c r="L75" s="63" t="s">
        <v>388</v>
      </c>
      <c r="M75" s="63" t="s">
        <v>389</v>
      </c>
      <c r="N75" s="63" t="s">
        <v>390</v>
      </c>
      <c r="O75" s="75">
        <v>1.0</v>
      </c>
      <c r="P75" s="66">
        <v>1120.0</v>
      </c>
      <c r="Q75" s="67">
        <f t="shared" si="3"/>
        <v>1792000</v>
      </c>
      <c r="R75" s="68">
        <f t="shared" si="4"/>
        <v>0.505</v>
      </c>
    </row>
    <row r="76" ht="129.0" customHeight="1">
      <c r="A76" s="56">
        <v>887040.0000000001</v>
      </c>
      <c r="B76" s="57" t="str">
        <f t="shared" si="1"/>
        <v>가격 비교하기</v>
      </c>
      <c r="C76" s="69"/>
      <c r="D76" s="69"/>
      <c r="E76" s="60">
        <f t="shared" si="2"/>
        <v>0</v>
      </c>
      <c r="F76" s="70"/>
      <c r="G76" s="78"/>
      <c r="H76" s="72" t="s">
        <v>391</v>
      </c>
      <c r="I76" s="64">
        <v>3851.0</v>
      </c>
      <c r="J76" s="72" t="s">
        <v>392</v>
      </c>
      <c r="K76" s="72" t="s">
        <v>393</v>
      </c>
      <c r="L76" s="72" t="s">
        <v>394</v>
      </c>
      <c r="M76" s="72" t="s">
        <v>395</v>
      </c>
      <c r="N76" s="72" t="s">
        <v>396</v>
      </c>
      <c r="O76" s="73">
        <v>1.0</v>
      </c>
      <c r="P76" s="66">
        <v>1120.0</v>
      </c>
      <c r="Q76" s="67">
        <f t="shared" si="3"/>
        <v>1792000</v>
      </c>
      <c r="R76" s="68">
        <f t="shared" si="4"/>
        <v>0.505</v>
      </c>
    </row>
    <row r="77" ht="129.0" customHeight="1">
      <c r="A77" s="56">
        <v>594000.0</v>
      </c>
      <c r="B77" s="57" t="str">
        <f t="shared" si="1"/>
        <v>가격 비교하기</v>
      </c>
      <c r="C77" s="69"/>
      <c r="D77" s="69"/>
      <c r="E77" s="60">
        <f t="shared" si="2"/>
        <v>0</v>
      </c>
      <c r="F77" s="61"/>
      <c r="G77" s="79"/>
      <c r="H77" s="63" t="s">
        <v>397</v>
      </c>
      <c r="I77" s="64">
        <v>3852.0</v>
      </c>
      <c r="J77" s="63" t="s">
        <v>398</v>
      </c>
      <c r="K77" s="63" t="s">
        <v>399</v>
      </c>
      <c r="L77" s="63" t="s">
        <v>400</v>
      </c>
      <c r="M77" s="63" t="s">
        <v>401</v>
      </c>
      <c r="N77" s="63" t="s">
        <v>402</v>
      </c>
      <c r="O77" s="75">
        <v>33.0</v>
      </c>
      <c r="P77" s="66">
        <v>750.0</v>
      </c>
      <c r="Q77" s="67">
        <f t="shared" si="3"/>
        <v>1200000</v>
      </c>
      <c r="R77" s="68">
        <f t="shared" si="4"/>
        <v>0.505</v>
      </c>
    </row>
    <row r="78" ht="129.0" customHeight="1">
      <c r="A78" s="56">
        <v>300960.0</v>
      </c>
      <c r="B78" s="57" t="str">
        <f t="shared" si="1"/>
        <v>가격 비교하기</v>
      </c>
      <c r="C78" s="69"/>
      <c r="D78" s="69"/>
      <c r="E78" s="60">
        <f t="shared" si="2"/>
        <v>0</v>
      </c>
      <c r="F78" s="70"/>
      <c r="G78" s="78"/>
      <c r="H78" s="72" t="s">
        <v>403</v>
      </c>
      <c r="I78" s="64">
        <v>3854.0</v>
      </c>
      <c r="J78" s="72" t="s">
        <v>404</v>
      </c>
      <c r="K78" s="81" t="s">
        <v>405</v>
      </c>
      <c r="L78" s="72" t="s">
        <v>406</v>
      </c>
      <c r="M78" s="72" t="s">
        <v>407</v>
      </c>
      <c r="N78" s="73">
        <v>65.0</v>
      </c>
      <c r="O78" s="73">
        <v>38.0</v>
      </c>
      <c r="P78" s="74">
        <v>380.0</v>
      </c>
      <c r="Q78" s="67">
        <f t="shared" si="3"/>
        <v>608000</v>
      </c>
      <c r="R78" s="68">
        <f t="shared" si="4"/>
        <v>0.505</v>
      </c>
    </row>
    <row r="79" ht="129.0" customHeight="1">
      <c r="A79" s="56">
        <v>300960.0</v>
      </c>
      <c r="B79" s="57" t="str">
        <f t="shared" si="1"/>
        <v>가격 비교하기</v>
      </c>
      <c r="C79" s="69"/>
      <c r="D79" s="69"/>
      <c r="E79" s="60">
        <f t="shared" si="2"/>
        <v>0</v>
      </c>
      <c r="F79" s="61"/>
      <c r="G79" s="79"/>
      <c r="H79" s="63" t="s">
        <v>408</v>
      </c>
      <c r="I79" s="64">
        <v>3854.0</v>
      </c>
      <c r="J79" s="63" t="s">
        <v>409</v>
      </c>
      <c r="K79" s="63" t="s">
        <v>410</v>
      </c>
      <c r="L79" s="63" t="s">
        <v>411</v>
      </c>
      <c r="M79" s="63" t="s">
        <v>412</v>
      </c>
      <c r="N79" s="75">
        <v>70.0</v>
      </c>
      <c r="O79" s="75">
        <v>101.0</v>
      </c>
      <c r="P79" s="66">
        <v>380.0</v>
      </c>
      <c r="Q79" s="67">
        <f t="shared" si="3"/>
        <v>608000</v>
      </c>
      <c r="R79" s="68">
        <f t="shared" si="4"/>
        <v>0.505</v>
      </c>
    </row>
    <row r="80" ht="129.0" customHeight="1">
      <c r="A80" s="56">
        <v>300960.0</v>
      </c>
      <c r="B80" s="57" t="str">
        <f t="shared" si="1"/>
        <v>가격 비교하기</v>
      </c>
      <c r="C80" s="69"/>
      <c r="D80" s="69"/>
      <c r="E80" s="60">
        <f t="shared" si="2"/>
        <v>0</v>
      </c>
      <c r="F80" s="70"/>
      <c r="G80" s="78"/>
      <c r="H80" s="72" t="s">
        <v>413</v>
      </c>
      <c r="I80" s="64">
        <v>3854.0</v>
      </c>
      <c r="J80" s="72" t="s">
        <v>414</v>
      </c>
      <c r="K80" s="72" t="s">
        <v>415</v>
      </c>
      <c r="L80" s="72" t="s">
        <v>416</v>
      </c>
      <c r="M80" s="72" t="s">
        <v>417</v>
      </c>
      <c r="N80" s="73">
        <v>85.0</v>
      </c>
      <c r="O80" s="73">
        <v>19.0</v>
      </c>
      <c r="P80" s="74">
        <v>380.0</v>
      </c>
      <c r="Q80" s="67">
        <f t="shared" si="3"/>
        <v>608000</v>
      </c>
      <c r="R80" s="68">
        <f t="shared" si="4"/>
        <v>0.505</v>
      </c>
    </row>
    <row r="81" ht="129.0" customHeight="1">
      <c r="A81" s="56">
        <v>300960.0</v>
      </c>
      <c r="B81" s="57" t="str">
        <f t="shared" si="1"/>
        <v>가격 비교하기</v>
      </c>
      <c r="C81" s="69"/>
      <c r="D81" s="69"/>
      <c r="E81" s="60">
        <f t="shared" si="2"/>
        <v>0</v>
      </c>
      <c r="F81" s="61"/>
      <c r="G81" s="79"/>
      <c r="H81" s="63" t="s">
        <v>418</v>
      </c>
      <c r="I81" s="64">
        <v>3854.0</v>
      </c>
      <c r="J81" s="63" t="s">
        <v>419</v>
      </c>
      <c r="K81" s="63" t="s">
        <v>420</v>
      </c>
      <c r="L81" s="63" t="s">
        <v>421</v>
      </c>
      <c r="M81" s="63" t="s">
        <v>422</v>
      </c>
      <c r="N81" s="75">
        <v>90.0</v>
      </c>
      <c r="O81" s="75">
        <v>31.0</v>
      </c>
      <c r="P81" s="66">
        <v>380.0</v>
      </c>
      <c r="Q81" s="67">
        <f t="shared" si="3"/>
        <v>608000</v>
      </c>
      <c r="R81" s="68">
        <f t="shared" si="4"/>
        <v>0.505</v>
      </c>
    </row>
    <row r="82" ht="129.0" customHeight="1">
      <c r="A82" s="56">
        <v>300960.0</v>
      </c>
      <c r="B82" s="57" t="str">
        <f t="shared" si="1"/>
        <v>가격 비교하기</v>
      </c>
      <c r="C82" s="69"/>
      <c r="D82" s="69"/>
      <c r="E82" s="60">
        <f t="shared" si="2"/>
        <v>0</v>
      </c>
      <c r="F82" s="70"/>
      <c r="G82" s="78"/>
      <c r="H82" s="72" t="s">
        <v>423</v>
      </c>
      <c r="I82" s="64">
        <v>3854.0</v>
      </c>
      <c r="J82" s="72" t="s">
        <v>424</v>
      </c>
      <c r="K82" s="72" t="s">
        <v>425</v>
      </c>
      <c r="L82" s="72" t="s">
        <v>426</v>
      </c>
      <c r="M82" s="72" t="s">
        <v>427</v>
      </c>
      <c r="N82" s="73">
        <v>95.0</v>
      </c>
      <c r="O82" s="73">
        <v>21.0</v>
      </c>
      <c r="P82" s="74">
        <v>380.0</v>
      </c>
      <c r="Q82" s="67">
        <f t="shared" si="3"/>
        <v>608000</v>
      </c>
      <c r="R82" s="68">
        <f t="shared" si="4"/>
        <v>0.505</v>
      </c>
    </row>
    <row r="83" ht="129.0" customHeight="1">
      <c r="A83" s="56">
        <v>419760.00000000006</v>
      </c>
      <c r="B83" s="57" t="str">
        <f t="shared" si="1"/>
        <v>가격 비교하기</v>
      </c>
      <c r="C83" s="69"/>
      <c r="D83" s="69"/>
      <c r="E83" s="60">
        <f t="shared" si="2"/>
        <v>0</v>
      </c>
      <c r="F83" s="61"/>
      <c r="G83" s="79"/>
      <c r="H83" s="63" t="s">
        <v>428</v>
      </c>
      <c r="I83" s="64">
        <v>3855.0</v>
      </c>
      <c r="J83" s="63" t="s">
        <v>429</v>
      </c>
      <c r="K83" s="63" t="s">
        <v>430</v>
      </c>
      <c r="L83" s="63" t="s">
        <v>431</v>
      </c>
      <c r="M83" s="63" t="s">
        <v>432</v>
      </c>
      <c r="N83" s="75">
        <v>75.0</v>
      </c>
      <c r="O83" s="75">
        <v>1.0</v>
      </c>
      <c r="P83" s="66">
        <v>530.0</v>
      </c>
      <c r="Q83" s="67">
        <f t="shared" si="3"/>
        <v>848000</v>
      </c>
      <c r="R83" s="68">
        <f t="shared" si="4"/>
        <v>0.505</v>
      </c>
    </row>
    <row r="84" ht="129.0" customHeight="1">
      <c r="A84" s="56">
        <v>419760.00000000006</v>
      </c>
      <c r="B84" s="57" t="str">
        <f t="shared" si="1"/>
        <v>가격 비교하기</v>
      </c>
      <c r="C84" s="69"/>
      <c r="D84" s="69"/>
      <c r="E84" s="60">
        <f t="shared" si="2"/>
        <v>0</v>
      </c>
      <c r="F84" s="70"/>
      <c r="G84" s="78"/>
      <c r="H84" s="72" t="s">
        <v>433</v>
      </c>
      <c r="I84" s="64">
        <v>3855.0</v>
      </c>
      <c r="J84" s="72" t="s">
        <v>434</v>
      </c>
      <c r="K84" s="72" t="s">
        <v>435</v>
      </c>
      <c r="L84" s="72" t="s">
        <v>436</v>
      </c>
      <c r="M84" s="72" t="s">
        <v>437</v>
      </c>
      <c r="N84" s="73">
        <v>80.0</v>
      </c>
      <c r="O84" s="73">
        <v>1.0</v>
      </c>
      <c r="P84" s="74">
        <v>530.0</v>
      </c>
      <c r="Q84" s="67">
        <f t="shared" si="3"/>
        <v>848000</v>
      </c>
      <c r="R84" s="68">
        <f t="shared" si="4"/>
        <v>0.505</v>
      </c>
    </row>
    <row r="85" ht="129.0" customHeight="1">
      <c r="A85" s="56">
        <v>419760.00000000006</v>
      </c>
      <c r="B85" s="57" t="str">
        <f t="shared" si="1"/>
        <v>가격 비교하기</v>
      </c>
      <c r="C85" s="69"/>
      <c r="D85" s="69"/>
      <c r="E85" s="60">
        <f t="shared" si="2"/>
        <v>0</v>
      </c>
      <c r="F85" s="61"/>
      <c r="G85" s="79"/>
      <c r="H85" s="63" t="s">
        <v>438</v>
      </c>
      <c r="I85" s="64">
        <v>3855.0</v>
      </c>
      <c r="J85" s="63" t="s">
        <v>439</v>
      </c>
      <c r="K85" s="63" t="s">
        <v>440</v>
      </c>
      <c r="L85" s="63" t="s">
        <v>441</v>
      </c>
      <c r="M85" s="63" t="s">
        <v>442</v>
      </c>
      <c r="N85" s="75">
        <v>85.0</v>
      </c>
      <c r="O85" s="75">
        <v>1.0</v>
      </c>
      <c r="P85" s="66">
        <v>530.0</v>
      </c>
      <c r="Q85" s="67">
        <f t="shared" si="3"/>
        <v>848000</v>
      </c>
      <c r="R85" s="68">
        <f t="shared" si="4"/>
        <v>0.505</v>
      </c>
    </row>
    <row r="86" ht="129.0" customHeight="1">
      <c r="A86" s="56">
        <v>419760.00000000006</v>
      </c>
      <c r="B86" s="57" t="str">
        <f t="shared" si="1"/>
        <v>가격 비교하기</v>
      </c>
      <c r="C86" s="69"/>
      <c r="D86" s="69"/>
      <c r="E86" s="60">
        <f t="shared" si="2"/>
        <v>0</v>
      </c>
      <c r="F86" s="70"/>
      <c r="G86" s="78"/>
      <c r="H86" s="72" t="s">
        <v>443</v>
      </c>
      <c r="I86" s="64">
        <v>3855.0</v>
      </c>
      <c r="J86" s="72" t="s">
        <v>444</v>
      </c>
      <c r="K86" s="72" t="s">
        <v>445</v>
      </c>
      <c r="L86" s="72" t="s">
        <v>446</v>
      </c>
      <c r="M86" s="72" t="s">
        <v>447</v>
      </c>
      <c r="N86" s="73">
        <v>90.0</v>
      </c>
      <c r="O86" s="73">
        <v>1.0</v>
      </c>
      <c r="P86" s="74">
        <v>530.0</v>
      </c>
      <c r="Q86" s="67">
        <f t="shared" si="3"/>
        <v>848000</v>
      </c>
      <c r="R86" s="68">
        <f t="shared" si="4"/>
        <v>0.505</v>
      </c>
    </row>
    <row r="87" ht="129.0" customHeight="1">
      <c r="A87" s="56">
        <v>1675080.0000000002</v>
      </c>
      <c r="B87" s="57" t="str">
        <f t="shared" si="1"/>
        <v>가격 비교하기</v>
      </c>
      <c r="C87" s="69"/>
      <c r="D87" s="69"/>
      <c r="E87" s="60">
        <f t="shared" si="2"/>
        <v>0</v>
      </c>
      <c r="F87" s="61"/>
      <c r="G87" s="79"/>
      <c r="H87" s="63" t="s">
        <v>448</v>
      </c>
      <c r="I87" s="64">
        <v>3857.0</v>
      </c>
      <c r="J87" s="63" t="s">
        <v>449</v>
      </c>
      <c r="K87" s="63" t="s">
        <v>450</v>
      </c>
      <c r="L87" s="63" t="s">
        <v>451</v>
      </c>
      <c r="M87" s="63" t="s">
        <v>452</v>
      </c>
      <c r="N87" s="63" t="s">
        <v>453</v>
      </c>
      <c r="O87" s="75">
        <v>3.0</v>
      </c>
      <c r="P87" s="66">
        <v>2115.0</v>
      </c>
      <c r="Q87" s="67">
        <f t="shared" si="3"/>
        <v>3384000</v>
      </c>
      <c r="R87" s="68">
        <f t="shared" si="4"/>
        <v>0.505</v>
      </c>
    </row>
    <row r="88" ht="129.0" customHeight="1">
      <c r="A88" s="56">
        <v>1619640.0000000002</v>
      </c>
      <c r="B88" s="57" t="str">
        <f t="shared" si="1"/>
        <v>가격 비교하기</v>
      </c>
      <c r="C88" s="69"/>
      <c r="D88" s="69"/>
      <c r="E88" s="60">
        <f t="shared" si="2"/>
        <v>0</v>
      </c>
      <c r="F88" s="70"/>
      <c r="G88" s="78"/>
      <c r="H88" s="72" t="s">
        <v>454</v>
      </c>
      <c r="I88" s="64">
        <v>3869.0</v>
      </c>
      <c r="J88" s="72" t="s">
        <v>455</v>
      </c>
      <c r="K88" s="72" t="s">
        <v>456</v>
      </c>
      <c r="L88" s="72" t="s">
        <v>457</v>
      </c>
      <c r="M88" s="72" t="s">
        <v>458</v>
      </c>
      <c r="N88" s="72" t="s">
        <v>459</v>
      </c>
      <c r="O88" s="73">
        <v>1.0</v>
      </c>
      <c r="P88" s="74">
        <v>2045.0</v>
      </c>
      <c r="Q88" s="67">
        <f t="shared" si="3"/>
        <v>3272000</v>
      </c>
      <c r="R88" s="68">
        <f t="shared" si="4"/>
        <v>0.505</v>
      </c>
    </row>
    <row r="89" ht="129.0" customHeight="1">
      <c r="A89" s="56">
        <v>1730520.0000000002</v>
      </c>
      <c r="B89" s="57" t="str">
        <f t="shared" si="1"/>
        <v>가격 비교하기</v>
      </c>
      <c r="C89" s="69"/>
      <c r="D89" s="69"/>
      <c r="E89" s="60">
        <f t="shared" si="2"/>
        <v>0</v>
      </c>
      <c r="F89" s="61"/>
      <c r="G89" s="79"/>
      <c r="H89" s="63" t="s">
        <v>460</v>
      </c>
      <c r="I89" s="64">
        <v>3870.0</v>
      </c>
      <c r="J89" s="63" t="s">
        <v>461</v>
      </c>
      <c r="K89" s="63" t="s">
        <v>462</v>
      </c>
      <c r="L89" s="63" t="s">
        <v>463</v>
      </c>
      <c r="M89" s="63" t="s">
        <v>464</v>
      </c>
      <c r="N89" s="63" t="s">
        <v>465</v>
      </c>
      <c r="O89" s="75">
        <v>2.0</v>
      </c>
      <c r="P89" s="66">
        <v>2185.0</v>
      </c>
      <c r="Q89" s="67">
        <f t="shared" si="3"/>
        <v>3496000</v>
      </c>
      <c r="R89" s="68">
        <f t="shared" si="4"/>
        <v>0.505</v>
      </c>
    </row>
    <row r="90" ht="129.0" customHeight="1">
      <c r="A90" s="56">
        <v>534600.0</v>
      </c>
      <c r="B90" s="57" t="str">
        <f t="shared" si="1"/>
        <v>가격 비교하기</v>
      </c>
      <c r="C90" s="69"/>
      <c r="D90" s="69"/>
      <c r="E90" s="60">
        <f t="shared" si="2"/>
        <v>0</v>
      </c>
      <c r="F90" s="70"/>
      <c r="G90" s="78"/>
      <c r="H90" s="72" t="s">
        <v>466</v>
      </c>
      <c r="I90" s="64">
        <v>3876.0</v>
      </c>
      <c r="J90" s="72" t="s">
        <v>467</v>
      </c>
      <c r="K90" s="72" t="s">
        <v>468</v>
      </c>
      <c r="L90" s="72" t="s">
        <v>469</v>
      </c>
      <c r="M90" s="72" t="s">
        <v>470</v>
      </c>
      <c r="N90" s="72" t="s">
        <v>471</v>
      </c>
      <c r="O90" s="73">
        <v>9.0</v>
      </c>
      <c r="P90" s="74">
        <v>675.0</v>
      </c>
      <c r="Q90" s="67">
        <f t="shared" si="3"/>
        <v>1080000</v>
      </c>
      <c r="R90" s="68">
        <f t="shared" si="4"/>
        <v>0.505</v>
      </c>
    </row>
    <row r="91" ht="129.0" customHeight="1">
      <c r="A91" s="56">
        <v>304920.0</v>
      </c>
      <c r="B91" s="57" t="str">
        <f t="shared" si="1"/>
        <v>가격 비교하기</v>
      </c>
      <c r="C91" s="69"/>
      <c r="D91" s="69"/>
      <c r="E91" s="60">
        <f t="shared" si="2"/>
        <v>0</v>
      </c>
      <c r="F91" s="61"/>
      <c r="G91" s="79"/>
      <c r="H91" s="63" t="s">
        <v>472</v>
      </c>
      <c r="I91" s="64">
        <v>3877.0</v>
      </c>
      <c r="J91" s="63" t="s">
        <v>473</v>
      </c>
      <c r="K91" s="63" t="s">
        <v>474</v>
      </c>
      <c r="L91" s="63" t="s">
        <v>475</v>
      </c>
      <c r="M91" s="63" t="s">
        <v>476</v>
      </c>
      <c r="N91" s="63" t="s">
        <v>477</v>
      </c>
      <c r="O91" s="75">
        <v>7.0</v>
      </c>
      <c r="P91" s="66">
        <v>385.0</v>
      </c>
      <c r="Q91" s="67">
        <f t="shared" si="3"/>
        <v>616000</v>
      </c>
      <c r="R91" s="68">
        <f t="shared" si="4"/>
        <v>0.505</v>
      </c>
    </row>
    <row r="92" ht="129.0" customHeight="1">
      <c r="A92" s="56">
        <v>304920.0</v>
      </c>
      <c r="B92" s="57" t="str">
        <f t="shared" si="1"/>
        <v>가격 비교하기</v>
      </c>
      <c r="C92" s="69"/>
      <c r="D92" s="69"/>
      <c r="E92" s="60">
        <f t="shared" si="2"/>
        <v>0</v>
      </c>
      <c r="F92" s="70"/>
      <c r="G92" s="78"/>
      <c r="H92" s="72" t="s">
        <v>478</v>
      </c>
      <c r="I92" s="64">
        <v>3877.0</v>
      </c>
      <c r="J92" s="72" t="s">
        <v>479</v>
      </c>
      <c r="K92" s="72" t="s">
        <v>480</v>
      </c>
      <c r="L92" s="72" t="s">
        <v>481</v>
      </c>
      <c r="M92" s="72" t="s">
        <v>482</v>
      </c>
      <c r="N92" s="72" t="s">
        <v>483</v>
      </c>
      <c r="O92" s="73">
        <v>12.0</v>
      </c>
      <c r="P92" s="74">
        <v>385.0</v>
      </c>
      <c r="Q92" s="67">
        <f t="shared" si="3"/>
        <v>616000</v>
      </c>
      <c r="R92" s="68">
        <f t="shared" si="4"/>
        <v>0.505</v>
      </c>
    </row>
    <row r="93" ht="129.0" customHeight="1">
      <c r="A93" s="56">
        <v>384120.00000000006</v>
      </c>
      <c r="B93" s="57" t="str">
        <f t="shared" si="1"/>
        <v>가격 비교하기</v>
      </c>
      <c r="C93" s="69"/>
      <c r="D93" s="69"/>
      <c r="E93" s="60">
        <f t="shared" si="2"/>
        <v>0</v>
      </c>
      <c r="F93" s="61"/>
      <c r="G93" s="79"/>
      <c r="H93" s="63" t="s">
        <v>484</v>
      </c>
      <c r="I93" s="64">
        <v>3879.0</v>
      </c>
      <c r="J93" s="63" t="s">
        <v>485</v>
      </c>
      <c r="K93" s="63" t="s">
        <v>486</v>
      </c>
      <c r="L93" s="63" t="s">
        <v>487</v>
      </c>
      <c r="M93" s="63" t="s">
        <v>488</v>
      </c>
      <c r="N93" s="63" t="s">
        <v>489</v>
      </c>
      <c r="O93" s="75">
        <v>2.0</v>
      </c>
      <c r="P93" s="66">
        <v>485.0</v>
      </c>
      <c r="Q93" s="67">
        <f t="shared" si="3"/>
        <v>776000</v>
      </c>
      <c r="R93" s="68">
        <f t="shared" si="4"/>
        <v>0.505</v>
      </c>
    </row>
    <row r="94" ht="129.0" customHeight="1">
      <c r="A94" s="56">
        <v>384120.00000000006</v>
      </c>
      <c r="B94" s="57" t="str">
        <f t="shared" si="1"/>
        <v>가격 비교하기</v>
      </c>
      <c r="C94" s="69"/>
      <c r="D94" s="69"/>
      <c r="E94" s="60">
        <f t="shared" si="2"/>
        <v>0</v>
      </c>
      <c r="F94" s="70"/>
      <c r="G94" s="78"/>
      <c r="H94" s="72" t="s">
        <v>490</v>
      </c>
      <c r="I94" s="64">
        <v>3879.0</v>
      </c>
      <c r="J94" s="72" t="s">
        <v>491</v>
      </c>
      <c r="K94" s="72" t="s">
        <v>492</v>
      </c>
      <c r="L94" s="72" t="s">
        <v>493</v>
      </c>
      <c r="M94" s="72" t="s">
        <v>494</v>
      </c>
      <c r="N94" s="72" t="s">
        <v>495</v>
      </c>
      <c r="O94" s="73">
        <v>3.0</v>
      </c>
      <c r="P94" s="74">
        <v>485.0</v>
      </c>
      <c r="Q94" s="67">
        <f t="shared" si="3"/>
        <v>776000</v>
      </c>
      <c r="R94" s="68">
        <f t="shared" si="4"/>
        <v>0.505</v>
      </c>
    </row>
    <row r="95" ht="129.0" customHeight="1">
      <c r="A95" s="56">
        <v>332640.0</v>
      </c>
      <c r="B95" s="57" t="str">
        <f t="shared" si="1"/>
        <v>가격 비교하기</v>
      </c>
      <c r="C95" s="69"/>
      <c r="D95" s="69"/>
      <c r="E95" s="60">
        <f t="shared" si="2"/>
        <v>0</v>
      </c>
      <c r="F95" s="61"/>
      <c r="G95" s="79"/>
      <c r="H95" s="63" t="s">
        <v>496</v>
      </c>
      <c r="I95" s="64">
        <v>4332.0</v>
      </c>
      <c r="J95" s="63" t="s">
        <v>497</v>
      </c>
      <c r="K95" s="63" t="s">
        <v>498</v>
      </c>
      <c r="L95" s="63" t="s">
        <v>499</v>
      </c>
      <c r="M95" s="63" t="s">
        <v>500</v>
      </c>
      <c r="N95" s="63" t="s">
        <v>501</v>
      </c>
      <c r="O95" s="75">
        <v>3.0</v>
      </c>
      <c r="P95" s="66">
        <v>420.0</v>
      </c>
      <c r="Q95" s="67">
        <f t="shared" si="3"/>
        <v>672000</v>
      </c>
      <c r="R95" s="68">
        <f t="shared" si="4"/>
        <v>0.505</v>
      </c>
    </row>
    <row r="96" ht="129.0" customHeight="1">
      <c r="A96" s="56">
        <v>316800.0</v>
      </c>
      <c r="B96" s="57" t="str">
        <f t="shared" si="1"/>
        <v>가격 비교하기</v>
      </c>
      <c r="C96" s="69"/>
      <c r="D96" s="69"/>
      <c r="E96" s="60">
        <f t="shared" si="2"/>
        <v>0</v>
      </c>
      <c r="F96" s="70"/>
      <c r="G96" s="78"/>
      <c r="H96" s="72" t="s">
        <v>502</v>
      </c>
      <c r="I96" s="64">
        <v>4333.0</v>
      </c>
      <c r="J96" s="72" t="s">
        <v>503</v>
      </c>
      <c r="K96" s="72" t="s">
        <v>504</v>
      </c>
      <c r="L96" s="72" t="s">
        <v>505</v>
      </c>
      <c r="M96" s="72" t="s">
        <v>506</v>
      </c>
      <c r="N96" s="72" t="s">
        <v>507</v>
      </c>
      <c r="O96" s="73">
        <v>9.0</v>
      </c>
      <c r="P96" s="74">
        <v>400.0</v>
      </c>
      <c r="Q96" s="67">
        <f t="shared" si="3"/>
        <v>640000</v>
      </c>
      <c r="R96" s="68">
        <f t="shared" si="4"/>
        <v>0.505</v>
      </c>
    </row>
    <row r="97" ht="129.0" customHeight="1">
      <c r="A97" s="56">
        <v>316800.0</v>
      </c>
      <c r="B97" s="57" t="str">
        <f t="shared" si="1"/>
        <v>가격 비교하기</v>
      </c>
      <c r="C97" s="69"/>
      <c r="D97" s="69"/>
      <c r="E97" s="60">
        <f t="shared" si="2"/>
        <v>0</v>
      </c>
      <c r="F97" s="61"/>
      <c r="G97" s="79"/>
      <c r="H97" s="63" t="s">
        <v>508</v>
      </c>
      <c r="I97" s="64">
        <v>4334.0</v>
      </c>
      <c r="J97" s="63" t="s">
        <v>509</v>
      </c>
      <c r="K97" s="63" t="s">
        <v>510</v>
      </c>
      <c r="L97" s="63" t="s">
        <v>511</v>
      </c>
      <c r="M97" s="63" t="s">
        <v>512</v>
      </c>
      <c r="N97" s="63" t="s">
        <v>513</v>
      </c>
      <c r="O97" s="75">
        <v>9.0</v>
      </c>
      <c r="P97" s="66">
        <v>400.0</v>
      </c>
      <c r="Q97" s="67">
        <f t="shared" si="3"/>
        <v>640000</v>
      </c>
      <c r="R97" s="68">
        <f t="shared" si="4"/>
        <v>0.505</v>
      </c>
    </row>
    <row r="98" ht="129.0" customHeight="1">
      <c r="A98" s="56">
        <v>506880.00000000006</v>
      </c>
      <c r="B98" s="57" t="str">
        <f t="shared" si="1"/>
        <v>가격 비교하기</v>
      </c>
      <c r="C98" s="69"/>
      <c r="D98" s="69"/>
      <c r="E98" s="60">
        <f t="shared" si="2"/>
        <v>0</v>
      </c>
      <c r="F98" s="70"/>
      <c r="G98" s="78"/>
      <c r="H98" s="72" t="s">
        <v>514</v>
      </c>
      <c r="I98" s="64">
        <v>4335.0</v>
      </c>
      <c r="J98" s="72" t="s">
        <v>515</v>
      </c>
      <c r="K98" s="72" t="s">
        <v>516</v>
      </c>
      <c r="L98" s="72" t="s">
        <v>517</v>
      </c>
      <c r="M98" s="72" t="s">
        <v>518</v>
      </c>
      <c r="N98" s="72" t="s">
        <v>519</v>
      </c>
      <c r="O98" s="73">
        <v>6.0</v>
      </c>
      <c r="P98" s="74">
        <v>640.0</v>
      </c>
      <c r="Q98" s="67">
        <f t="shared" si="3"/>
        <v>1024000</v>
      </c>
      <c r="R98" s="68">
        <f t="shared" si="4"/>
        <v>0.505</v>
      </c>
    </row>
    <row r="99" ht="129.0" customHeight="1">
      <c r="A99" s="56">
        <v>1013760.0000000001</v>
      </c>
      <c r="B99" s="57" t="str">
        <f t="shared" si="1"/>
        <v>가격 비교하기</v>
      </c>
      <c r="C99" s="69"/>
      <c r="D99" s="69"/>
      <c r="E99" s="60">
        <f t="shared" si="2"/>
        <v>0</v>
      </c>
      <c r="F99" s="61"/>
      <c r="G99" s="62" t="s">
        <v>520</v>
      </c>
      <c r="H99" s="63" t="s">
        <v>521</v>
      </c>
      <c r="I99" s="64">
        <v>4336.0</v>
      </c>
      <c r="J99" s="63" t="s">
        <v>522</v>
      </c>
      <c r="K99" s="63" t="s">
        <v>523</v>
      </c>
      <c r="L99" s="63" t="s">
        <v>524</v>
      </c>
      <c r="M99" s="63" t="s">
        <v>525</v>
      </c>
      <c r="N99" s="63" t="s">
        <v>526</v>
      </c>
      <c r="O99" s="75">
        <v>2.0</v>
      </c>
      <c r="P99" s="66">
        <v>1280.0</v>
      </c>
      <c r="Q99" s="67">
        <f t="shared" si="3"/>
        <v>2048000</v>
      </c>
      <c r="R99" s="68">
        <f t="shared" si="4"/>
        <v>0.505</v>
      </c>
    </row>
  </sheetData>
  <mergeCells count="7">
    <mergeCell ref="B2:C2"/>
    <mergeCell ref="A3:A8"/>
    <mergeCell ref="D3:D8"/>
    <mergeCell ref="E3:E8"/>
    <mergeCell ref="B4:C4"/>
    <mergeCell ref="J4:P6"/>
    <mergeCell ref="H10:M10"/>
  </mergeCells>
  <hyperlinks>
    <hyperlink r:id="rId1" ref="B9"/>
    <hyperlink r:id="rId2" ref="C9"/>
    <hyperlink r:id="rId3" ref="D9"/>
    <hyperlink r:id="rId4" ref="E9"/>
  </hyperlinks>
  <printOptions/>
  <pageMargins bottom="0.75" footer="0.0" header="0.0" left="0.7" right="0.7" top="0.75"/>
  <pageSetup orientation="landscape"/>
  <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2022-07-12T10:35:52Z</dcterms:created>
</cp:coreProperties>
</file>