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리스트의 사본" sheetId="1" r:id="rId4"/>
  </sheets>
  <definedNames/>
  <calcPr/>
</workbook>
</file>

<file path=xl/sharedStrings.xml><?xml version="1.0" encoding="utf-8"?>
<sst xmlns="http://schemas.openxmlformats.org/spreadsheetml/2006/main" count="1003" uniqueCount="421">
  <si>
    <t>F 20230508 생로랑 도매리스트</t>
  </si>
  <si>
    <t>*주문마감 : 2023/05/10 (등급순,주문순으로 마감)</t>
  </si>
  <si>
    <t>*납기 : 컨펌 후 약 4~6주</t>
  </si>
  <si>
    <t>*공급가 기준 : FTA적용, 수수료포함, 관부가세 및 배송비 별도</t>
  </si>
  <si>
    <t>조건 : 주문업체통관으로 진행예정</t>
  </si>
  <si>
    <t>라이트 800만원 이상, 베이직 500만원 이상, 프리미엄 300만원 이상, VIP 120만원 이상</t>
  </si>
  <si>
    <t>-회원 등급에 따라 주문합계 가격이 변경 됩니다.</t>
  </si>
  <si>
    <t>공급가</t>
  </si>
  <si>
    <t>주문접수
(click)</t>
  </si>
  <si>
    <t>배송비
(click)</t>
  </si>
  <si>
    <t xml:space="preserve">- 모델명 코드를 잘 확인 후 주문바랍니다. </t>
  </si>
  <si>
    <r>
      <rPr>
        <rFont val="Arial"/>
        <b/>
        <color theme="1"/>
        <sz val="11.0"/>
      </rPr>
      <t>등급 선택(</t>
    </r>
    <r>
      <rPr>
        <rFont val="Arial"/>
        <b/>
        <color rgb="FFFF0000"/>
        <sz val="11.0"/>
      </rPr>
      <t>필수</t>
    </r>
    <r>
      <rPr>
        <rFont val="Arial"/>
        <b/>
        <color theme="1"/>
        <sz val="11.0"/>
      </rPr>
      <t>)</t>
    </r>
  </si>
  <si>
    <t>무료/베이직</t>
  </si>
  <si>
    <r>
      <rPr>
        <rFont val="Calibri"/>
        <b/>
        <color theme="1"/>
        <sz val="11.0"/>
      </rPr>
      <t>IMAGE</t>
    </r>
  </si>
  <si>
    <t>모델명</t>
  </si>
  <si>
    <t>SKU NO.</t>
  </si>
  <si>
    <t>BRAND</t>
  </si>
  <si>
    <t>DESCRIPTION</t>
  </si>
  <si>
    <t>DEPARTMENT</t>
  </si>
  <si>
    <t>COLOUR</t>
  </si>
  <si>
    <t>QTY</t>
  </si>
  <si>
    <t>Full Price</t>
  </si>
  <si>
    <t>할인</t>
  </si>
  <si>
    <t>프리미엄</t>
  </si>
  <si>
    <t>VIP</t>
  </si>
  <si>
    <t>수량</t>
  </si>
  <si>
    <t>주문합계</t>
  </si>
  <si>
    <t>6585172R20J1000</t>
  </si>
  <si>
    <t>SAINT LAURENT</t>
  </si>
  <si>
    <t>SLP YSL CLSP BLT</t>
  </si>
  <si>
    <t>LADIES ACCESSORIES</t>
  </si>
  <si>
    <t>Black</t>
  </si>
  <si>
    <t>692618AAAJI1000</t>
  </si>
  <si>
    <t>SLP CHARNIERE MINI BAG</t>
  </si>
  <si>
    <t>689228BL40W1000</t>
  </si>
  <si>
    <t>SLP MONO ARM BLT BAG</t>
  </si>
  <si>
    <t>641954AAAJ17160</t>
  </si>
  <si>
    <t>SLP AIRPODS PRO CASE</t>
  </si>
  <si>
    <t>Metallic</t>
  </si>
  <si>
    <t>6873523YL024165</t>
  </si>
  <si>
    <t>SLP RAFFIA BACK CAP</t>
  </si>
  <si>
    <t>Multicoloured</t>
  </si>
  <si>
    <t>686014GAAAL2080</t>
  </si>
  <si>
    <t>SLP RAFIA RND MINI BAG</t>
  </si>
  <si>
    <t>Neutrals</t>
  </si>
  <si>
    <t>650974B89KJ1000</t>
  </si>
  <si>
    <t>SLP PATENT GLD HW BELT</t>
  </si>
  <si>
    <t>634437DND0E1000</t>
  </si>
  <si>
    <t>SLP MONO CROCCO EFFECT 3CM BLT</t>
  </si>
  <si>
    <t>669865AAALR1000</t>
  </si>
  <si>
    <t>SLP DBL BUCKLE BLT</t>
  </si>
  <si>
    <t>5545521ZQ0W1000</t>
  </si>
  <si>
    <t>SLP SML ENGRAVED LOGO GLD HW 2CM BELT</t>
  </si>
  <si>
    <t>634437AAAYT1000</t>
  </si>
  <si>
    <t>SLP PRINTED PYTHON MONOGRAMME 2CM BELT</t>
  </si>
  <si>
    <t>7138583YM511000</t>
  </si>
  <si>
    <t>SLP LONG GLOVES</t>
  </si>
  <si>
    <t>7191293YM522700</t>
  </si>
  <si>
    <t>SLP FAUX FUR SCARF</t>
  </si>
  <si>
    <t>Brown</t>
  </si>
  <si>
    <t>6696993Y2113200</t>
  </si>
  <si>
    <t>SLP SCARF</t>
  </si>
  <si>
    <t>698224B870W6008</t>
  </si>
  <si>
    <t>SLP ENVELOPE POCHETTE PALOMA POUCH</t>
  </si>
  <si>
    <t>Red</t>
  </si>
  <si>
    <t>6784011U8277314</t>
  </si>
  <si>
    <t>SLP LOULOU TOY SUEDE MINI BAG</t>
  </si>
  <si>
    <t>Yellow</t>
  </si>
  <si>
    <t>710957B89KN1000</t>
  </si>
  <si>
    <t>SLP PATENT PADLOCK SLVR HW BELT</t>
  </si>
  <si>
    <t>710928AAAJU1000</t>
  </si>
  <si>
    <t>SLP SLP LIPSTICK HOLDER MINI BAG</t>
  </si>
  <si>
    <t>696582AAAJU1000</t>
  </si>
  <si>
    <t>SLP GABBY AIRPOD CASE</t>
  </si>
  <si>
    <t>63526515B0W1000</t>
  </si>
  <si>
    <t>SLP TINY MONOGRAMME GLD ZIP WLLT</t>
  </si>
  <si>
    <t>7176053Y0521065</t>
  </si>
  <si>
    <t>SLP GEOMETRIC BANDANA SILK SCARF</t>
  </si>
  <si>
    <t>71368029X2W9587</t>
  </si>
  <si>
    <t>SLP PUFFY SHRLNG GLD HW POUCH</t>
  </si>
  <si>
    <t>712561GAABN2080</t>
  </si>
  <si>
    <t>SLP PANIER RAFFIA AIRPOD CASE</t>
  </si>
  <si>
    <t>5657229J58E9273</t>
  </si>
  <si>
    <t>YSL RIVE GAUCHE CNVS LOGO PCH</t>
  </si>
  <si>
    <t>696582AAAJU9207</t>
  </si>
  <si>
    <t>White</t>
  </si>
  <si>
    <t>66992103P2W1000</t>
  </si>
  <si>
    <t>SLP MONO WOC</t>
  </si>
  <si>
    <t>697860GVO3N1067</t>
  </si>
  <si>
    <t>SLP SLVR HW EMBEL BLT</t>
  </si>
  <si>
    <t>56572296NAE1070</t>
  </si>
  <si>
    <t>6077881GF0J1000</t>
  </si>
  <si>
    <t>SLP UPTOWN WOC</t>
  </si>
  <si>
    <t>5544650UF0W1000</t>
  </si>
  <si>
    <t>SLP MONO 2CM PATENT BLT</t>
  </si>
  <si>
    <t>612563AAANF1000</t>
  </si>
  <si>
    <t>SLP MINI LOU CROC MINI BAG</t>
  </si>
  <si>
    <t>6698891ZQ0J1000</t>
  </si>
  <si>
    <t>SLP CROC LTHR BLT</t>
  </si>
  <si>
    <t>669921DND1J1000</t>
  </si>
  <si>
    <t>695111DND1J1000</t>
  </si>
  <si>
    <t>SLP KATE TASSL MCROC YSL WOC</t>
  </si>
  <si>
    <t>377828BOW011000</t>
  </si>
  <si>
    <t>SLP BLK GLD YSL GRAIN LTHR MINI BG</t>
  </si>
  <si>
    <t>710318BWR6W2725</t>
  </si>
  <si>
    <t>SLP 5 A 7 HOBO MINI BAG</t>
  </si>
  <si>
    <t>6784011U8271112</t>
  </si>
  <si>
    <t>SLP TOY LOULOU SUEDE GOLD HW MINI BAG</t>
  </si>
  <si>
    <t>Grey</t>
  </si>
  <si>
    <t>7323903Y0019274</t>
  </si>
  <si>
    <t>SLP LOGO VINTAGE 90X90 SCARF</t>
  </si>
  <si>
    <t>7323593Y0019188</t>
  </si>
  <si>
    <t>6784011U8212346</t>
  </si>
  <si>
    <t>7032191EL072721</t>
  </si>
  <si>
    <t>SLP GABY GLD HW CH</t>
  </si>
  <si>
    <t>5657391GF0J2721</t>
  </si>
  <si>
    <t>SLP MED POUCH GLD HW</t>
  </si>
  <si>
    <t>6125791GF019830</t>
  </si>
  <si>
    <t>SLP MINI LOU QLD LTHR GLD HW MINI BG</t>
  </si>
  <si>
    <t>Pink</t>
  </si>
  <si>
    <t>611558AABJ49203</t>
  </si>
  <si>
    <t>SLP MONOGRAMME LIZARD EFFECT ZIPPED CARD CASE</t>
  </si>
  <si>
    <t>565739DND0J9207</t>
  </si>
  <si>
    <t>SLP MEDIUM CROC GLD HW POUCH</t>
  </si>
  <si>
    <t>4232910UFU11000</t>
  </si>
  <si>
    <t>SLP PATENT CH</t>
  </si>
  <si>
    <t>6203331EL071202</t>
  </si>
  <si>
    <t>SLP MINI PUFFER LOULOU GLD HW MINI BG</t>
  </si>
  <si>
    <t>5657391GF0J2346</t>
  </si>
  <si>
    <t>SLP MED UPTOWN GLD HW POUCH</t>
  </si>
  <si>
    <t>6690481U8E61000</t>
  </si>
  <si>
    <t>YSL LOULOU MED QLTD SUEDE BB HW SHLDR BG</t>
  </si>
  <si>
    <t>LADIES BAGS</t>
  </si>
  <si>
    <t>6693081EL071000</t>
  </si>
  <si>
    <t>SLP LTHR GLD HW SHLDR BAG</t>
  </si>
  <si>
    <t>6572231ELS71000</t>
  </si>
  <si>
    <t>SLP MELODY LTHR GLD HW FRAME SHLDR BAG</t>
  </si>
  <si>
    <t>686868GAAAY2080</t>
  </si>
  <si>
    <t>SLP SEAU RAFFIA LTHR BUCKET BAG</t>
  </si>
  <si>
    <t>685634GQTLW2099</t>
  </si>
  <si>
    <t>SLP PANIER RAFFIA LTHR TOTE BAG</t>
  </si>
  <si>
    <t>712470FAAUI 1033</t>
  </si>
  <si>
    <t>SLP GABY GLD HRDWR ART DECO SHLDR BG</t>
  </si>
  <si>
    <t>716140FAAMD 1000</t>
  </si>
  <si>
    <t>SLP 5A7 HOBO LRG STUDDED CANVAS SHLDR BG</t>
  </si>
  <si>
    <t>612542DND0W1000</t>
  </si>
  <si>
    <t>SLP LOU MED MOC CRC LTHR SHLDR BAG</t>
  </si>
  <si>
    <t>649795 2R20W 1000</t>
  </si>
  <si>
    <t>SLP LE MAILLON GLD HW SHLDR BG</t>
  </si>
  <si>
    <t>695503AAAVP1020</t>
  </si>
  <si>
    <t>SLP GABY SHEARLING SHLDR BAG</t>
  </si>
  <si>
    <t>718540GAACL 1039</t>
  </si>
  <si>
    <t>SLP TUXEDO GLD HRDWR MOTHER OF PEARL LOGO PLXI BX BG</t>
  </si>
  <si>
    <t>57494629X971000</t>
  </si>
  <si>
    <t>SLP MED LOULOU SHEARLING SHLDR BAG</t>
  </si>
  <si>
    <t>685618FAAG84385</t>
  </si>
  <si>
    <t>SLP PANIER RAFFIA SML TOTE BAG</t>
  </si>
  <si>
    <t>Blue</t>
  </si>
  <si>
    <t>65722811ZLW2281</t>
  </si>
  <si>
    <t>SLP LE 5 A 7 HOBO SHEARLING SHLDR BAG</t>
  </si>
  <si>
    <t>695503AAA722281</t>
  </si>
  <si>
    <t>6749882ZA0W 2357</t>
  </si>
  <si>
    <t>SLP FERMOIR MED TOP HANDLE GLD HRDWR VLVT SHLDR BG</t>
  </si>
  <si>
    <t>600195BOW973317</t>
  </si>
  <si>
    <t>SLP SML ENVELOPE LTHR SHLDR BAG</t>
  </si>
  <si>
    <t>Green</t>
  </si>
  <si>
    <t>469390BOW0W3317</t>
  </si>
  <si>
    <t>SLP SML KATE LTHR SHLDR BAG</t>
  </si>
  <si>
    <t>577476FAA05 1489</t>
  </si>
  <si>
    <t>SLP PUFFER LOULOU SML SLV HW CRUSHED VELVET SHLDR BG</t>
  </si>
  <si>
    <t>723660AAAY1 4083</t>
  </si>
  <si>
    <t>SLP KATE BAGUETTE GLD HRDWR PATENT PYTHN PRINT LTHR SHLDR BG</t>
  </si>
  <si>
    <t>707690FAAIA1075</t>
  </si>
  <si>
    <t>SLP ZEBRA KATE SHLDR BAG</t>
  </si>
  <si>
    <t>718540GAAB7 3086</t>
  </si>
  <si>
    <t>SLP TUXEDO GLD HRDWR PRNTD PLXI BX BG</t>
  </si>
  <si>
    <t>6332141YF0W5213</t>
  </si>
  <si>
    <t>SLP LE CARRE LTHR SHLDR BAG</t>
  </si>
  <si>
    <t>Purple</t>
  </si>
  <si>
    <t>6982022US0W1000</t>
  </si>
  <si>
    <t>SLP FANNY MED MOC CRC LTHR SHLDR BAD</t>
  </si>
  <si>
    <t>568604FAAIY7790</t>
  </si>
  <si>
    <t>SLP SML LE MONOGRAMME SATCHEL CROSSBODY BAG</t>
  </si>
  <si>
    <t>60027929X979587</t>
  </si>
  <si>
    <t>SLP MED COLLEGE SHEARLING SHLDR BAG</t>
  </si>
  <si>
    <t>709876GAABH9590</t>
  </si>
  <si>
    <t>SLP EMMANUELLE SHEARLING BUCKET BAG</t>
  </si>
  <si>
    <t>4419721EK0W2248</t>
  </si>
  <si>
    <t>SLP SUNSET MED LTHR GLD HW SHLDR BG</t>
  </si>
  <si>
    <t>Burgundy</t>
  </si>
  <si>
    <t>600279BRM073331</t>
  </si>
  <si>
    <t>SLP MED COLLEGE LTHR SHLDR BAG</t>
  </si>
  <si>
    <t>63318728B361426</t>
  </si>
  <si>
    <t>SLP MED NIKI SHEARLING SHLDR BAG</t>
  </si>
  <si>
    <t>716543GAACO 1084</t>
  </si>
  <si>
    <t>SLP CASSANDRA GLD HRDWR MULTI PLXIGLS EVENING SHLDR BG</t>
  </si>
  <si>
    <t>6869822ZA0W 9141</t>
  </si>
  <si>
    <t>SLP FERMOIR SML TOP HNDL GLD HRDWR LTHR TOTE</t>
  </si>
  <si>
    <t>70739695G3W9093</t>
  </si>
  <si>
    <t>SLP PANIER CUT OUT TOTE BAG</t>
  </si>
  <si>
    <t>5686041EJ8W7481</t>
  </si>
  <si>
    <t>SLP LE MONOGRAMME SATCHEL LTHR SHLDR BAG</t>
  </si>
  <si>
    <t>7002021EJ8W7481</t>
  </si>
  <si>
    <t>SLP LE MONOGRAMME SML LTHR SHLDR BAG</t>
  </si>
  <si>
    <t>6572282US0W1000</t>
  </si>
  <si>
    <t>SLP LE 5 A 7 CROCCO GLD HW SHLDR BG</t>
  </si>
  <si>
    <t>655008DTI0W1000</t>
  </si>
  <si>
    <t>SLP BABY LE MONOGRAMME DUFFLE LOCK SHLDR BAG</t>
  </si>
  <si>
    <t>574946 DV726 1000</t>
  </si>
  <si>
    <t>YSL LOULOU MED QLTD LTHR SILV HW SHLDR BG</t>
  </si>
  <si>
    <t>4946991U8612346</t>
  </si>
  <si>
    <t>SLP LOULOU SML SHEARLING SHLDR BAG</t>
  </si>
  <si>
    <t>600185BOW971112</t>
  </si>
  <si>
    <t>SLP MED ENVELOPE LTHR SHLDR BAG</t>
  </si>
  <si>
    <t>532750BOW0W1112</t>
  </si>
  <si>
    <t>SLP MED CASSANDRA GLD HW LTHR SHLDR BAG</t>
  </si>
  <si>
    <t>499290FAADJ9784</t>
  </si>
  <si>
    <t>SLP RIVE GAUCHE LOGO TOTE BAG</t>
  </si>
  <si>
    <t>574946DV7281000</t>
  </si>
  <si>
    <t>YSL LOULOU MED QLTD LTHR BB HW SHLDR BG</t>
  </si>
  <si>
    <t>6572280UF0W1000</t>
  </si>
  <si>
    <t>SLP LE 5 A 7 LTHR GLD HW PATENT SHLDR BG</t>
  </si>
  <si>
    <t>600195BOW981000</t>
  </si>
  <si>
    <t>SLP ENVELOPE SML LTHR TONAL HW SHLDR BG</t>
  </si>
  <si>
    <t>469390-BOW0U-1000</t>
  </si>
  <si>
    <t>YSL KATE LTHR TONAL SHLDR BG</t>
  </si>
  <si>
    <t>471286FAAIR1067</t>
  </si>
  <si>
    <t>SLP SML KATE LTHR CRYSTL SHLDR BAG</t>
  </si>
  <si>
    <t>716543JA70J 1000</t>
  </si>
  <si>
    <t>SLP CASSANDRA GLD HRDWR PLXIGLS EVENING SHLDR BG</t>
  </si>
  <si>
    <t>600185AAAOK 2826</t>
  </si>
  <si>
    <t>SLP ENVELOPE MED GLD HRDWR SDE SHLDR BG</t>
  </si>
  <si>
    <t>4946991U867 7314</t>
  </si>
  <si>
    <t>SLP LOULOU SML GLD HW SUEDE SHLDR BG</t>
  </si>
  <si>
    <t>494699-1U8C7-7761</t>
  </si>
  <si>
    <t>SLP LOULOU SML GLD HRDWR SDE SHLDR BG</t>
  </si>
  <si>
    <t>612544 DV707 1229</t>
  </si>
  <si>
    <t>SLP LOU LTHR GLD HW XBDY BAG</t>
  </si>
  <si>
    <t>494699DV7271112</t>
  </si>
  <si>
    <t>SLP SML LOULOU LTHR SHLDR BAG</t>
  </si>
  <si>
    <t>6572282R20W1112</t>
  </si>
  <si>
    <t>SLP LE 5 A 7 HOBO LTHR SHLDR BAG</t>
  </si>
  <si>
    <t>688221GAABB2080</t>
  </si>
  <si>
    <t>SLP PANIER RAFFIA MED TOTE BAG</t>
  </si>
  <si>
    <t>685618GAABB2080</t>
  </si>
  <si>
    <t>5774761EL072721</t>
  </si>
  <si>
    <t>YSL PUFFER LOULOU SML LTHR GLD HW SHLDR BG</t>
  </si>
  <si>
    <t>600279BRM072721</t>
  </si>
  <si>
    <t>SLP MED COLLEGE LTHR SHLDR BG</t>
  </si>
  <si>
    <t>600185-BOW91-2721</t>
  </si>
  <si>
    <t>SLP ENVELOPE MED LTHR GLD HW LTHR BG</t>
  </si>
  <si>
    <t>6572282R20W 9141</t>
  </si>
  <si>
    <t>SLP 5A7 HOBO GLD HRDWR LTHR SHLDR BG</t>
  </si>
  <si>
    <t>6572282R20W9207</t>
  </si>
  <si>
    <t>494699-DV727-9207</t>
  </si>
  <si>
    <t>SLP LOULOU SML QLTD LTHR SLVR HW SHLDR BG</t>
  </si>
  <si>
    <t>39203502G9W1000</t>
  </si>
  <si>
    <t>SLP SAC DE JOUR PADLOCK NANO CARRYALL LTHR TOTE BAG</t>
  </si>
  <si>
    <t>494699-DV727-1000</t>
  </si>
  <si>
    <t>SLP LOULOU SML GLD HW LTHR SHLDR BG</t>
  </si>
  <si>
    <t>SLP HOBO PATENT LTHR SHLDR BAG</t>
  </si>
  <si>
    <t>364021BOW0J 1000</t>
  </si>
  <si>
    <t>SLP KATE MED GLD HRDWRE GRN LTHR SHLDR BG</t>
  </si>
  <si>
    <t>6572282R20J2346</t>
  </si>
  <si>
    <t>6331581YG042050</t>
  </si>
  <si>
    <t>SLP NIKI MED LTHR BB HW SHLDR BG</t>
  </si>
  <si>
    <t>442906-D420W-9207</t>
  </si>
  <si>
    <t>SLP SUNSET MED LTHR SHLDR BG</t>
  </si>
  <si>
    <t>442906D420W 9949</t>
  </si>
  <si>
    <t>SLP SUNSET M GLD HRDWR LTHR CRSBDY</t>
  </si>
  <si>
    <t>600279-BRM07-9207</t>
  </si>
  <si>
    <t>SLP COLLEGE LTHR MED SHLDR BG</t>
  </si>
  <si>
    <t>5593550IH0C1000</t>
  </si>
  <si>
    <t>SLP RG BLK LOGO BRCLT</t>
  </si>
  <si>
    <t>LADIES FASHION JEWELLERY</t>
  </si>
  <si>
    <t>671631 Y1500 8060</t>
  </si>
  <si>
    <t>SLP GLD ALTERNATING LNK ROPE LNK BRCLT</t>
  </si>
  <si>
    <t>612741Y15628154</t>
  </si>
  <si>
    <t>SLP SILV TURQ STNE RNG PNDNT NKLCE</t>
  </si>
  <si>
    <t>674023 Y1500 8060</t>
  </si>
  <si>
    <t>SLP GLD ALTERNATING LNK ROPE LNK NKLC</t>
  </si>
  <si>
    <t>671632 Y1500 8060</t>
  </si>
  <si>
    <t>SLP GLD XL LNK BRCLT</t>
  </si>
  <si>
    <t>651778Y15268162</t>
  </si>
  <si>
    <t>SLP SILV CRYSTL LOGO ERCFF</t>
  </si>
  <si>
    <t>635450 Y1500 8030</t>
  </si>
  <si>
    <t>CLOSED: SLP GLD CHAIN LOGO ERNG</t>
  </si>
  <si>
    <t>6892153 3YI97 1078</t>
  </si>
  <si>
    <t>SLP BLK SILV BOW SCRNCHY</t>
  </si>
  <si>
    <t>669556Y15008030</t>
  </si>
  <si>
    <t>SLP GLD CHNKY GRADUATE CHAIN BRCLT</t>
  </si>
  <si>
    <t>708815 0IH0C1000</t>
  </si>
  <si>
    <t>709225 1ZQ9J 1000</t>
  </si>
  <si>
    <t>SLP THIN BLK LETHR GLD STUD LOCK BRCLT</t>
  </si>
  <si>
    <t>711608 AAALU 1067</t>
  </si>
  <si>
    <t>SLP BLK LETHR SIL CRYSTAL BUCKLE CHKR</t>
  </si>
  <si>
    <t>708815 0IH0J1000</t>
  </si>
  <si>
    <t>SLP GLD BLK DBL WRP LOGO BRCLT</t>
  </si>
  <si>
    <t>700544Y1510</t>
  </si>
  <si>
    <t>SLP BROWN SPINNER ELAST BNGL BRCLT</t>
  </si>
  <si>
    <t>708795 1QO0N 3028</t>
  </si>
  <si>
    <t>SLP SIL INTENSE IVY DBL WRP LETHR BRCLT</t>
  </si>
  <si>
    <t>708795 AAAUV 6185</t>
  </si>
  <si>
    <t>SLP GLD CURRANT DBL WRP LETHR BRCLT</t>
  </si>
  <si>
    <t>708795
BL40JBL40J6805</t>
  </si>
  <si>
    <t>SLP RD LTHR DBL WRP GLD LOGO BRCLT</t>
  </si>
  <si>
    <t>710726 Y1526 8162</t>
  </si>
  <si>
    <t>SLP SIL LOGO DROP CRYSTAL SPIKE ERNG</t>
  </si>
  <si>
    <t>715905Y1526</t>
  </si>
  <si>
    <t>SLP SILV CRYSTL DOME RG</t>
  </si>
  <si>
    <t>720059Y1526</t>
  </si>
  <si>
    <t>SLP SILV CRYSTL SPHERE ERNG</t>
  </si>
  <si>
    <t>704693 Y1500-8126</t>
  </si>
  <si>
    <t>SLP SIL CRYSTAL SPIKE CHKR</t>
  </si>
  <si>
    <t>713776Y1526</t>
  </si>
  <si>
    <t>SLP SILV 4 DRP CYSTRL SPHERE ERNG</t>
  </si>
  <si>
    <t>710500Y1500</t>
  </si>
  <si>
    <t>SLP SILV WIDE BNGL CUFF BRCLT</t>
  </si>
  <si>
    <t>635450Y1500</t>
  </si>
  <si>
    <t>SLP GLD CHAIN LOGO ERNG</t>
  </si>
  <si>
    <t>698278 Y1526 9366</t>
  </si>
  <si>
    <t>SLP GLD BALL PRL LOGO RNG</t>
  </si>
  <si>
    <t>586467
Y1500Y15008142</t>
  </si>
  <si>
    <t>SLP SILV CHNKY CHAIN BRCLT</t>
  </si>
  <si>
    <t>593119 Y1500 8142</t>
  </si>
  <si>
    <t>SLP SILV CHNKY CHAIN NKLC</t>
  </si>
  <si>
    <t>700544Y150</t>
  </si>
  <si>
    <t>SLP SILV SPINNER ELAST BNGL BRCLT</t>
  </si>
  <si>
    <t>712345 Y1526-8162</t>
  </si>
  <si>
    <t>SLP SIL CRYSTAL LOGO CHAIN BRCLT</t>
  </si>
  <si>
    <t>706103 Y1526-8368</t>
  </si>
  <si>
    <t>SLP SIL ASYM CRYSTAL DROP TWIST ERNG</t>
  </si>
  <si>
    <t>635450
Y1500Y15008030</t>
  </si>
  <si>
    <t>705253 Y1500-8030</t>
  </si>
  <si>
    <t>SLP GLD COCKTAIL STIRRER PND NKLC</t>
  </si>
  <si>
    <t>708795
0IH0E0IH0R1000</t>
  </si>
  <si>
    <t>SLP SLV BLK DBL WRP</t>
  </si>
  <si>
    <t>506030
Y1614Y16148142</t>
  </si>
  <si>
    <t>SLP LOULOU SLVR CHAIN DROP ERNG</t>
  </si>
  <si>
    <t>506030
Y1614Y16148045</t>
  </si>
  <si>
    <t>SLP GLD TASSL DROP MONO ERNG</t>
  </si>
  <si>
    <t>708815
0IH0E0IH0E1000</t>
  </si>
  <si>
    <t>SLP SILV BLK LOGO BRCLT</t>
  </si>
  <si>
    <t>711618AAALS</t>
  </si>
  <si>
    <t>SLP BLK LEATHER YG LOGO BRCLT</t>
  </si>
  <si>
    <t>679737 Y1500 8035</t>
  </si>
  <si>
    <t>SLP GLD RG TRPL LNK DROP ERNG</t>
  </si>
  <si>
    <t>635450
Y1500Y15008096</t>
  </si>
  <si>
    <t>SLP RG LOGO LOOP DROP CHAIN ERNG</t>
  </si>
  <si>
    <t>618031
Y1500Y15008096</t>
  </si>
  <si>
    <t>SLP RG LOGO DROP CHAIN CASSANDRE ERNG</t>
  </si>
  <si>
    <t>708815
BL40JBL40J6805</t>
  </si>
  <si>
    <t>SLP RD LTHR WRAP GLD LOGO BRCLT</t>
  </si>
  <si>
    <t>635450
Y1500Y15008126</t>
  </si>
  <si>
    <t>SLP SLVR CHAIN LOGO ERNG</t>
  </si>
  <si>
    <t>708815
05B3J05B3J9207</t>
  </si>
  <si>
    <t>SLP CRM LTHR WRAP GLD LOGO BRCLT</t>
  </si>
  <si>
    <t>618031
Y1500Y15008126</t>
  </si>
  <si>
    <t>SLP SLV THREADER LOGO ERNGS</t>
  </si>
  <si>
    <t>470371
Y1500Y15008142</t>
  </si>
  <si>
    <t>SLP SILV TXTURE CROC BROOCH</t>
  </si>
  <si>
    <t>708815 0IH0R 1000</t>
  </si>
  <si>
    <t>SLP GLD BLK LOGO BRCLT</t>
  </si>
  <si>
    <t>618031
Y1500Y15008030</t>
  </si>
  <si>
    <t>SLP GLD THREADER LOGO ERNGS</t>
  </si>
  <si>
    <t>470371 Y1500</t>
  </si>
  <si>
    <t>SLP GLD TXTUR YSL BRCH</t>
  </si>
  <si>
    <t>730689Y1500</t>
  </si>
  <si>
    <t>SLP YG MINIML TWST HUGY EARCFF</t>
  </si>
  <si>
    <t>724321Y1500</t>
  </si>
  <si>
    <t>SLP YG CREOLES DBL DRP HOOP ERNG</t>
  </si>
  <si>
    <t>715510Y1500</t>
  </si>
  <si>
    <t>SLP YG TWST DECO BNGL BRCLT</t>
  </si>
  <si>
    <t>635533
Y1500Y15008096</t>
  </si>
  <si>
    <t>SLP RG LOGO CHAIN BRCLT</t>
  </si>
  <si>
    <t>683496 Y1500 8204</t>
  </si>
  <si>
    <t>SLP GLD THIN CURB LNK NKLC</t>
  </si>
  <si>
    <t>397294H0P6U1000</t>
  </si>
  <si>
    <t>SLP CLASSIC PCH BLK LTHR</t>
  </si>
  <si>
    <t>MENS ACCESSORIES</t>
  </si>
  <si>
    <t>6342424YG071000</t>
  </si>
  <si>
    <t>SL CHAPEAU HAT BLK</t>
  </si>
  <si>
    <t>5593550IH0J1000</t>
  </si>
  <si>
    <t>SL GOLD MNGRM LTHR BRACELET BLK</t>
  </si>
  <si>
    <t>635705Y15008035</t>
  </si>
  <si>
    <t>SL CURB CHAIN BRCLT SILV</t>
  </si>
  <si>
    <t>378005BTY0N1000</t>
  </si>
  <si>
    <t>SL CF CLASSIC LOGO MONEY CLIP WALLET BLK</t>
  </si>
  <si>
    <t>7087950IH0J1000</t>
  </si>
  <si>
    <t>SL GOLD YSL LOGO LTHR DBL BRACELET BLACK</t>
  </si>
  <si>
    <t>708452FAAH81000</t>
  </si>
  <si>
    <t>SL MONOGRAM 48H HOLDALL BLK</t>
  </si>
  <si>
    <t>7088150IH0R1000</t>
  </si>
  <si>
    <t>SL SILVER YSL LOGO LTHR SNGL BRACELET BLK</t>
  </si>
  <si>
    <t>7088500IH1D1000</t>
  </si>
  <si>
    <t>SL SILVER LOGO PLAQUE BRACELET BLK</t>
  </si>
  <si>
    <t>7088150IH0J1000</t>
  </si>
  <si>
    <t>SL GOLD YSL LOGO LTHR SNGL BRACELET BLK</t>
  </si>
  <si>
    <t>691327Y15008142</t>
  </si>
  <si>
    <t>SL CF THICK CHAIN LOGO BRACELET SILVER</t>
  </si>
  <si>
    <t>396303BTY0N1000</t>
  </si>
  <si>
    <t>SF CF CLASSIC LOGO WALLET BLK</t>
  </si>
  <si>
    <t>60760302G0W1000</t>
  </si>
  <si>
    <t>SL CF CLASSIC GOLD YSL CRDHLDR BLK</t>
  </si>
  <si>
    <t>609362BTY0N1000</t>
  </si>
  <si>
    <t>SF CF LOGO FRAGMENT CRDHLDR BLK</t>
  </si>
  <si>
    <t>707651CWTHE1000</t>
  </si>
  <si>
    <t>SL RIVE GAUCHE TOTE BLK</t>
  </si>
  <si>
    <t>SL YSL CRDHLDR BLK</t>
  </si>
  <si>
    <t>732284AABPG</t>
  </si>
  <si>
    <t>SL RUNWAY BELT BLK</t>
  </si>
  <si>
    <t>634440BRM0E</t>
  </si>
  <si>
    <t>SL LTHR SLVR MONOGRAM BELT BLACK</t>
  </si>
  <si>
    <t>733294FABI1</t>
  </si>
  <si>
    <t>YSL BAG MNG 5A7</t>
  </si>
  <si>
    <t>60772702G0W</t>
  </si>
  <si>
    <t>SL CORE LTHR YSL WALLET BLK</t>
  </si>
  <si>
    <t>7324603Y001</t>
  </si>
  <si>
    <t>SL RUNWAY STRIPE LOGO SCARF</t>
  </si>
  <si>
    <t>587273CWTFE</t>
  </si>
  <si>
    <t>SSL LTHR TOTE RIVE GAUCHE BAG BLK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</si>
</sst>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_-* #,##0_-;\-* #,##0_-;_-* &quot;-&quot;_-;_-@"/>
    <numFmt numFmtId="165" formatCode="[$₩-412]#,##0"/>
    <numFmt numFmtId="166" formatCode="_-[$₩-412]* #,##0.00_-;\-[$₩-412]* #,##0.00_-;_-[$₩-412]* &quot;-&quot;??_-;_-@"/>
    <numFmt numFmtId="167" formatCode="_([$₩-412]* #,##0_);_([$₩-412]* \(#,##0\);_([$₩-412]* &quot;-&quot;??_);_(@_)"/>
    <numFmt numFmtId="168" formatCode="[$€]#,##0"/>
    <numFmt numFmtId="169" formatCode="_-[$₩-412]* #,##0_-;\-[$₩-412]* #,##0_-;_-[$₩-412]* &quot;-&quot;??_-;_-@"/>
  </numFmts>
  <fonts count="26">
    <font>
      <sz val="10.0"/>
      <color rgb="FF000000"/>
      <name val="Times New Roman"/>
      <scheme val="minor"/>
    </font>
    <font>
      <b/>
      <sz val="14.0"/>
      <color theme="1"/>
      <name val="Malgun Gothic"/>
    </font>
    <font>
      <color theme="1"/>
      <name val="Arial"/>
    </font>
    <font>
      <b/>
      <sz val="11.0"/>
      <color theme="1"/>
      <name val="Arial"/>
    </font>
    <font>
      <sz val="11.0"/>
      <color theme="1"/>
      <name val="Arial"/>
    </font>
    <font>
      <color theme="1"/>
      <name val="Times New Roman"/>
      <scheme val="minor"/>
    </font>
    <font>
      <sz val="11.0"/>
      <color rgb="FFFFFFFF"/>
      <name val="Malgun Gothic"/>
    </font>
    <font>
      <sz val="11.0"/>
      <color theme="1"/>
      <name val="Malgun Gothic"/>
    </font>
    <font>
      <sz val="12.0"/>
      <color theme="1"/>
      <name val="Malgun Gothic"/>
    </font>
    <font>
      <color theme="1"/>
      <name val="Malgun Gothic"/>
    </font>
    <font>
      <color rgb="FFFF0000"/>
      <name val="Malgun Gothic"/>
    </font>
    <font>
      <b/>
      <sz val="11.0"/>
      <color rgb="FFFF0000"/>
      <name val="Times New Roman"/>
    </font>
    <font>
      <b/>
      <sz val="11.0"/>
      <color rgb="FF000000"/>
      <name val="Malgun Gothic"/>
    </font>
    <font/>
    <font>
      <sz val="11.0"/>
      <color rgb="FFFFFFFF"/>
      <name val="Times New Roman"/>
      <scheme val="minor"/>
    </font>
    <font>
      <b/>
      <sz val="11.0"/>
      <color rgb="FFFFFFFF"/>
      <name val="Arial"/>
    </font>
    <font>
      <sz val="11.0"/>
      <color theme="1"/>
      <name val="Times New Roman"/>
      <scheme val="minor"/>
    </font>
    <font>
      <b/>
      <sz val="11.0"/>
      <color rgb="FF0000FF"/>
      <name val="Malgun Gothic"/>
    </font>
    <font>
      <b/>
      <sz val="11.0"/>
      <color rgb="FFFF0000"/>
      <name val="Malgun Gothic"/>
    </font>
    <font>
      <sz val="11.0"/>
      <color rgb="FFFF0000"/>
      <name val="Malgun Gothic"/>
    </font>
    <font>
      <b/>
      <sz val="11.0"/>
      <color theme="1"/>
      <name val="Calibri"/>
    </font>
    <font>
      <b/>
      <sz val="11.0"/>
      <color rgb="FF000000"/>
      <name val="Arial"/>
    </font>
    <font>
      <b/>
      <color theme="1"/>
      <name val="&quot;Malgun Gothic&quot;"/>
    </font>
    <font>
      <sz val="11.0"/>
      <color rgb="FF000000"/>
      <name val="Arial"/>
    </font>
    <font>
      <color theme="1"/>
      <name val="Times New Roman"/>
    </font>
    <font>
      <sz val="11.0"/>
      <color rgb="FFFFFFFF"/>
      <name val="Arial"/>
    </font>
  </fonts>
  <fills count="8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000000"/>
        <bgColor rgb="FF000000"/>
      </patternFill>
    </fill>
    <fill>
      <patternFill patternType="solid">
        <fgColor rgb="FF0563C1"/>
        <bgColor rgb="FF0563C1"/>
      </patternFill>
    </fill>
    <fill>
      <patternFill patternType="solid">
        <fgColor rgb="FFD9FDCA"/>
        <bgColor rgb="FFD9FDCA"/>
      </patternFill>
    </fill>
    <fill>
      <patternFill patternType="solid">
        <fgColor rgb="FFD9D9D9"/>
        <bgColor rgb="FFD9D9D9"/>
      </patternFill>
    </fill>
  </fills>
  <borders count="36">
    <border/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hair">
        <color rgb="FFFFFFFF"/>
      </left>
      <right style="medium">
        <color rgb="FFFFFFFF"/>
      </right>
      <top style="thin">
        <color rgb="FFEFEFEF"/>
      </top>
      <bottom style="medium">
        <color rgb="FFFFFFFF"/>
      </bottom>
    </border>
    <border>
      <left style="medium">
        <color rgb="FFFFFFFF"/>
      </left>
      <right style="medium">
        <color rgb="FFFFFFFF"/>
      </right>
      <top style="thin">
        <color rgb="FFEFEFEF"/>
      </top>
      <bottom style="medium">
        <color rgb="FFFFFFFF"/>
      </bottom>
    </border>
    <border>
      <left style="medium">
        <color rgb="FFFFFFFF"/>
      </left>
      <right style="thin">
        <color rgb="FFFFFFFF"/>
      </right>
      <top style="thin">
        <color rgb="FFEFEFEF"/>
      </top>
      <bottom style="medium">
        <color rgb="FFFFFFFF"/>
      </bottom>
    </border>
    <border>
      <left style="medium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B7B7B7"/>
      </left>
      <top style="thin">
        <color rgb="FFB7B7B7"/>
      </top>
      <bottom style="thin">
        <color rgb="FFB7B7B7"/>
      </bottom>
    </border>
    <border>
      <top style="thin">
        <color rgb="FFB7B7B7"/>
      </top>
      <bottom style="thin">
        <color rgb="FFB7B7B7"/>
      </bottom>
    </border>
    <border>
      <right style="thin">
        <color rgb="FFB7B7B7"/>
      </right>
      <top style="thin">
        <color rgb="FFB7B7B7"/>
      </top>
      <bottom style="thin">
        <color rgb="FFB7B7B7"/>
      </bottom>
    </border>
    <border>
      <right style="thin">
        <color rgb="FFFFFFFF"/>
      </right>
      <top style="thin">
        <color rgb="FFEFEFEF"/>
      </top>
      <bottom style="thin">
        <color rgb="FFFFFFFF"/>
      </bottom>
    </border>
    <border>
      <left style="thin">
        <color rgb="FFFFFFFF"/>
      </left>
      <top style="thin">
        <color rgb="FFEFEFEF"/>
      </top>
      <bottom style="thin">
        <color rgb="FFFFFFFF"/>
      </bottom>
    </border>
    <border>
      <left style="hair">
        <color rgb="FFFFFFFF"/>
      </left>
      <top style="medium">
        <color rgb="FFFFFFFF"/>
      </top>
    </border>
    <border>
      <top style="medium">
        <color rgb="FFFFFFFF"/>
      </top>
    </border>
    <border>
      <right style="medium">
        <color rgb="FFFFFFFF"/>
      </right>
      <top style="medium">
        <color rgb="FFFFFFFF"/>
      </top>
    </border>
    <border>
      <left style="medium">
        <color rgb="FFFFFFFF"/>
      </left>
      <right style="medium">
        <color rgb="FFFFFFFF"/>
      </right>
      <top style="medium">
        <color rgb="FFFFFFFF"/>
      </top>
    </border>
    <border>
      <left style="medium">
        <color rgb="FFFFFFFF"/>
      </left>
      <right style="thin">
        <color rgb="FFFFFFFF"/>
      </right>
      <top style="medium">
        <color rgb="FFFFFFFF"/>
      </top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</border>
    <border>
      <left style="thin">
        <color rgb="FFFFFFFF"/>
      </left>
      <right style="medium">
        <color rgb="FFFFFFFF"/>
      </right>
      <top style="medium">
        <color rgb="FFFFFFFF"/>
      </top>
      <bottom style="thin">
        <color rgb="FFFFFFFF"/>
      </bottom>
    </border>
    <border>
      <left style="medium">
        <color rgb="FFFFFFFF"/>
      </left>
      <right style="thin">
        <color rgb="FFFFFFFF"/>
      </right>
      <top style="medium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hair">
        <color rgb="FFFFFFFF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FFFFFF"/>
      </top>
      <bottom style="thin">
        <color rgb="FFFFFFFF"/>
      </bottom>
    </border>
    <border>
      <top style="hair">
        <color rgb="FFFFFFFF"/>
      </top>
      <bottom style="medium">
        <color rgb="FFFFFFFF"/>
      </bottom>
    </border>
    <border>
      <top style="medium">
        <color rgb="FFFFFFFF"/>
      </top>
      <bottom style="medium">
        <color rgb="FFFFFFFF"/>
      </bottom>
    </border>
    <border>
      <top style="thin">
        <color rgb="FFFFFFFF"/>
      </top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medium">
        <color rgb="FFFFFFFF"/>
      </left>
      <right style="medium">
        <color rgb="FFFFFFFF"/>
      </right>
      <top style="thin">
        <color rgb="FF666666"/>
      </top>
      <bottom style="medium">
        <color rgb="FFF3F3F3"/>
      </bottom>
    </border>
    <border>
      <left style="medium">
        <color rgb="FFFFFFFF"/>
      </left>
      <right style="medium">
        <color rgb="FFFFFFFF"/>
      </right>
      <top style="thin">
        <color rgb="FFFFFFFF"/>
      </top>
      <bottom style="medium">
        <color rgb="FFF3F3F3"/>
      </bottom>
    </border>
    <border>
      <left style="medium">
        <color rgb="FFFFFFFF"/>
      </left>
      <top style="medium">
        <color rgb="FFFFFFFF"/>
      </top>
      <bottom style="medium">
        <color rgb="FFF3F3F3"/>
      </bottom>
    </border>
  </borders>
  <cellStyleXfs count="1">
    <xf borderId="0" fillId="0" fontId="0" numFmtId="0" applyAlignment="1" applyFont="1"/>
  </cellStyleXfs>
  <cellXfs count="100">
    <xf borderId="0" fillId="0" fontId="0" numFmtId="0" xfId="0" applyAlignment="1" applyFont="1">
      <alignment horizontal="left" readingOrder="0" shrinkToFit="0" vertical="top" wrapText="0"/>
    </xf>
    <xf borderId="1" fillId="0" fontId="1" numFmtId="0" xfId="0" applyAlignment="1" applyBorder="1" applyFont="1">
      <alignment horizontal="left" readingOrder="0" vertical="center"/>
    </xf>
    <xf borderId="2" fillId="0" fontId="2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left" shrinkToFit="0" vertical="center" wrapText="1"/>
    </xf>
    <xf borderId="2" fillId="0" fontId="2" numFmtId="0" xfId="0" applyAlignment="1" applyBorder="1" applyFont="1">
      <alignment horizontal="left" vertical="center"/>
    </xf>
    <xf borderId="2" fillId="0" fontId="3" numFmtId="0" xfId="0" applyAlignment="1" applyBorder="1" applyFont="1">
      <alignment horizontal="center" vertical="center"/>
    </xf>
    <xf borderId="2" fillId="0" fontId="4" numFmtId="0" xfId="0" applyAlignment="1" applyBorder="1" applyFont="1">
      <alignment horizontal="center" vertical="center"/>
    </xf>
    <xf borderId="2" fillId="0" fontId="4" numFmtId="9" xfId="0" applyAlignment="1" applyBorder="1" applyFont="1" applyNumberFormat="1">
      <alignment horizontal="center" vertical="center"/>
    </xf>
    <xf borderId="2" fillId="2" fontId="4" numFmtId="9" xfId="0" applyAlignment="1" applyBorder="1" applyFill="1" applyFont="1" applyNumberFormat="1">
      <alignment horizontal="center" vertical="center"/>
    </xf>
    <xf borderId="2" fillId="0" fontId="5" numFmtId="0" xfId="0" applyAlignment="1" applyBorder="1" applyFont="1">
      <alignment horizontal="left" vertical="center"/>
    </xf>
    <xf borderId="3" fillId="2" fontId="6" numFmtId="9" xfId="0" applyAlignment="1" applyBorder="1" applyFont="1" applyNumberFormat="1">
      <alignment horizontal="center" vertical="center"/>
    </xf>
    <xf borderId="3" fillId="0" fontId="7" numFmtId="0" xfId="0" applyAlignment="1" applyBorder="1" applyFont="1">
      <alignment horizontal="center" vertical="center"/>
    </xf>
    <xf borderId="3" fillId="0" fontId="7" numFmtId="164" xfId="0" applyAlignment="1" applyBorder="1" applyFont="1" applyNumberFormat="1">
      <alignment horizontal="center" vertical="center"/>
    </xf>
    <xf borderId="4" fillId="0" fontId="7" numFmtId="0" xfId="0" applyAlignment="1" applyBorder="1" applyFont="1">
      <alignment horizontal="center" vertical="center"/>
    </xf>
    <xf borderId="5" fillId="0" fontId="8" numFmtId="0" xfId="0" applyAlignment="1" applyBorder="1" applyFont="1">
      <alignment horizontal="left" readingOrder="0" vertical="center"/>
    </xf>
    <xf borderId="3" fillId="0" fontId="2" numFmtId="0" xfId="0" applyAlignment="1" applyBorder="1" applyFont="1">
      <alignment horizontal="center" vertical="center"/>
    </xf>
    <xf borderId="3" fillId="0" fontId="2" numFmtId="0" xfId="0" applyAlignment="1" applyBorder="1" applyFont="1">
      <alignment horizontal="left" shrinkToFit="0" vertical="center" wrapText="1"/>
    </xf>
    <xf borderId="3" fillId="0" fontId="2" numFmtId="0" xfId="0" applyAlignment="1" applyBorder="1" applyFont="1">
      <alignment horizontal="left" vertical="center"/>
    </xf>
    <xf borderId="3" fillId="0" fontId="3" numFmtId="0" xfId="0" applyAlignment="1" applyBorder="1" applyFont="1">
      <alignment horizontal="center" vertical="center"/>
    </xf>
    <xf borderId="3" fillId="0" fontId="4" numFmtId="0" xfId="0" applyAlignment="1" applyBorder="1" applyFont="1">
      <alignment horizontal="center" vertical="center"/>
    </xf>
    <xf borderId="3" fillId="0" fontId="4" numFmtId="9" xfId="0" applyAlignment="1" applyBorder="1" applyFont="1" applyNumberFormat="1">
      <alignment horizontal="center" vertical="center"/>
    </xf>
    <xf borderId="3" fillId="2" fontId="4" numFmtId="9" xfId="0" applyAlignment="1" applyBorder="1" applyFont="1" applyNumberFormat="1">
      <alignment horizontal="center" vertical="center"/>
    </xf>
    <xf borderId="3" fillId="0" fontId="9" numFmtId="0" xfId="0" applyAlignment="1" applyBorder="1" applyFont="1">
      <alignment horizontal="left" vertical="center"/>
    </xf>
    <xf borderId="6" fillId="0" fontId="8" numFmtId="0" xfId="0" applyAlignment="1" applyBorder="1" applyFont="1">
      <alignment horizontal="left" readingOrder="0" vertical="center"/>
    </xf>
    <xf borderId="7" fillId="0" fontId="2" numFmtId="0" xfId="0" applyAlignment="1" applyBorder="1" applyFont="1">
      <alignment horizontal="center" vertical="center"/>
    </xf>
    <xf borderId="7" fillId="0" fontId="2" numFmtId="0" xfId="0" applyAlignment="1" applyBorder="1" applyFont="1">
      <alignment horizontal="left" shrinkToFit="0" vertical="center" wrapText="1"/>
    </xf>
    <xf borderId="7" fillId="0" fontId="2" numFmtId="0" xfId="0" applyAlignment="1" applyBorder="1" applyFont="1">
      <alignment horizontal="left" vertical="center"/>
    </xf>
    <xf borderId="7" fillId="0" fontId="3" numFmtId="0" xfId="0" applyAlignment="1" applyBorder="1" applyFont="1">
      <alignment horizontal="center" vertical="center"/>
    </xf>
    <xf borderId="7" fillId="0" fontId="4" numFmtId="0" xfId="0" applyAlignment="1" applyBorder="1" applyFont="1">
      <alignment horizontal="center" vertical="center"/>
    </xf>
    <xf borderId="7" fillId="0" fontId="4" numFmtId="9" xfId="0" applyAlignment="1" applyBorder="1" applyFont="1" applyNumberFormat="1">
      <alignment horizontal="center" vertical="center"/>
    </xf>
    <xf borderId="7" fillId="0" fontId="10" numFmtId="0" xfId="0" applyAlignment="1" applyBorder="1" applyFont="1">
      <alignment horizontal="left" readingOrder="0" vertical="center"/>
    </xf>
    <xf borderId="7" fillId="0" fontId="9" numFmtId="0" xfId="0" applyAlignment="1" applyBorder="1" applyFont="1">
      <alignment horizontal="left" vertical="center"/>
    </xf>
    <xf borderId="7" fillId="2" fontId="6" numFmtId="9" xfId="0" applyAlignment="1" applyBorder="1" applyFont="1" applyNumberFormat="1">
      <alignment horizontal="center" vertical="center"/>
    </xf>
    <xf borderId="7" fillId="0" fontId="7" numFmtId="0" xfId="0" applyAlignment="1" applyBorder="1" applyFont="1">
      <alignment horizontal="center" vertical="center"/>
    </xf>
    <xf borderId="7" fillId="0" fontId="7" numFmtId="164" xfId="0" applyAlignment="1" applyBorder="1" applyFont="1" applyNumberFormat="1">
      <alignment horizontal="center" vertical="center"/>
    </xf>
    <xf borderId="8" fillId="0" fontId="7" numFmtId="0" xfId="0" applyAlignment="1" applyBorder="1" applyFont="1">
      <alignment horizontal="center" vertical="center"/>
    </xf>
    <xf borderId="9" fillId="2" fontId="11" numFmtId="0" xfId="0" applyAlignment="1" applyBorder="1" applyFont="1">
      <alignment horizontal="left" readingOrder="0" shrinkToFit="0" vertical="center" wrapText="1"/>
    </xf>
    <xf borderId="10" fillId="2" fontId="11" numFmtId="0" xfId="0" applyAlignment="1" applyBorder="1" applyFont="1">
      <alignment horizontal="left" readingOrder="0" shrinkToFit="0" vertical="center" wrapText="1"/>
    </xf>
    <xf borderId="11" fillId="2" fontId="11" numFmtId="0" xfId="0" applyAlignment="1" applyBorder="1" applyFont="1">
      <alignment horizontal="left" readingOrder="0" shrinkToFit="0" vertical="center" wrapText="1"/>
    </xf>
    <xf borderId="11" fillId="2" fontId="11" numFmtId="9" xfId="0" applyAlignment="1" applyBorder="1" applyFont="1" applyNumberFormat="1">
      <alignment horizontal="left" readingOrder="0" shrinkToFit="0" vertical="center" wrapText="1"/>
    </xf>
    <xf borderId="12" fillId="2" fontId="11" numFmtId="9" xfId="0" applyAlignment="1" applyBorder="1" applyFont="1" applyNumberFormat="1">
      <alignment horizontal="left" readingOrder="0" shrinkToFit="0" vertical="center" wrapText="1"/>
    </xf>
    <xf borderId="13" fillId="3" fontId="12" numFmtId="165" xfId="0" applyAlignment="1" applyBorder="1" applyFill="1" applyFont="1" applyNumberFormat="1">
      <alignment horizontal="center" readingOrder="0" vertical="center"/>
    </xf>
    <xf borderId="14" fillId="0" fontId="13" numFmtId="0" xfId="0" applyAlignment="1" applyBorder="1" applyFont="1">
      <alignment horizontal="left" vertical="top"/>
    </xf>
    <xf borderId="15" fillId="0" fontId="13" numFmtId="0" xfId="0" applyAlignment="1" applyBorder="1" applyFont="1">
      <alignment horizontal="left" vertical="top"/>
    </xf>
    <xf borderId="16" fillId="2" fontId="14" numFmtId="9" xfId="0" applyAlignment="1" applyBorder="1" applyFont="1" applyNumberFormat="1">
      <alignment horizontal="center" vertical="center"/>
    </xf>
    <xf borderId="0" fillId="4" fontId="15" numFmtId="166" xfId="0" applyAlignment="1" applyFill="1" applyFont="1" applyNumberFormat="1">
      <alignment horizontal="center" readingOrder="0" vertical="center"/>
    </xf>
    <xf borderId="0" fillId="5" fontId="15" numFmtId="166" xfId="0" applyAlignment="1" applyFill="1" applyFont="1" applyNumberFormat="1">
      <alignment horizontal="center" readingOrder="0" vertical="center"/>
    </xf>
    <xf borderId="17" fillId="2" fontId="16" numFmtId="0" xfId="0" applyAlignment="1" applyBorder="1" applyFont="1">
      <alignment horizontal="center" vertical="center"/>
    </xf>
    <xf borderId="18" fillId="2" fontId="17" numFmtId="0" xfId="0" applyAlignment="1" applyBorder="1" applyFont="1">
      <alignment horizontal="left" readingOrder="0" shrinkToFit="0" vertical="center" wrapText="1"/>
    </xf>
    <xf borderId="19" fillId="0" fontId="13" numFmtId="0" xfId="0" applyAlignment="1" applyBorder="1" applyFont="1">
      <alignment horizontal="left" vertical="top"/>
    </xf>
    <xf borderId="20" fillId="0" fontId="13" numFmtId="0" xfId="0" applyAlignment="1" applyBorder="1" applyFont="1">
      <alignment horizontal="left" vertical="top"/>
    </xf>
    <xf borderId="21" fillId="2" fontId="18" numFmtId="0" xfId="0" applyAlignment="1" applyBorder="1" applyFont="1">
      <alignment horizontal="left" readingOrder="0" shrinkToFit="0" vertical="center" wrapText="1"/>
    </xf>
    <xf borderId="22" fillId="2" fontId="18" numFmtId="0" xfId="0" applyAlignment="1" applyBorder="1" applyFont="1">
      <alignment horizontal="left" readingOrder="0" shrinkToFit="0" vertical="center" wrapText="1"/>
    </xf>
    <xf borderId="22" fillId="2" fontId="18" numFmtId="9" xfId="0" applyAlignment="1" applyBorder="1" applyFont="1" applyNumberFormat="1">
      <alignment horizontal="left" readingOrder="0" shrinkToFit="0" vertical="center" wrapText="1"/>
    </xf>
    <xf borderId="12" fillId="2" fontId="18" numFmtId="9" xfId="0" applyAlignment="1" applyBorder="1" applyFont="1" applyNumberFormat="1">
      <alignment horizontal="left" readingOrder="0" shrinkToFit="0" vertical="center" wrapText="1"/>
    </xf>
    <xf borderId="23" fillId="6" fontId="3" numFmtId="165" xfId="0" applyAlignment="1" applyBorder="1" applyFill="1" applyFont="1" applyNumberFormat="1">
      <alignment horizontal="center" readingOrder="0" vertical="center"/>
    </xf>
    <xf borderId="13" fillId="6" fontId="3" numFmtId="165" xfId="0" applyAlignment="1" applyBorder="1" applyFont="1" applyNumberFormat="1">
      <alignment horizontal="center" readingOrder="0" vertical="center"/>
    </xf>
    <xf borderId="6" fillId="2" fontId="14" numFmtId="9" xfId="0" applyAlignment="1" applyBorder="1" applyFont="1" applyNumberFormat="1">
      <alignment horizontal="center" vertical="center"/>
    </xf>
    <xf borderId="24" fillId="2" fontId="19" numFmtId="164" xfId="0" applyAlignment="1" applyBorder="1" applyFont="1" applyNumberFormat="1">
      <alignment horizontal="center" vertical="center"/>
    </xf>
    <xf borderId="25" fillId="2" fontId="19" numFmtId="167" xfId="0" applyAlignment="1" applyBorder="1" applyFont="1" applyNumberFormat="1">
      <alignment horizontal="center" vertical="center"/>
    </xf>
    <xf borderId="26" fillId="2" fontId="16" numFmtId="0" xfId="0" applyAlignment="1" applyBorder="1" applyFont="1">
      <alignment horizontal="center" vertical="center"/>
    </xf>
    <xf borderId="27" fillId="7" fontId="20" numFmtId="0" xfId="0" applyAlignment="1" applyBorder="1" applyFill="1" applyFont="1">
      <alignment horizontal="center" shrinkToFit="0" vertical="center" wrapText="1"/>
    </xf>
    <xf borderId="27" fillId="7" fontId="3" numFmtId="0" xfId="0" applyAlignment="1" applyBorder="1" applyFont="1">
      <alignment horizontal="center" readingOrder="0" shrinkToFit="0" vertical="center" wrapText="1"/>
    </xf>
    <xf borderId="27" fillId="7" fontId="21" numFmtId="168" xfId="0" applyAlignment="1" applyBorder="1" applyFont="1" applyNumberFormat="1">
      <alignment horizontal="center" shrinkToFit="0" vertical="center" wrapText="0"/>
    </xf>
    <xf borderId="27" fillId="7" fontId="21" numFmtId="168" xfId="0" applyAlignment="1" applyBorder="1" applyFont="1" applyNumberFormat="1">
      <alignment horizontal="center" readingOrder="0" shrinkToFit="0" vertical="center" wrapText="0"/>
    </xf>
    <xf borderId="28" fillId="2" fontId="21" numFmtId="168" xfId="0" applyAlignment="1" applyBorder="1" applyFont="1" applyNumberFormat="1">
      <alignment horizontal="center" readingOrder="0" shrinkToFit="0" vertical="center" wrapText="0"/>
    </xf>
    <xf borderId="23" fillId="3" fontId="20" numFmtId="0" xfId="0" applyAlignment="1" applyBorder="1" applyFont="1">
      <alignment horizontal="center" shrinkToFit="0" vertical="center" wrapText="1"/>
    </xf>
    <xf borderId="23" fillId="3" fontId="21" numFmtId="168" xfId="0" applyAlignment="1" applyBorder="1" applyFont="1" applyNumberFormat="1">
      <alignment horizontal="center" shrinkToFit="0" vertical="center" wrapText="0"/>
    </xf>
    <xf borderId="28" fillId="2" fontId="22" numFmtId="169" xfId="0" applyAlignment="1" applyBorder="1" applyFont="1" applyNumberFormat="1">
      <alignment horizontal="center" vertical="center"/>
    </xf>
    <xf borderId="27" fillId="3" fontId="23" numFmtId="0" xfId="0" applyAlignment="1" applyBorder="1" applyFont="1">
      <alignment horizontal="center" readingOrder="0" shrinkToFit="0" vertical="center" wrapText="1"/>
    </xf>
    <xf borderId="27" fillId="3" fontId="20" numFmtId="164" xfId="0" applyAlignment="1" applyBorder="1" applyFont="1" applyNumberFormat="1">
      <alignment horizontal="center" readingOrder="0" shrinkToFit="0" vertical="center" wrapText="1"/>
    </xf>
    <xf borderId="29" fillId="0" fontId="16" numFmtId="0" xfId="0" applyAlignment="1" applyBorder="1" applyFon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2" numFmtId="1" xfId="0" applyAlignment="1" applyFont="1" applyNumberFormat="1">
      <alignment horizontal="left" shrinkToFit="0" vertical="center" wrapText="1"/>
    </xf>
    <xf borderId="0" fillId="0" fontId="2" numFmtId="0" xfId="0" applyAlignment="1" applyFont="1">
      <alignment horizontal="left" shrinkToFit="0" vertical="center" wrapText="1"/>
    </xf>
    <xf borderId="0" fillId="0" fontId="2" numFmtId="0" xfId="0" applyAlignment="1" applyFont="1">
      <alignment horizontal="left" vertical="center"/>
    </xf>
    <xf borderId="0" fillId="0" fontId="3" numFmtId="1" xfId="0" applyAlignment="1" applyFont="1" applyNumberFormat="1">
      <alignment horizontal="center" vertical="center"/>
    </xf>
    <xf borderId="0" fillId="0" fontId="4" numFmtId="168" xfId="0" applyAlignment="1" applyFont="1" applyNumberFormat="1">
      <alignment horizontal="center" vertical="center"/>
    </xf>
    <xf borderId="0" fillId="0" fontId="4" numFmtId="9" xfId="0" applyAlignment="1" applyFont="1" applyNumberFormat="1">
      <alignment horizontal="center" vertical="center"/>
    </xf>
    <xf borderId="28" fillId="2" fontId="4" numFmtId="9" xfId="0" applyAlignment="1" applyBorder="1" applyFont="1" applyNumberFormat="1">
      <alignment horizontal="center" vertical="center"/>
    </xf>
    <xf borderId="0" fillId="0" fontId="7" numFmtId="165" xfId="0" applyAlignment="1" applyFont="1" applyNumberFormat="1">
      <alignment horizontal="center" vertical="center"/>
    </xf>
    <xf borderId="28" fillId="2" fontId="23" numFmtId="165" xfId="0" applyAlignment="1" applyBorder="1" applyFont="1" applyNumberFormat="1">
      <alignment horizontal="center" shrinkToFit="0" vertical="center" wrapText="1"/>
    </xf>
    <xf borderId="27" fillId="0" fontId="4" numFmtId="167" xfId="0" applyAlignment="1" applyBorder="1" applyFont="1" applyNumberFormat="1">
      <alignment horizontal="center" vertical="center"/>
    </xf>
    <xf borderId="30" fillId="0" fontId="16" numFmtId="0" xfId="0" applyAlignment="1" applyBorder="1" applyFont="1">
      <alignment horizontal="center" vertical="center"/>
    </xf>
    <xf borderId="0" fillId="0" fontId="5" numFmtId="0" xfId="0" applyAlignment="1" applyFont="1">
      <alignment horizontal="left" vertical="top"/>
    </xf>
    <xf borderId="27" fillId="3" fontId="23" numFmtId="0" xfId="0" applyAlignment="1" applyBorder="1" applyFont="1">
      <alignment horizontal="center" shrinkToFit="0" vertical="center" wrapText="1"/>
    </xf>
    <xf borderId="31" fillId="2" fontId="23" numFmtId="165" xfId="0" applyAlignment="1" applyBorder="1" applyFont="1" applyNumberFormat="1">
      <alignment horizontal="center" shrinkToFit="0" vertical="center" wrapText="1"/>
    </xf>
    <xf borderId="19" fillId="0" fontId="16" numFmtId="0" xfId="0" applyAlignment="1" applyBorder="1" applyFont="1">
      <alignment horizontal="center" vertical="center"/>
    </xf>
    <xf borderId="27" fillId="3" fontId="24" numFmtId="0" xfId="0" applyAlignment="1" applyBorder="1" applyFont="1">
      <alignment horizontal="left" vertical="top"/>
    </xf>
    <xf borderId="32" fillId="0" fontId="4" numFmtId="167" xfId="0" applyAlignment="1" applyBorder="1" applyFont="1" applyNumberFormat="1">
      <alignment horizontal="center" vertical="top"/>
    </xf>
    <xf borderId="33" fillId="2" fontId="23" numFmtId="165" xfId="0" applyAlignment="1" applyBorder="1" applyFont="1" applyNumberFormat="1">
      <alignment horizontal="center" readingOrder="0" shrinkToFit="0" vertical="center" wrapText="1"/>
    </xf>
    <xf borderId="33" fillId="2" fontId="23" numFmtId="0" xfId="0" applyAlignment="1" applyBorder="1" applyFont="1">
      <alignment horizontal="center" shrinkToFit="0" vertical="center" wrapText="1"/>
    </xf>
    <xf borderId="33" fillId="2" fontId="21" numFmtId="165" xfId="0" applyAlignment="1" applyBorder="1" applyFont="1" applyNumberFormat="1">
      <alignment horizontal="center" readingOrder="0" shrinkToFit="0" vertical="center" wrapText="1"/>
    </xf>
    <xf borderId="33" fillId="2" fontId="23" numFmtId="9" xfId="0" applyAlignment="1" applyBorder="1" applyFont="1" applyNumberFormat="1">
      <alignment horizontal="center" readingOrder="0" shrinkToFit="0" vertical="center" wrapText="1"/>
    </xf>
    <xf borderId="34" fillId="2" fontId="23" numFmtId="9" xfId="0" applyAlignment="1" applyBorder="1" applyFont="1" applyNumberFormat="1">
      <alignment horizontal="center" readingOrder="0" shrinkToFit="0" vertical="center" wrapText="1"/>
    </xf>
    <xf borderId="33" fillId="2" fontId="25" numFmtId="9" xfId="0" applyAlignment="1" applyBorder="1" applyFont="1" applyNumberFormat="1">
      <alignment horizontal="center" readingOrder="0" shrinkToFit="0" vertical="center" wrapText="1"/>
    </xf>
    <xf borderId="34" fillId="2" fontId="25" numFmtId="9" xfId="0" applyAlignment="1" applyBorder="1" applyFont="1" applyNumberFormat="1">
      <alignment horizontal="center" readingOrder="0" shrinkToFit="0" vertical="center" wrapText="1"/>
    </xf>
    <xf borderId="33" fillId="2" fontId="4" numFmtId="164" xfId="0" applyAlignment="1" applyBorder="1" applyFont="1" applyNumberFormat="1">
      <alignment horizontal="center" vertical="center"/>
    </xf>
    <xf borderId="35" fillId="2" fontId="16" numFmtId="0" xfId="0" applyAlignment="1" applyBorder="1" applyFont="1">
      <alignment horizontal="center" vertical="center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1">
    <tableStyle count="2" pivot="0" name="리스트의 사본-style"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8.png"/><Relationship Id="rId10" Type="http://schemas.openxmlformats.org/officeDocument/2006/relationships/image" Target="../media/image3.png"/><Relationship Id="rId13" Type="http://schemas.openxmlformats.org/officeDocument/2006/relationships/image" Target="../media/image1.png"/><Relationship Id="rId12" Type="http://schemas.openxmlformats.org/officeDocument/2006/relationships/image" Target="../media/image4.png"/><Relationship Id="rId1" Type="http://schemas.openxmlformats.org/officeDocument/2006/relationships/image" Target="../media/image11.png"/><Relationship Id="rId2" Type="http://schemas.openxmlformats.org/officeDocument/2006/relationships/image" Target="../media/image5.png"/><Relationship Id="rId3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image" Target="../media/image2.png"/><Relationship Id="rId5" Type="http://schemas.openxmlformats.org/officeDocument/2006/relationships/image" Target="../media/image6.png"/><Relationship Id="rId6" Type="http://schemas.openxmlformats.org/officeDocument/2006/relationships/image" Target="../media/image12.png"/><Relationship Id="rId7" Type="http://schemas.openxmlformats.org/officeDocument/2006/relationships/image" Target="../media/image9.png"/><Relationship Id="rId8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209550</xdr:colOff>
      <xdr:row>9</xdr:row>
      <xdr:rowOff>0</xdr:rowOff>
    </xdr:from>
    <xdr:ext cx="628650" cy="13563600"/>
    <xdr:pic>
      <xdr:nvPicPr>
        <xdr:cNvPr id="0" name="image11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25</xdr:row>
      <xdr:rowOff>0</xdr:rowOff>
    </xdr:from>
    <xdr:ext cx="628650" cy="13563600"/>
    <xdr:pic>
      <xdr:nvPicPr>
        <xdr:cNvPr id="0" name="image5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41</xdr:row>
      <xdr:rowOff>0</xdr:rowOff>
    </xdr:from>
    <xdr:ext cx="628650" cy="13849350"/>
    <xdr:pic>
      <xdr:nvPicPr>
        <xdr:cNvPr id="0" name="image13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57</xdr:row>
      <xdr:rowOff>0</xdr:rowOff>
    </xdr:from>
    <xdr:ext cx="628650" cy="13849350"/>
    <xdr:pic>
      <xdr:nvPicPr>
        <xdr:cNvPr id="0" name="image10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73</xdr:row>
      <xdr:rowOff>0</xdr:rowOff>
    </xdr:from>
    <xdr:ext cx="628650" cy="13782675"/>
    <xdr:pic>
      <xdr:nvPicPr>
        <xdr:cNvPr id="0" name="image6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89</xdr:row>
      <xdr:rowOff>0</xdr:rowOff>
    </xdr:from>
    <xdr:ext cx="628650" cy="13849350"/>
    <xdr:pic>
      <xdr:nvPicPr>
        <xdr:cNvPr id="0" name="image12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105</xdr:row>
      <xdr:rowOff>0</xdr:rowOff>
    </xdr:from>
    <xdr:ext cx="628650" cy="13782675"/>
    <xdr:pic>
      <xdr:nvPicPr>
        <xdr:cNvPr id="0" name="image9.png" title="이미지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120</xdr:row>
      <xdr:rowOff>0</xdr:rowOff>
    </xdr:from>
    <xdr:ext cx="628650" cy="13849350"/>
    <xdr:pic>
      <xdr:nvPicPr>
        <xdr:cNvPr id="0" name="image7.png" title="이미지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136</xdr:row>
      <xdr:rowOff>0</xdr:rowOff>
    </xdr:from>
    <xdr:ext cx="628650" cy="13849350"/>
    <xdr:pic>
      <xdr:nvPicPr>
        <xdr:cNvPr id="0" name="image2.png" title="이미지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152</xdr:row>
      <xdr:rowOff>0</xdr:rowOff>
    </xdr:from>
    <xdr:ext cx="628650" cy="13782675"/>
    <xdr:pic>
      <xdr:nvPicPr>
        <xdr:cNvPr id="0" name="image3.png" title="이미지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168</xdr:row>
      <xdr:rowOff>0</xdr:rowOff>
    </xdr:from>
    <xdr:ext cx="628650" cy="13849350"/>
    <xdr:pic>
      <xdr:nvPicPr>
        <xdr:cNvPr id="0" name="image8.png" title="이미지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184</xdr:row>
      <xdr:rowOff>0</xdr:rowOff>
    </xdr:from>
    <xdr:ext cx="628650" cy="13849350"/>
    <xdr:pic>
      <xdr:nvPicPr>
        <xdr:cNvPr id="0" name="image4.png" title="이미지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199</xdr:row>
      <xdr:rowOff>866775</xdr:rowOff>
    </xdr:from>
    <xdr:ext cx="628650" cy="3457575"/>
    <xdr:pic>
      <xdr:nvPicPr>
        <xdr:cNvPr id="0" name="image1.png" title="이미지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A10:N206" displayName="Table_1" name="Table_1" id="1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리스트의 사본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1.xml"/><Relationship Id="rId5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7.14"/>
    <col customWidth="1" min="2" max="2" width="20.43"/>
    <col customWidth="1" min="3" max="3" width="8.14"/>
    <col customWidth="1" min="4" max="4" width="20.86"/>
    <col customWidth="1" min="5" max="5" width="25.43"/>
    <col customWidth="1" min="6" max="6" width="17.14"/>
    <col customWidth="1" min="7" max="7" width="9.14"/>
    <col customWidth="1" min="8" max="8" width="6.43"/>
    <col customWidth="1" min="9" max="10" width="12.29"/>
    <col customWidth="1" min="11" max="11" width="0.86"/>
    <col customWidth="1" min="12" max="14" width="16.29"/>
    <col customWidth="1" min="15" max="15" width="1.0"/>
    <col customWidth="1" min="16" max="17" width="15.86"/>
    <col customWidth="1" min="18" max="18" width="8.71"/>
  </cols>
  <sheetData>
    <row r="1" ht="27.75" customHeight="1">
      <c r="A1" s="1" t="s">
        <v>0</v>
      </c>
      <c r="B1" s="2"/>
      <c r="C1" s="2"/>
      <c r="D1" s="2"/>
      <c r="E1" s="3"/>
      <c r="F1" s="3"/>
      <c r="G1" s="4"/>
      <c r="H1" s="5"/>
      <c r="I1" s="6"/>
      <c r="J1" s="7"/>
      <c r="K1" s="8"/>
      <c r="L1" s="9"/>
      <c r="M1" s="9"/>
      <c r="N1" s="10"/>
      <c r="O1" s="10"/>
      <c r="P1" s="11"/>
      <c r="Q1" s="12"/>
      <c r="R1" s="13"/>
    </row>
    <row r="2" ht="21.0" customHeight="1">
      <c r="A2" s="14" t="s">
        <v>1</v>
      </c>
      <c r="B2" s="15"/>
      <c r="C2" s="15"/>
      <c r="D2" s="15"/>
      <c r="E2" s="16"/>
      <c r="F2" s="16"/>
      <c r="G2" s="17"/>
      <c r="H2" s="18"/>
      <c r="I2" s="19"/>
      <c r="J2" s="20"/>
      <c r="K2" s="21"/>
      <c r="L2" s="22"/>
      <c r="M2" s="22"/>
      <c r="N2" s="10"/>
      <c r="O2" s="10"/>
      <c r="P2" s="11"/>
      <c r="Q2" s="12"/>
      <c r="R2" s="13"/>
    </row>
    <row r="3" ht="21.0" customHeight="1">
      <c r="A3" s="14" t="s">
        <v>2</v>
      </c>
      <c r="B3" s="15"/>
      <c r="C3" s="15"/>
      <c r="D3" s="15"/>
      <c r="E3" s="16"/>
      <c r="F3" s="16"/>
      <c r="G3" s="17"/>
      <c r="H3" s="18"/>
      <c r="I3" s="19"/>
      <c r="J3" s="20"/>
      <c r="K3" s="21"/>
      <c r="L3" s="22"/>
      <c r="M3" s="22"/>
      <c r="N3" s="10"/>
      <c r="O3" s="10"/>
      <c r="P3" s="11"/>
      <c r="Q3" s="12"/>
      <c r="R3" s="13"/>
    </row>
    <row r="4" ht="21.0" customHeight="1">
      <c r="A4" s="14" t="s">
        <v>3</v>
      </c>
      <c r="B4" s="15"/>
      <c r="C4" s="15"/>
      <c r="D4" s="15"/>
      <c r="E4" s="16"/>
      <c r="F4" s="16"/>
      <c r="G4" s="17"/>
      <c r="H4" s="18"/>
      <c r="I4" s="19"/>
      <c r="J4" s="20"/>
      <c r="K4" s="21"/>
      <c r="L4" s="22"/>
      <c r="M4" s="22"/>
      <c r="N4" s="10"/>
      <c r="O4" s="10"/>
      <c r="P4" s="11"/>
      <c r="Q4" s="12"/>
      <c r="R4" s="13"/>
    </row>
    <row r="5" ht="21.0" customHeight="1">
      <c r="A5" s="14" t="s">
        <v>4</v>
      </c>
      <c r="B5" s="15"/>
      <c r="C5" s="15"/>
      <c r="D5" s="15"/>
      <c r="E5" s="16"/>
      <c r="F5" s="16"/>
      <c r="G5" s="17"/>
      <c r="H5" s="18"/>
      <c r="I5" s="19"/>
      <c r="J5" s="20"/>
      <c r="K5" s="21"/>
      <c r="L5" s="22"/>
      <c r="M5" s="22"/>
      <c r="N5" s="10"/>
      <c r="O5" s="10"/>
      <c r="P5" s="11"/>
      <c r="Q5" s="12"/>
      <c r="R5" s="13"/>
    </row>
    <row r="6" ht="21.0" customHeight="1">
      <c r="A6" s="23" t="s">
        <v>5</v>
      </c>
      <c r="B6" s="24"/>
      <c r="C6" s="24"/>
      <c r="D6" s="24"/>
      <c r="E6" s="25"/>
      <c r="F6" s="25"/>
      <c r="G6" s="26"/>
      <c r="H6" s="27"/>
      <c r="I6" s="28"/>
      <c r="J6" s="29"/>
      <c r="K6" s="21"/>
      <c r="L6" s="30" t="s">
        <v>6</v>
      </c>
      <c r="M6" s="31"/>
      <c r="N6" s="32"/>
      <c r="O6" s="32"/>
      <c r="P6" s="33"/>
      <c r="Q6" s="34"/>
      <c r="R6" s="35"/>
    </row>
    <row r="7" ht="29.25" customHeight="1">
      <c r="A7" s="36"/>
      <c r="B7" s="37"/>
      <c r="C7" s="37"/>
      <c r="D7" s="37"/>
      <c r="E7" s="37"/>
      <c r="F7" s="37"/>
      <c r="G7" s="37"/>
      <c r="H7" s="37"/>
      <c r="I7" s="38"/>
      <c r="J7" s="39"/>
      <c r="K7" s="40"/>
      <c r="L7" s="41" t="s">
        <v>7</v>
      </c>
      <c r="M7" s="42"/>
      <c r="N7" s="43"/>
      <c r="O7" s="44"/>
      <c r="P7" s="45" t="s">
        <v>8</v>
      </c>
      <c r="Q7" s="46" t="s">
        <v>9</v>
      </c>
      <c r="R7" s="47"/>
    </row>
    <row r="8" ht="22.5" customHeight="1">
      <c r="A8" s="48" t="s">
        <v>10</v>
      </c>
      <c r="B8" s="49"/>
      <c r="C8" s="50"/>
      <c r="D8" s="51"/>
      <c r="E8" s="51"/>
      <c r="F8" s="51"/>
      <c r="G8" s="51"/>
      <c r="H8" s="51"/>
      <c r="I8" s="52"/>
      <c r="J8" s="53"/>
      <c r="K8" s="54"/>
      <c r="L8" s="55" t="s">
        <v>11</v>
      </c>
      <c r="M8" s="56" t="s">
        <v>12</v>
      </c>
      <c r="N8" s="43"/>
      <c r="O8" s="57"/>
      <c r="P8" s="58">
        <f>SUM(P9:P206)</f>
        <v>0</v>
      </c>
      <c r="Q8" s="59">
        <f>SUM(Q10:Q206)</f>
        <v>0</v>
      </c>
      <c r="R8" s="60"/>
    </row>
    <row r="9" ht="39.75" customHeight="1">
      <c r="A9" s="61" t="s">
        <v>13</v>
      </c>
      <c r="B9" s="62" t="s">
        <v>14</v>
      </c>
      <c r="C9" s="61" t="s">
        <v>15</v>
      </c>
      <c r="D9" s="61" t="s">
        <v>16</v>
      </c>
      <c r="E9" s="61" t="s">
        <v>17</v>
      </c>
      <c r="F9" s="61" t="s">
        <v>18</v>
      </c>
      <c r="G9" s="61" t="s">
        <v>19</v>
      </c>
      <c r="H9" s="61" t="s">
        <v>20</v>
      </c>
      <c r="I9" s="63" t="s">
        <v>21</v>
      </c>
      <c r="J9" s="64" t="s">
        <v>22</v>
      </c>
      <c r="K9" s="65"/>
      <c r="L9" s="66" t="s">
        <v>12</v>
      </c>
      <c r="M9" s="66" t="s">
        <v>23</v>
      </c>
      <c r="N9" s="67" t="s">
        <v>24</v>
      </c>
      <c r="O9" s="68"/>
      <c r="P9" s="69" t="s">
        <v>25</v>
      </c>
      <c r="Q9" s="70" t="s">
        <v>26</v>
      </c>
      <c r="R9" s="71"/>
    </row>
    <row r="10" ht="66.75" customHeight="1">
      <c r="B10" s="72" t="s">
        <v>27</v>
      </c>
      <c r="C10" s="73">
        <v>31313.0</v>
      </c>
      <c r="D10" s="72" t="s">
        <v>28</v>
      </c>
      <c r="E10" s="74" t="s">
        <v>29</v>
      </c>
      <c r="F10" s="75" t="s">
        <v>30</v>
      </c>
      <c r="G10" s="76" t="s">
        <v>31</v>
      </c>
      <c r="H10" s="77">
        <v>6.0</v>
      </c>
      <c r="I10" s="78">
        <v>395.0</v>
      </c>
      <c r="J10" s="79">
        <v>0.65</v>
      </c>
      <c r="K10" s="80"/>
      <c r="L10" s="81">
        <f t="shared" ref="L10:L204" si="1">$I10*(1-$J10)*1.03*1500</f>
        <v>213596.25</v>
      </c>
      <c r="M10" s="81">
        <f t="shared" ref="M10:M204" si="2">$I10*(1-$J10)*1.02*1500</f>
        <v>211522.5</v>
      </c>
      <c r="N10" s="81">
        <f>$I10*(1-$J10)*1.01*1500</f>
        <v>209448.75</v>
      </c>
      <c r="O10" s="82"/>
      <c r="P10" s="69"/>
      <c r="Q10" s="83">
        <f t="shared" ref="Q10:Q205" si="3">IF($M$8="무료/베이직",L10*P10,IF($M$8="프리미엄",M10*P10,IF($M$8="VIP",N10*P10)))</f>
        <v>0</v>
      </c>
      <c r="R10" s="84"/>
    </row>
    <row r="11" ht="66.75" customHeight="1">
      <c r="A11" s="85"/>
      <c r="B11" s="72" t="s">
        <v>32</v>
      </c>
      <c r="C11" s="73">
        <v>31323.0</v>
      </c>
      <c r="D11" s="72" t="s">
        <v>28</v>
      </c>
      <c r="E11" s="74" t="s">
        <v>33</v>
      </c>
      <c r="F11" s="75" t="s">
        <v>30</v>
      </c>
      <c r="G11" s="76" t="s">
        <v>31</v>
      </c>
      <c r="H11" s="77">
        <v>3.0</v>
      </c>
      <c r="I11" s="78">
        <v>1550.0</v>
      </c>
      <c r="J11" s="79">
        <v>0.6</v>
      </c>
      <c r="K11" s="80"/>
      <c r="L11" s="81">
        <f t="shared" si="1"/>
        <v>957900</v>
      </c>
      <c r="M11" s="81">
        <f t="shared" si="2"/>
        <v>948600</v>
      </c>
      <c r="N11" s="81">
        <f t="shared" ref="N11:N204" si="4">I11*(1-J11)*1.01*1500</f>
        <v>939300</v>
      </c>
      <c r="O11" s="82"/>
      <c r="P11" s="69"/>
      <c r="Q11" s="83">
        <f t="shared" si="3"/>
        <v>0</v>
      </c>
      <c r="R11" s="84"/>
    </row>
    <row r="12" ht="66.75" customHeight="1">
      <c r="A12" s="85"/>
      <c r="B12" s="72" t="s">
        <v>34</v>
      </c>
      <c r="C12" s="73">
        <v>31318.0</v>
      </c>
      <c r="D12" s="72" t="s">
        <v>28</v>
      </c>
      <c r="E12" s="74" t="s">
        <v>35</v>
      </c>
      <c r="F12" s="75" t="s">
        <v>30</v>
      </c>
      <c r="G12" s="76" t="s">
        <v>31</v>
      </c>
      <c r="H12" s="77">
        <v>4.0</v>
      </c>
      <c r="I12" s="78">
        <v>395.0</v>
      </c>
      <c r="J12" s="79">
        <v>0.55</v>
      </c>
      <c r="K12" s="80"/>
      <c r="L12" s="81">
        <f t="shared" si="1"/>
        <v>274623.75</v>
      </c>
      <c r="M12" s="81">
        <f t="shared" si="2"/>
        <v>271957.5</v>
      </c>
      <c r="N12" s="81">
        <f t="shared" si="4"/>
        <v>269291.25</v>
      </c>
      <c r="O12" s="82"/>
      <c r="P12" s="69"/>
      <c r="Q12" s="83">
        <f t="shared" si="3"/>
        <v>0</v>
      </c>
      <c r="R12" s="84"/>
    </row>
    <row r="13" ht="66.75" customHeight="1">
      <c r="A13" s="85"/>
      <c r="B13" s="72" t="s">
        <v>36</v>
      </c>
      <c r="C13" s="73">
        <v>31321.0</v>
      </c>
      <c r="D13" s="72" t="s">
        <v>28</v>
      </c>
      <c r="E13" s="74" t="s">
        <v>37</v>
      </c>
      <c r="F13" s="75" t="s">
        <v>30</v>
      </c>
      <c r="G13" s="76" t="s">
        <v>38</v>
      </c>
      <c r="H13" s="77">
        <v>12.0</v>
      </c>
      <c r="I13" s="78">
        <v>275.0</v>
      </c>
      <c r="J13" s="79">
        <v>0.55</v>
      </c>
      <c r="K13" s="80"/>
      <c r="L13" s="81">
        <f t="shared" si="1"/>
        <v>191193.75</v>
      </c>
      <c r="M13" s="81">
        <f t="shared" si="2"/>
        <v>189337.5</v>
      </c>
      <c r="N13" s="81">
        <f t="shared" si="4"/>
        <v>187481.25</v>
      </c>
      <c r="O13" s="82"/>
      <c r="P13" s="69"/>
      <c r="Q13" s="83">
        <f t="shared" si="3"/>
        <v>0</v>
      </c>
      <c r="R13" s="84"/>
    </row>
    <row r="14" ht="66.75" customHeight="1">
      <c r="A14" s="85"/>
      <c r="B14" s="72" t="s">
        <v>39</v>
      </c>
      <c r="C14" s="73">
        <v>31316.0</v>
      </c>
      <c r="D14" s="72" t="s">
        <v>28</v>
      </c>
      <c r="E14" s="74" t="s">
        <v>40</v>
      </c>
      <c r="F14" s="75" t="s">
        <v>30</v>
      </c>
      <c r="G14" s="76" t="s">
        <v>41</v>
      </c>
      <c r="H14" s="77">
        <v>16.0</v>
      </c>
      <c r="I14" s="78">
        <v>395.0</v>
      </c>
      <c r="J14" s="79">
        <v>0.55</v>
      </c>
      <c r="K14" s="80"/>
      <c r="L14" s="81">
        <f t="shared" si="1"/>
        <v>274623.75</v>
      </c>
      <c r="M14" s="81">
        <f t="shared" si="2"/>
        <v>271957.5</v>
      </c>
      <c r="N14" s="81">
        <f t="shared" si="4"/>
        <v>269291.25</v>
      </c>
      <c r="O14" s="82"/>
      <c r="P14" s="86"/>
      <c r="Q14" s="83">
        <f t="shared" si="3"/>
        <v>0</v>
      </c>
      <c r="R14" s="84"/>
    </row>
    <row r="15" ht="66.75" customHeight="1">
      <c r="A15" s="85"/>
      <c r="B15" s="72" t="s">
        <v>42</v>
      </c>
      <c r="C15" s="73">
        <v>31322.0</v>
      </c>
      <c r="D15" s="72" t="s">
        <v>28</v>
      </c>
      <c r="E15" s="74" t="s">
        <v>43</v>
      </c>
      <c r="F15" s="75" t="s">
        <v>30</v>
      </c>
      <c r="G15" s="76" t="s">
        <v>44</v>
      </c>
      <c r="H15" s="77">
        <v>5.0</v>
      </c>
      <c r="I15" s="78">
        <v>545.0</v>
      </c>
      <c r="J15" s="79">
        <v>0.6</v>
      </c>
      <c r="K15" s="80"/>
      <c r="L15" s="81">
        <f t="shared" si="1"/>
        <v>336810</v>
      </c>
      <c r="M15" s="81">
        <f t="shared" si="2"/>
        <v>333540</v>
      </c>
      <c r="N15" s="81">
        <f t="shared" si="4"/>
        <v>330270</v>
      </c>
      <c r="O15" s="82"/>
      <c r="P15" s="86"/>
      <c r="Q15" s="83">
        <f t="shared" si="3"/>
        <v>0</v>
      </c>
      <c r="R15" s="84"/>
    </row>
    <row r="16" ht="66.75" customHeight="1">
      <c r="A16" s="85"/>
      <c r="B16" s="72" t="s">
        <v>45</v>
      </c>
      <c r="C16" s="73">
        <v>31283.0</v>
      </c>
      <c r="D16" s="72" t="s">
        <v>28</v>
      </c>
      <c r="E16" s="74" t="s">
        <v>46</v>
      </c>
      <c r="F16" s="75" t="s">
        <v>30</v>
      </c>
      <c r="G16" s="76" t="s">
        <v>31</v>
      </c>
      <c r="H16" s="77">
        <v>11.0</v>
      </c>
      <c r="I16" s="78">
        <v>505.0</v>
      </c>
      <c r="J16" s="79">
        <v>0.5</v>
      </c>
      <c r="K16" s="80"/>
      <c r="L16" s="81">
        <f t="shared" si="1"/>
        <v>390112.5</v>
      </c>
      <c r="M16" s="81">
        <f t="shared" si="2"/>
        <v>386325</v>
      </c>
      <c r="N16" s="81">
        <f t="shared" si="4"/>
        <v>382537.5</v>
      </c>
      <c r="O16" s="82"/>
      <c r="P16" s="69"/>
      <c r="Q16" s="83">
        <f t="shared" si="3"/>
        <v>0</v>
      </c>
      <c r="R16" s="84"/>
    </row>
    <row r="17" ht="66.75" customHeight="1">
      <c r="A17" s="85"/>
      <c r="B17" s="72" t="s">
        <v>47</v>
      </c>
      <c r="C17" s="73">
        <v>31281.0</v>
      </c>
      <c r="D17" s="72" t="s">
        <v>28</v>
      </c>
      <c r="E17" s="74" t="s">
        <v>48</v>
      </c>
      <c r="F17" s="75" t="s">
        <v>30</v>
      </c>
      <c r="G17" s="76" t="s">
        <v>31</v>
      </c>
      <c r="H17" s="77">
        <v>55.0</v>
      </c>
      <c r="I17" s="78">
        <v>475.0</v>
      </c>
      <c r="J17" s="79">
        <v>0.45</v>
      </c>
      <c r="K17" s="80"/>
      <c r="L17" s="81">
        <f t="shared" si="1"/>
        <v>403631.25</v>
      </c>
      <c r="M17" s="81">
        <f t="shared" si="2"/>
        <v>399712.5</v>
      </c>
      <c r="N17" s="81">
        <f t="shared" si="4"/>
        <v>395793.75</v>
      </c>
      <c r="O17" s="82"/>
      <c r="P17" s="69"/>
      <c r="Q17" s="83">
        <f t="shared" si="3"/>
        <v>0</v>
      </c>
      <c r="R17" s="84"/>
    </row>
    <row r="18" ht="66.75" customHeight="1">
      <c r="A18" s="85"/>
      <c r="B18" s="72" t="s">
        <v>49</v>
      </c>
      <c r="C18" s="73">
        <v>31280.0</v>
      </c>
      <c r="D18" s="72" t="s">
        <v>28</v>
      </c>
      <c r="E18" s="74" t="s">
        <v>50</v>
      </c>
      <c r="F18" s="75" t="s">
        <v>30</v>
      </c>
      <c r="G18" s="76" t="s">
        <v>31</v>
      </c>
      <c r="H18" s="77">
        <v>22.0</v>
      </c>
      <c r="I18" s="78">
        <v>445.0</v>
      </c>
      <c r="J18" s="79">
        <v>0.45</v>
      </c>
      <c r="K18" s="80"/>
      <c r="L18" s="81">
        <f t="shared" si="1"/>
        <v>378138.75</v>
      </c>
      <c r="M18" s="81">
        <f t="shared" si="2"/>
        <v>374467.5</v>
      </c>
      <c r="N18" s="81">
        <f t="shared" si="4"/>
        <v>370796.25</v>
      </c>
      <c r="O18" s="82"/>
      <c r="P18" s="86"/>
      <c r="Q18" s="83">
        <f t="shared" si="3"/>
        <v>0</v>
      </c>
      <c r="R18" s="84"/>
    </row>
    <row r="19" ht="66.75" customHeight="1">
      <c r="A19" s="85"/>
      <c r="B19" s="72" t="s">
        <v>51</v>
      </c>
      <c r="C19" s="73">
        <v>31284.0</v>
      </c>
      <c r="D19" s="72" t="s">
        <v>28</v>
      </c>
      <c r="E19" s="74" t="s">
        <v>52</v>
      </c>
      <c r="F19" s="75" t="s">
        <v>30</v>
      </c>
      <c r="G19" s="76" t="s">
        <v>31</v>
      </c>
      <c r="H19" s="77">
        <v>15.0</v>
      </c>
      <c r="I19" s="78">
        <v>295.0</v>
      </c>
      <c r="J19" s="79">
        <v>0.45</v>
      </c>
      <c r="K19" s="80"/>
      <c r="L19" s="81">
        <f t="shared" si="1"/>
        <v>250676.25</v>
      </c>
      <c r="M19" s="81">
        <f t="shared" si="2"/>
        <v>248242.5</v>
      </c>
      <c r="N19" s="81">
        <f t="shared" si="4"/>
        <v>245808.75</v>
      </c>
      <c r="O19" s="82"/>
      <c r="P19" s="86"/>
      <c r="Q19" s="83">
        <f t="shared" si="3"/>
        <v>0</v>
      </c>
      <c r="R19" s="84"/>
    </row>
    <row r="20" ht="66.75" customHeight="1">
      <c r="A20" s="85"/>
      <c r="B20" s="72" t="s">
        <v>53</v>
      </c>
      <c r="C20" s="73">
        <v>31304.0</v>
      </c>
      <c r="D20" s="72" t="s">
        <v>28</v>
      </c>
      <c r="E20" s="74" t="s">
        <v>54</v>
      </c>
      <c r="F20" s="75" t="s">
        <v>30</v>
      </c>
      <c r="G20" s="76" t="s">
        <v>31</v>
      </c>
      <c r="H20" s="77">
        <v>4.0</v>
      </c>
      <c r="I20" s="78">
        <v>475.0</v>
      </c>
      <c r="J20" s="79">
        <v>0.45</v>
      </c>
      <c r="K20" s="80"/>
      <c r="L20" s="81">
        <f t="shared" si="1"/>
        <v>403631.25</v>
      </c>
      <c r="M20" s="81">
        <f t="shared" si="2"/>
        <v>399712.5</v>
      </c>
      <c r="N20" s="81">
        <f t="shared" si="4"/>
        <v>395793.75</v>
      </c>
      <c r="O20" s="82"/>
      <c r="P20" s="86"/>
      <c r="Q20" s="83">
        <f t="shared" si="3"/>
        <v>0</v>
      </c>
      <c r="R20" s="84"/>
    </row>
    <row r="21" ht="66.75" customHeight="1">
      <c r="A21" s="85"/>
      <c r="B21" s="72" t="s">
        <v>55</v>
      </c>
      <c r="C21" s="73">
        <v>31308.0</v>
      </c>
      <c r="D21" s="72" t="s">
        <v>28</v>
      </c>
      <c r="E21" s="74" t="s">
        <v>56</v>
      </c>
      <c r="F21" s="75" t="s">
        <v>30</v>
      </c>
      <c r="G21" s="76" t="s">
        <v>31</v>
      </c>
      <c r="H21" s="77">
        <v>2.0</v>
      </c>
      <c r="I21" s="78">
        <v>495.0</v>
      </c>
      <c r="J21" s="79">
        <v>0.45</v>
      </c>
      <c r="K21" s="80"/>
      <c r="L21" s="81">
        <f t="shared" si="1"/>
        <v>420626.25</v>
      </c>
      <c r="M21" s="81">
        <f t="shared" si="2"/>
        <v>416542.5</v>
      </c>
      <c r="N21" s="81">
        <f t="shared" si="4"/>
        <v>412458.75</v>
      </c>
      <c r="O21" s="82"/>
      <c r="P21" s="86"/>
      <c r="Q21" s="83">
        <f t="shared" si="3"/>
        <v>0</v>
      </c>
      <c r="R21" s="84"/>
    </row>
    <row r="22" ht="66.75" customHeight="1">
      <c r="A22" s="85"/>
      <c r="B22" s="72" t="s">
        <v>57</v>
      </c>
      <c r="C22" s="73">
        <v>31305.0</v>
      </c>
      <c r="D22" s="72" t="s">
        <v>28</v>
      </c>
      <c r="E22" s="74" t="s">
        <v>58</v>
      </c>
      <c r="F22" s="75" t="s">
        <v>30</v>
      </c>
      <c r="G22" s="76" t="s">
        <v>59</v>
      </c>
      <c r="H22" s="77">
        <v>2.0</v>
      </c>
      <c r="I22" s="78">
        <v>1390.0</v>
      </c>
      <c r="J22" s="79">
        <v>0.45</v>
      </c>
      <c r="K22" s="80"/>
      <c r="L22" s="81">
        <f t="shared" si="1"/>
        <v>1181152.5</v>
      </c>
      <c r="M22" s="81">
        <f t="shared" si="2"/>
        <v>1169685</v>
      </c>
      <c r="N22" s="81">
        <f t="shared" si="4"/>
        <v>1158217.5</v>
      </c>
      <c r="O22" s="82"/>
      <c r="P22" s="86"/>
      <c r="Q22" s="83">
        <f t="shared" si="3"/>
        <v>0</v>
      </c>
      <c r="R22" s="84"/>
    </row>
    <row r="23" ht="66.75" customHeight="1">
      <c r="A23" s="85"/>
      <c r="B23" s="72" t="s">
        <v>60</v>
      </c>
      <c r="C23" s="73">
        <v>31279.0</v>
      </c>
      <c r="D23" s="72" t="s">
        <v>28</v>
      </c>
      <c r="E23" s="74" t="s">
        <v>61</v>
      </c>
      <c r="F23" s="75" t="s">
        <v>30</v>
      </c>
      <c r="G23" s="76" t="s">
        <v>44</v>
      </c>
      <c r="H23" s="77">
        <v>4.0</v>
      </c>
      <c r="I23" s="78">
        <v>450.0</v>
      </c>
      <c r="J23" s="79">
        <v>0.45</v>
      </c>
      <c r="K23" s="80"/>
      <c r="L23" s="81">
        <f t="shared" si="1"/>
        <v>382387.5</v>
      </c>
      <c r="M23" s="81">
        <f t="shared" si="2"/>
        <v>378675</v>
      </c>
      <c r="N23" s="81">
        <f t="shared" si="4"/>
        <v>374962.5</v>
      </c>
      <c r="O23" s="82"/>
      <c r="P23" s="86"/>
      <c r="Q23" s="83">
        <f t="shared" si="3"/>
        <v>0</v>
      </c>
      <c r="R23" s="84"/>
    </row>
    <row r="24" ht="66.75" customHeight="1">
      <c r="A24" s="85"/>
      <c r="B24" s="72" t="s">
        <v>62</v>
      </c>
      <c r="C24" s="73">
        <v>31275.0</v>
      </c>
      <c r="D24" s="72" t="s">
        <v>28</v>
      </c>
      <c r="E24" s="74" t="s">
        <v>63</v>
      </c>
      <c r="F24" s="75" t="s">
        <v>30</v>
      </c>
      <c r="G24" s="76" t="s">
        <v>64</v>
      </c>
      <c r="H24" s="77">
        <v>9.0</v>
      </c>
      <c r="I24" s="78">
        <v>495.0</v>
      </c>
      <c r="J24" s="79">
        <v>0.45</v>
      </c>
      <c r="K24" s="80"/>
      <c r="L24" s="81">
        <f t="shared" si="1"/>
        <v>420626.25</v>
      </c>
      <c r="M24" s="81">
        <f t="shared" si="2"/>
        <v>416542.5</v>
      </c>
      <c r="N24" s="81">
        <f t="shared" si="4"/>
        <v>412458.75</v>
      </c>
      <c r="O24" s="82"/>
      <c r="P24" s="86"/>
      <c r="Q24" s="83">
        <f t="shared" si="3"/>
        <v>0</v>
      </c>
      <c r="R24" s="84"/>
    </row>
    <row r="25" ht="66.75" customHeight="1">
      <c r="A25" s="85"/>
      <c r="B25" s="72" t="s">
        <v>65</v>
      </c>
      <c r="C25" s="73">
        <v>31301.0</v>
      </c>
      <c r="D25" s="72" t="s">
        <v>28</v>
      </c>
      <c r="E25" s="74" t="s">
        <v>66</v>
      </c>
      <c r="F25" s="75" t="s">
        <v>30</v>
      </c>
      <c r="G25" s="76" t="s">
        <v>67</v>
      </c>
      <c r="H25" s="77">
        <v>6.0</v>
      </c>
      <c r="I25" s="78">
        <v>1590.0</v>
      </c>
      <c r="J25" s="79">
        <v>0.45</v>
      </c>
      <c r="K25" s="80"/>
      <c r="L25" s="81">
        <f t="shared" si="1"/>
        <v>1351102.5</v>
      </c>
      <c r="M25" s="81">
        <f t="shared" si="2"/>
        <v>1337985</v>
      </c>
      <c r="N25" s="81">
        <f t="shared" si="4"/>
        <v>1324867.5</v>
      </c>
      <c r="O25" s="82"/>
      <c r="P25" s="86"/>
      <c r="Q25" s="83">
        <f t="shared" si="3"/>
        <v>0</v>
      </c>
      <c r="R25" s="84"/>
    </row>
    <row r="26" ht="66.75" customHeight="1">
      <c r="A26" s="85"/>
      <c r="B26" s="72" t="s">
        <v>68</v>
      </c>
      <c r="C26" s="73">
        <v>31286.0</v>
      </c>
      <c r="D26" s="72" t="s">
        <v>28</v>
      </c>
      <c r="E26" s="74" t="s">
        <v>69</v>
      </c>
      <c r="F26" s="75" t="s">
        <v>30</v>
      </c>
      <c r="G26" s="76" t="s">
        <v>31</v>
      </c>
      <c r="H26" s="77">
        <v>10.0</v>
      </c>
      <c r="I26" s="78">
        <v>637.0</v>
      </c>
      <c r="J26" s="79">
        <v>0.5</v>
      </c>
      <c r="K26" s="80"/>
      <c r="L26" s="81">
        <f t="shared" si="1"/>
        <v>492082.5</v>
      </c>
      <c r="M26" s="81">
        <f t="shared" si="2"/>
        <v>487305</v>
      </c>
      <c r="N26" s="81">
        <f t="shared" si="4"/>
        <v>482527.5</v>
      </c>
      <c r="O26" s="82"/>
      <c r="P26" s="86"/>
      <c r="Q26" s="83">
        <f t="shared" si="3"/>
        <v>0</v>
      </c>
      <c r="R26" s="84"/>
    </row>
    <row r="27" ht="66.75" customHeight="1">
      <c r="A27" s="85"/>
      <c r="B27" s="72" t="s">
        <v>70</v>
      </c>
      <c r="C27" s="73">
        <v>31296.0</v>
      </c>
      <c r="D27" s="72" t="s">
        <v>28</v>
      </c>
      <c r="E27" s="74" t="s">
        <v>71</v>
      </c>
      <c r="F27" s="75" t="s">
        <v>30</v>
      </c>
      <c r="G27" s="76" t="s">
        <v>31</v>
      </c>
      <c r="H27" s="77">
        <v>7.0</v>
      </c>
      <c r="I27" s="78">
        <v>450.0</v>
      </c>
      <c r="J27" s="79">
        <v>0.45</v>
      </c>
      <c r="K27" s="80"/>
      <c r="L27" s="81">
        <f t="shared" si="1"/>
        <v>382387.5</v>
      </c>
      <c r="M27" s="81">
        <f t="shared" si="2"/>
        <v>378675</v>
      </c>
      <c r="N27" s="81">
        <f t="shared" si="4"/>
        <v>374962.5</v>
      </c>
      <c r="O27" s="82"/>
      <c r="P27" s="86"/>
      <c r="Q27" s="83">
        <f t="shared" si="3"/>
        <v>0</v>
      </c>
      <c r="R27" s="84"/>
    </row>
    <row r="28" ht="66.75" customHeight="1">
      <c r="A28" s="85"/>
      <c r="B28" s="72" t="s">
        <v>72</v>
      </c>
      <c r="C28" s="73">
        <v>31290.0</v>
      </c>
      <c r="D28" s="72" t="s">
        <v>28</v>
      </c>
      <c r="E28" s="74" t="s">
        <v>73</v>
      </c>
      <c r="F28" s="75" t="s">
        <v>30</v>
      </c>
      <c r="G28" s="76" t="s">
        <v>31</v>
      </c>
      <c r="H28" s="77">
        <v>23.0</v>
      </c>
      <c r="I28" s="78">
        <v>470.0</v>
      </c>
      <c r="J28" s="79">
        <v>0.4</v>
      </c>
      <c r="K28" s="80"/>
      <c r="L28" s="81">
        <f t="shared" si="1"/>
        <v>435690</v>
      </c>
      <c r="M28" s="81">
        <f t="shared" si="2"/>
        <v>431460</v>
      </c>
      <c r="N28" s="81">
        <f t="shared" si="4"/>
        <v>427230</v>
      </c>
      <c r="O28" s="82"/>
      <c r="P28" s="86"/>
      <c r="Q28" s="83">
        <f t="shared" si="3"/>
        <v>0</v>
      </c>
      <c r="R28" s="84"/>
    </row>
    <row r="29" ht="66.75" customHeight="1">
      <c r="A29" s="85"/>
      <c r="B29" s="72" t="s">
        <v>74</v>
      </c>
      <c r="C29" s="73">
        <v>31287.0</v>
      </c>
      <c r="D29" s="72" t="s">
        <v>28</v>
      </c>
      <c r="E29" s="74" t="s">
        <v>75</v>
      </c>
      <c r="F29" s="75" t="s">
        <v>30</v>
      </c>
      <c r="G29" s="76" t="s">
        <v>31</v>
      </c>
      <c r="H29" s="77">
        <v>16.0</v>
      </c>
      <c r="I29" s="78">
        <v>375.0</v>
      </c>
      <c r="J29" s="79">
        <v>0.4</v>
      </c>
      <c r="K29" s="80"/>
      <c r="L29" s="81">
        <f t="shared" si="1"/>
        <v>347625</v>
      </c>
      <c r="M29" s="81">
        <f t="shared" si="2"/>
        <v>344250</v>
      </c>
      <c r="N29" s="81">
        <f t="shared" si="4"/>
        <v>340875</v>
      </c>
      <c r="O29" s="82"/>
      <c r="P29" s="86"/>
      <c r="Q29" s="83">
        <f t="shared" si="3"/>
        <v>0</v>
      </c>
      <c r="R29" s="84"/>
    </row>
    <row r="30" ht="66.75" customHeight="1">
      <c r="A30" s="85"/>
      <c r="B30" s="72" t="s">
        <v>76</v>
      </c>
      <c r="C30" s="73">
        <v>31309.0</v>
      </c>
      <c r="D30" s="72" t="s">
        <v>28</v>
      </c>
      <c r="E30" s="74" t="s">
        <v>77</v>
      </c>
      <c r="F30" s="75" t="s">
        <v>30</v>
      </c>
      <c r="G30" s="76" t="s">
        <v>59</v>
      </c>
      <c r="H30" s="77">
        <v>9.0</v>
      </c>
      <c r="I30" s="78">
        <v>295.0</v>
      </c>
      <c r="J30" s="79">
        <v>0.45</v>
      </c>
      <c r="K30" s="80"/>
      <c r="L30" s="81">
        <f t="shared" si="1"/>
        <v>250676.25</v>
      </c>
      <c r="M30" s="81">
        <f t="shared" si="2"/>
        <v>248242.5</v>
      </c>
      <c r="N30" s="81">
        <f t="shared" si="4"/>
        <v>245808.75</v>
      </c>
      <c r="O30" s="82"/>
      <c r="P30" s="86"/>
      <c r="Q30" s="83">
        <f t="shared" si="3"/>
        <v>0</v>
      </c>
      <c r="R30" s="84"/>
    </row>
    <row r="31" ht="66.75" customHeight="1">
      <c r="A31" s="85"/>
      <c r="B31" s="72" t="s">
        <v>78</v>
      </c>
      <c r="C31" s="73">
        <v>31276.0</v>
      </c>
      <c r="D31" s="72" t="s">
        <v>28</v>
      </c>
      <c r="E31" s="74" t="s">
        <v>79</v>
      </c>
      <c r="F31" s="75" t="s">
        <v>30</v>
      </c>
      <c r="G31" s="76" t="s">
        <v>59</v>
      </c>
      <c r="H31" s="77">
        <v>3.0</v>
      </c>
      <c r="I31" s="78">
        <v>1150.0</v>
      </c>
      <c r="J31" s="79">
        <v>0.45</v>
      </c>
      <c r="K31" s="80"/>
      <c r="L31" s="81">
        <f t="shared" si="1"/>
        <v>977212.5</v>
      </c>
      <c r="M31" s="81">
        <f t="shared" si="2"/>
        <v>967725</v>
      </c>
      <c r="N31" s="81">
        <f t="shared" si="4"/>
        <v>958237.5</v>
      </c>
      <c r="O31" s="82"/>
      <c r="P31" s="86"/>
      <c r="Q31" s="83">
        <f t="shared" si="3"/>
        <v>0</v>
      </c>
      <c r="R31" s="84"/>
    </row>
    <row r="32" ht="66.75" customHeight="1">
      <c r="A32" s="85"/>
      <c r="B32" s="72" t="s">
        <v>80</v>
      </c>
      <c r="C32" s="73">
        <v>31292.0</v>
      </c>
      <c r="D32" s="72" t="s">
        <v>28</v>
      </c>
      <c r="E32" s="74" t="s">
        <v>81</v>
      </c>
      <c r="F32" s="75" t="s">
        <v>30</v>
      </c>
      <c r="G32" s="76" t="s">
        <v>44</v>
      </c>
      <c r="H32" s="77">
        <v>7.0</v>
      </c>
      <c r="I32" s="78">
        <v>595.0</v>
      </c>
      <c r="J32" s="79">
        <v>0.45</v>
      </c>
      <c r="K32" s="80"/>
      <c r="L32" s="81">
        <f t="shared" si="1"/>
        <v>505601.25</v>
      </c>
      <c r="M32" s="81">
        <f t="shared" si="2"/>
        <v>500692.5</v>
      </c>
      <c r="N32" s="81">
        <f t="shared" si="4"/>
        <v>495783.75</v>
      </c>
      <c r="O32" s="82"/>
      <c r="P32" s="86"/>
      <c r="Q32" s="83">
        <f t="shared" si="3"/>
        <v>0</v>
      </c>
      <c r="R32" s="84"/>
    </row>
    <row r="33" ht="66.75" customHeight="1">
      <c r="A33" s="85"/>
      <c r="B33" s="72" t="s">
        <v>82</v>
      </c>
      <c r="C33" s="73">
        <v>31273.0</v>
      </c>
      <c r="D33" s="72" t="s">
        <v>28</v>
      </c>
      <c r="E33" s="74" t="s">
        <v>83</v>
      </c>
      <c r="F33" s="75" t="s">
        <v>30</v>
      </c>
      <c r="G33" s="76" t="s">
        <v>44</v>
      </c>
      <c r="H33" s="77">
        <v>50.0</v>
      </c>
      <c r="I33" s="78">
        <v>445.0</v>
      </c>
      <c r="J33" s="79">
        <v>0.4</v>
      </c>
      <c r="K33" s="80"/>
      <c r="L33" s="81">
        <f t="shared" si="1"/>
        <v>412515</v>
      </c>
      <c r="M33" s="81">
        <f t="shared" si="2"/>
        <v>408510</v>
      </c>
      <c r="N33" s="81">
        <f t="shared" si="4"/>
        <v>404505</v>
      </c>
      <c r="O33" s="82"/>
      <c r="P33" s="86"/>
      <c r="Q33" s="83">
        <f t="shared" si="3"/>
        <v>0</v>
      </c>
      <c r="R33" s="84"/>
    </row>
    <row r="34" ht="66.75" customHeight="1">
      <c r="A34" s="85"/>
      <c r="B34" s="72" t="s">
        <v>84</v>
      </c>
      <c r="C34" s="73">
        <v>31291.0</v>
      </c>
      <c r="D34" s="72" t="s">
        <v>28</v>
      </c>
      <c r="E34" s="74" t="s">
        <v>73</v>
      </c>
      <c r="F34" s="75" t="s">
        <v>30</v>
      </c>
      <c r="G34" s="76" t="s">
        <v>85</v>
      </c>
      <c r="H34" s="77">
        <v>15.0</v>
      </c>
      <c r="I34" s="78">
        <v>495.0</v>
      </c>
      <c r="J34" s="79">
        <v>0.45</v>
      </c>
      <c r="K34" s="80"/>
      <c r="L34" s="81">
        <f t="shared" si="1"/>
        <v>420626.25</v>
      </c>
      <c r="M34" s="81">
        <f t="shared" si="2"/>
        <v>416542.5</v>
      </c>
      <c r="N34" s="81">
        <f t="shared" si="4"/>
        <v>412458.75</v>
      </c>
      <c r="O34" s="82"/>
      <c r="P34" s="86"/>
      <c r="Q34" s="83">
        <f t="shared" si="3"/>
        <v>0</v>
      </c>
      <c r="R34" s="84"/>
    </row>
    <row r="35" ht="66.75" customHeight="1">
      <c r="A35" s="85"/>
      <c r="B35" s="72" t="s">
        <v>86</v>
      </c>
      <c r="C35" s="73">
        <v>31346.0</v>
      </c>
      <c r="D35" s="72" t="s">
        <v>28</v>
      </c>
      <c r="E35" s="74" t="s">
        <v>87</v>
      </c>
      <c r="F35" s="75" t="s">
        <v>30</v>
      </c>
      <c r="G35" s="76" t="s">
        <v>31</v>
      </c>
      <c r="H35" s="77">
        <v>34.0</v>
      </c>
      <c r="I35" s="78">
        <v>1781.0</v>
      </c>
      <c r="J35" s="79">
        <v>0.45</v>
      </c>
      <c r="K35" s="80"/>
      <c r="L35" s="81">
        <f t="shared" si="1"/>
        <v>1513404.75</v>
      </c>
      <c r="M35" s="81">
        <f t="shared" si="2"/>
        <v>1498711.5</v>
      </c>
      <c r="N35" s="81">
        <f t="shared" si="4"/>
        <v>1484018.25</v>
      </c>
      <c r="O35" s="82"/>
      <c r="P35" s="86"/>
      <c r="Q35" s="83">
        <f t="shared" si="3"/>
        <v>0</v>
      </c>
      <c r="R35" s="84"/>
    </row>
    <row r="36" ht="66.75" customHeight="1">
      <c r="A36" s="85"/>
      <c r="B36" s="72" t="s">
        <v>88</v>
      </c>
      <c r="C36" s="73">
        <v>31333.0</v>
      </c>
      <c r="D36" s="72" t="s">
        <v>28</v>
      </c>
      <c r="E36" s="74" t="s">
        <v>89</v>
      </c>
      <c r="F36" s="75" t="s">
        <v>30</v>
      </c>
      <c r="G36" s="76" t="s">
        <v>31</v>
      </c>
      <c r="H36" s="77">
        <v>8.0</v>
      </c>
      <c r="I36" s="78">
        <v>445.0</v>
      </c>
      <c r="J36" s="79">
        <v>0.35</v>
      </c>
      <c r="K36" s="80"/>
      <c r="L36" s="81">
        <f t="shared" si="1"/>
        <v>446891.25</v>
      </c>
      <c r="M36" s="81">
        <f t="shared" si="2"/>
        <v>442552.5</v>
      </c>
      <c r="N36" s="81">
        <f t="shared" si="4"/>
        <v>438213.75</v>
      </c>
      <c r="O36" s="82"/>
      <c r="P36" s="86"/>
      <c r="Q36" s="83">
        <f t="shared" si="3"/>
        <v>0</v>
      </c>
      <c r="R36" s="84"/>
    </row>
    <row r="37" ht="66.75" customHeight="1">
      <c r="A37" s="85"/>
      <c r="B37" s="72" t="s">
        <v>90</v>
      </c>
      <c r="C37" s="73">
        <v>31327.0</v>
      </c>
      <c r="D37" s="72" t="s">
        <v>28</v>
      </c>
      <c r="E37" s="74" t="s">
        <v>83</v>
      </c>
      <c r="F37" s="75" t="s">
        <v>30</v>
      </c>
      <c r="G37" s="76" t="s">
        <v>31</v>
      </c>
      <c r="H37" s="77">
        <v>22.0</v>
      </c>
      <c r="I37" s="78">
        <v>559.0</v>
      </c>
      <c r="J37" s="79">
        <v>0.4</v>
      </c>
      <c r="K37" s="80"/>
      <c r="L37" s="81">
        <f t="shared" si="1"/>
        <v>518193</v>
      </c>
      <c r="M37" s="81">
        <f t="shared" si="2"/>
        <v>513162</v>
      </c>
      <c r="N37" s="81">
        <f t="shared" si="4"/>
        <v>508131</v>
      </c>
      <c r="O37" s="82"/>
      <c r="P37" s="86"/>
      <c r="Q37" s="83">
        <f t="shared" si="3"/>
        <v>0</v>
      </c>
      <c r="R37" s="84"/>
    </row>
    <row r="38" ht="66.75" customHeight="1">
      <c r="A38" s="85"/>
      <c r="B38" s="72" t="s">
        <v>91</v>
      </c>
      <c r="C38" s="73">
        <v>46525.0</v>
      </c>
      <c r="D38" s="72" t="s">
        <v>28</v>
      </c>
      <c r="E38" s="74" t="s">
        <v>92</v>
      </c>
      <c r="F38" s="75" t="s">
        <v>30</v>
      </c>
      <c r="G38" s="76" t="s">
        <v>31</v>
      </c>
      <c r="H38" s="77">
        <v>9.0</v>
      </c>
      <c r="I38" s="78">
        <v>975.0</v>
      </c>
      <c r="J38" s="79">
        <v>0.1</v>
      </c>
      <c r="K38" s="80"/>
      <c r="L38" s="81">
        <f t="shared" si="1"/>
        <v>1355737.5</v>
      </c>
      <c r="M38" s="81">
        <f t="shared" si="2"/>
        <v>1342575</v>
      </c>
      <c r="N38" s="81">
        <f t="shared" si="4"/>
        <v>1329412.5</v>
      </c>
      <c r="O38" s="82"/>
      <c r="P38" s="86"/>
      <c r="Q38" s="83">
        <f t="shared" si="3"/>
        <v>0</v>
      </c>
      <c r="R38" s="84"/>
    </row>
    <row r="39" ht="66.75" customHeight="1">
      <c r="A39" s="85"/>
      <c r="B39" s="72" t="s">
        <v>93</v>
      </c>
      <c r="C39" s="73">
        <v>31334.0</v>
      </c>
      <c r="D39" s="72" t="s">
        <v>28</v>
      </c>
      <c r="E39" s="74" t="s">
        <v>94</v>
      </c>
      <c r="F39" s="75" t="s">
        <v>30</v>
      </c>
      <c r="G39" s="76" t="s">
        <v>31</v>
      </c>
      <c r="H39" s="77">
        <v>18.0</v>
      </c>
      <c r="I39" s="78">
        <v>345.0</v>
      </c>
      <c r="J39" s="79">
        <v>0.15</v>
      </c>
      <c r="K39" s="80"/>
      <c r="L39" s="81">
        <f t="shared" si="1"/>
        <v>453071.25</v>
      </c>
      <c r="M39" s="81">
        <f t="shared" si="2"/>
        <v>448672.5</v>
      </c>
      <c r="N39" s="81">
        <f t="shared" si="4"/>
        <v>444273.75</v>
      </c>
      <c r="O39" s="82"/>
      <c r="P39" s="86"/>
      <c r="Q39" s="83">
        <f t="shared" si="3"/>
        <v>0</v>
      </c>
      <c r="R39" s="84"/>
    </row>
    <row r="40" ht="66.75" customHeight="1">
      <c r="A40" s="85"/>
      <c r="B40" s="72" t="s">
        <v>95</v>
      </c>
      <c r="C40" s="73">
        <v>31365.0</v>
      </c>
      <c r="D40" s="72" t="s">
        <v>28</v>
      </c>
      <c r="E40" s="74" t="s">
        <v>96</v>
      </c>
      <c r="F40" s="75" t="s">
        <v>30</v>
      </c>
      <c r="G40" s="76" t="s">
        <v>31</v>
      </c>
      <c r="H40" s="77">
        <v>8.0</v>
      </c>
      <c r="I40" s="78">
        <v>1390.0</v>
      </c>
      <c r="J40" s="79">
        <v>0.3</v>
      </c>
      <c r="K40" s="80"/>
      <c r="L40" s="81">
        <f t="shared" si="1"/>
        <v>1503285</v>
      </c>
      <c r="M40" s="81">
        <f t="shared" si="2"/>
        <v>1488690</v>
      </c>
      <c r="N40" s="81">
        <f t="shared" si="4"/>
        <v>1474095</v>
      </c>
      <c r="O40" s="82"/>
      <c r="P40" s="86"/>
      <c r="Q40" s="83">
        <f t="shared" si="3"/>
        <v>0</v>
      </c>
      <c r="R40" s="84"/>
    </row>
    <row r="41" ht="66.75" customHeight="1">
      <c r="A41" s="85"/>
      <c r="B41" s="72" t="s">
        <v>97</v>
      </c>
      <c r="C41" s="73">
        <v>31332.0</v>
      </c>
      <c r="D41" s="72" t="s">
        <v>28</v>
      </c>
      <c r="E41" s="74" t="s">
        <v>98</v>
      </c>
      <c r="F41" s="75" t="s">
        <v>30</v>
      </c>
      <c r="G41" s="76" t="s">
        <v>31</v>
      </c>
      <c r="H41" s="77">
        <v>8.0</v>
      </c>
      <c r="I41" s="78">
        <v>375.0</v>
      </c>
      <c r="J41" s="79">
        <v>0.2</v>
      </c>
      <c r="K41" s="80"/>
      <c r="L41" s="81">
        <f t="shared" si="1"/>
        <v>463500</v>
      </c>
      <c r="M41" s="81">
        <f t="shared" si="2"/>
        <v>459000</v>
      </c>
      <c r="N41" s="81">
        <f t="shared" si="4"/>
        <v>454500</v>
      </c>
      <c r="O41" s="82"/>
      <c r="P41" s="86"/>
      <c r="Q41" s="83">
        <f t="shared" si="3"/>
        <v>0</v>
      </c>
      <c r="R41" s="84"/>
    </row>
    <row r="42" ht="68.25" customHeight="1">
      <c r="A42" s="85"/>
      <c r="B42" s="72" t="s">
        <v>99</v>
      </c>
      <c r="C42" s="73">
        <v>31347.0</v>
      </c>
      <c r="D42" s="72" t="s">
        <v>28</v>
      </c>
      <c r="E42" s="74" t="s">
        <v>87</v>
      </c>
      <c r="F42" s="75" t="s">
        <v>30</v>
      </c>
      <c r="G42" s="76" t="s">
        <v>31</v>
      </c>
      <c r="H42" s="77">
        <v>7.0</v>
      </c>
      <c r="I42" s="78">
        <v>1690.0</v>
      </c>
      <c r="J42" s="79">
        <v>0.3</v>
      </c>
      <c r="K42" s="80"/>
      <c r="L42" s="81">
        <f t="shared" si="1"/>
        <v>1827735</v>
      </c>
      <c r="M42" s="81">
        <f t="shared" si="2"/>
        <v>1809990</v>
      </c>
      <c r="N42" s="81">
        <f t="shared" si="4"/>
        <v>1792245</v>
      </c>
      <c r="O42" s="82"/>
      <c r="P42" s="86"/>
      <c r="Q42" s="83">
        <f t="shared" si="3"/>
        <v>0</v>
      </c>
      <c r="R42" s="84"/>
    </row>
    <row r="43" ht="68.25" customHeight="1">
      <c r="A43" s="85"/>
      <c r="B43" s="72" t="s">
        <v>100</v>
      </c>
      <c r="C43" s="73">
        <v>31349.0</v>
      </c>
      <c r="D43" s="72" t="s">
        <v>28</v>
      </c>
      <c r="E43" s="74" t="s">
        <v>101</v>
      </c>
      <c r="F43" s="75" t="s">
        <v>30</v>
      </c>
      <c r="G43" s="76" t="s">
        <v>31</v>
      </c>
      <c r="H43" s="77">
        <v>5.0</v>
      </c>
      <c r="I43" s="78">
        <v>1750.0</v>
      </c>
      <c r="J43" s="79">
        <v>0.25</v>
      </c>
      <c r="K43" s="80"/>
      <c r="L43" s="81">
        <f t="shared" si="1"/>
        <v>2027812.5</v>
      </c>
      <c r="M43" s="81">
        <f t="shared" si="2"/>
        <v>2008125</v>
      </c>
      <c r="N43" s="81">
        <f t="shared" si="4"/>
        <v>1988437.5</v>
      </c>
      <c r="O43" s="82"/>
      <c r="P43" s="86"/>
      <c r="Q43" s="83">
        <f t="shared" si="3"/>
        <v>0</v>
      </c>
      <c r="R43" s="84"/>
    </row>
    <row r="44" ht="68.25" customHeight="1">
      <c r="A44" s="85"/>
      <c r="B44" s="72" t="s">
        <v>102</v>
      </c>
      <c r="C44" s="73">
        <v>31357.0</v>
      </c>
      <c r="D44" s="72" t="s">
        <v>28</v>
      </c>
      <c r="E44" s="74" t="s">
        <v>103</v>
      </c>
      <c r="F44" s="75" t="s">
        <v>30</v>
      </c>
      <c r="G44" s="76" t="s">
        <v>31</v>
      </c>
      <c r="H44" s="77">
        <v>20.0</v>
      </c>
      <c r="I44" s="78">
        <v>1350.0</v>
      </c>
      <c r="J44" s="79">
        <v>0.25</v>
      </c>
      <c r="K44" s="80"/>
      <c r="L44" s="81">
        <f t="shared" si="1"/>
        <v>1564312.5</v>
      </c>
      <c r="M44" s="81">
        <f t="shared" si="2"/>
        <v>1549125</v>
      </c>
      <c r="N44" s="81">
        <f t="shared" si="4"/>
        <v>1533937.5</v>
      </c>
      <c r="O44" s="82"/>
      <c r="P44" s="86"/>
      <c r="Q44" s="83">
        <f t="shared" si="3"/>
        <v>0</v>
      </c>
      <c r="R44" s="84"/>
    </row>
    <row r="45" ht="68.25" customHeight="1">
      <c r="A45" s="85"/>
      <c r="B45" s="72" t="s">
        <v>104</v>
      </c>
      <c r="C45" s="73">
        <v>31370.0</v>
      </c>
      <c r="D45" s="72" t="s">
        <v>28</v>
      </c>
      <c r="E45" s="74" t="s">
        <v>105</v>
      </c>
      <c r="F45" s="75" t="s">
        <v>30</v>
      </c>
      <c r="G45" s="76" t="s">
        <v>59</v>
      </c>
      <c r="H45" s="77">
        <v>16.0</v>
      </c>
      <c r="I45" s="78">
        <v>1290.0</v>
      </c>
      <c r="J45" s="79">
        <v>0.25</v>
      </c>
      <c r="K45" s="80"/>
      <c r="L45" s="81">
        <f t="shared" si="1"/>
        <v>1494787.5</v>
      </c>
      <c r="M45" s="81">
        <f t="shared" si="2"/>
        <v>1480275</v>
      </c>
      <c r="N45" s="81">
        <f t="shared" si="4"/>
        <v>1465762.5</v>
      </c>
      <c r="O45" s="82"/>
      <c r="P45" s="86"/>
      <c r="Q45" s="83">
        <f t="shared" si="3"/>
        <v>0</v>
      </c>
      <c r="R45" s="84"/>
    </row>
    <row r="46" ht="68.25" customHeight="1">
      <c r="A46" s="85"/>
      <c r="B46" s="72" t="s">
        <v>106</v>
      </c>
      <c r="C46" s="73">
        <v>51514.0</v>
      </c>
      <c r="D46" s="72" t="s">
        <v>28</v>
      </c>
      <c r="E46" s="74" t="s">
        <v>107</v>
      </c>
      <c r="F46" s="75" t="s">
        <v>30</v>
      </c>
      <c r="G46" s="76" t="s">
        <v>108</v>
      </c>
      <c r="H46" s="77">
        <v>8.0</v>
      </c>
      <c r="I46" s="78">
        <v>1590.0</v>
      </c>
      <c r="J46" s="79">
        <v>0.25</v>
      </c>
      <c r="K46" s="80"/>
      <c r="L46" s="81">
        <f t="shared" si="1"/>
        <v>1842412.5</v>
      </c>
      <c r="M46" s="81">
        <f t="shared" si="2"/>
        <v>1824525</v>
      </c>
      <c r="N46" s="81">
        <f t="shared" si="4"/>
        <v>1806637.5</v>
      </c>
      <c r="O46" s="82"/>
      <c r="P46" s="86"/>
      <c r="Q46" s="83">
        <f t="shared" si="3"/>
        <v>0</v>
      </c>
      <c r="R46" s="84"/>
    </row>
    <row r="47" ht="68.25" customHeight="1">
      <c r="A47" s="85"/>
      <c r="B47" s="72" t="s">
        <v>109</v>
      </c>
      <c r="C47" s="73">
        <v>46533.0</v>
      </c>
      <c r="D47" s="72" t="s">
        <v>28</v>
      </c>
      <c r="E47" s="74" t="s">
        <v>110</v>
      </c>
      <c r="F47" s="75" t="s">
        <v>30</v>
      </c>
      <c r="G47" s="76" t="s">
        <v>41</v>
      </c>
      <c r="H47" s="77">
        <v>8.0</v>
      </c>
      <c r="I47" s="78">
        <v>350.0</v>
      </c>
      <c r="J47" s="79">
        <v>0.25</v>
      </c>
      <c r="K47" s="80"/>
      <c r="L47" s="81">
        <f t="shared" si="1"/>
        <v>405562.5</v>
      </c>
      <c r="M47" s="81">
        <f t="shared" si="2"/>
        <v>401625</v>
      </c>
      <c r="N47" s="81">
        <f t="shared" si="4"/>
        <v>397687.5</v>
      </c>
      <c r="O47" s="82"/>
      <c r="P47" s="86"/>
      <c r="Q47" s="83">
        <f t="shared" si="3"/>
        <v>0</v>
      </c>
      <c r="R47" s="84"/>
    </row>
    <row r="48" ht="68.25" customHeight="1">
      <c r="A48" s="85"/>
      <c r="B48" s="72" t="s">
        <v>111</v>
      </c>
      <c r="C48" s="73">
        <v>31374.0</v>
      </c>
      <c r="D48" s="72" t="s">
        <v>28</v>
      </c>
      <c r="E48" s="74" t="s">
        <v>110</v>
      </c>
      <c r="F48" s="75" t="s">
        <v>30</v>
      </c>
      <c r="G48" s="76" t="s">
        <v>41</v>
      </c>
      <c r="H48" s="77">
        <v>7.0</v>
      </c>
      <c r="I48" s="78">
        <v>350.0</v>
      </c>
      <c r="J48" s="79">
        <v>0.25</v>
      </c>
      <c r="K48" s="80"/>
      <c r="L48" s="81">
        <f t="shared" si="1"/>
        <v>405562.5</v>
      </c>
      <c r="M48" s="81">
        <f t="shared" si="2"/>
        <v>401625</v>
      </c>
      <c r="N48" s="81">
        <f t="shared" si="4"/>
        <v>397687.5</v>
      </c>
      <c r="O48" s="82"/>
      <c r="P48" s="86"/>
      <c r="Q48" s="83">
        <f t="shared" si="3"/>
        <v>0</v>
      </c>
      <c r="R48" s="84"/>
    </row>
    <row r="49" ht="68.25" customHeight="1">
      <c r="A49" s="85"/>
      <c r="B49" s="72" t="s">
        <v>112</v>
      </c>
      <c r="C49" s="73">
        <v>31376.0</v>
      </c>
      <c r="D49" s="72" t="s">
        <v>28</v>
      </c>
      <c r="E49" s="74" t="s">
        <v>66</v>
      </c>
      <c r="F49" s="75" t="s">
        <v>30</v>
      </c>
      <c r="G49" s="76" t="s">
        <v>44</v>
      </c>
      <c r="H49" s="77">
        <v>8.0</v>
      </c>
      <c r="I49" s="78">
        <v>1590.0</v>
      </c>
      <c r="J49" s="79">
        <v>0.25</v>
      </c>
      <c r="K49" s="80"/>
      <c r="L49" s="81">
        <f t="shared" si="1"/>
        <v>1842412.5</v>
      </c>
      <c r="M49" s="81">
        <f t="shared" si="2"/>
        <v>1824525</v>
      </c>
      <c r="N49" s="81">
        <f t="shared" si="4"/>
        <v>1806637.5</v>
      </c>
      <c r="O49" s="82"/>
      <c r="P49" s="86"/>
      <c r="Q49" s="83">
        <f t="shared" si="3"/>
        <v>0</v>
      </c>
      <c r="R49" s="84"/>
    </row>
    <row r="50" ht="68.25" customHeight="1">
      <c r="A50" s="85"/>
      <c r="B50" s="72" t="s">
        <v>113</v>
      </c>
      <c r="C50" s="73">
        <v>31343.0</v>
      </c>
      <c r="D50" s="72" t="s">
        <v>28</v>
      </c>
      <c r="E50" s="74" t="s">
        <v>114</v>
      </c>
      <c r="F50" s="75" t="s">
        <v>30</v>
      </c>
      <c r="G50" s="76" t="s">
        <v>44</v>
      </c>
      <c r="H50" s="77">
        <v>7.0</v>
      </c>
      <c r="I50" s="78">
        <v>275.0</v>
      </c>
      <c r="J50" s="79">
        <v>0.25</v>
      </c>
      <c r="K50" s="80"/>
      <c r="L50" s="81">
        <f t="shared" si="1"/>
        <v>318656.25</v>
      </c>
      <c r="M50" s="81">
        <f t="shared" si="2"/>
        <v>315562.5</v>
      </c>
      <c r="N50" s="81">
        <f t="shared" si="4"/>
        <v>312468.75</v>
      </c>
      <c r="O50" s="82"/>
      <c r="P50" s="86"/>
      <c r="Q50" s="83">
        <f t="shared" si="3"/>
        <v>0</v>
      </c>
      <c r="R50" s="84"/>
    </row>
    <row r="51" ht="68.25" customHeight="1">
      <c r="A51" s="85"/>
      <c r="B51" s="72" t="s">
        <v>115</v>
      </c>
      <c r="C51" s="73">
        <v>31326.0</v>
      </c>
      <c r="D51" s="72" t="s">
        <v>28</v>
      </c>
      <c r="E51" s="74" t="s">
        <v>116</v>
      </c>
      <c r="F51" s="75" t="s">
        <v>30</v>
      </c>
      <c r="G51" s="76" t="s">
        <v>44</v>
      </c>
      <c r="H51" s="77">
        <v>4.0</v>
      </c>
      <c r="I51" s="78">
        <v>475.0</v>
      </c>
      <c r="J51" s="79">
        <v>0.25</v>
      </c>
      <c r="K51" s="80"/>
      <c r="L51" s="81">
        <f t="shared" si="1"/>
        <v>550406.25</v>
      </c>
      <c r="M51" s="81">
        <f t="shared" si="2"/>
        <v>545062.5</v>
      </c>
      <c r="N51" s="81">
        <f t="shared" si="4"/>
        <v>539718.75</v>
      </c>
      <c r="O51" s="82"/>
      <c r="P51" s="86"/>
      <c r="Q51" s="83">
        <f t="shared" si="3"/>
        <v>0</v>
      </c>
      <c r="R51" s="84"/>
    </row>
    <row r="52" ht="68.25" customHeight="1">
      <c r="A52" s="85"/>
      <c r="B52" s="72" t="s">
        <v>117</v>
      </c>
      <c r="C52" s="73">
        <v>31379.0</v>
      </c>
      <c r="D52" s="72" t="s">
        <v>28</v>
      </c>
      <c r="E52" s="74" t="s">
        <v>118</v>
      </c>
      <c r="F52" s="75" t="s">
        <v>30</v>
      </c>
      <c r="G52" s="76" t="s">
        <v>119</v>
      </c>
      <c r="H52" s="77">
        <v>8.0</v>
      </c>
      <c r="I52" s="78">
        <v>1190.0</v>
      </c>
      <c r="J52" s="79">
        <v>0.25</v>
      </c>
      <c r="K52" s="80"/>
      <c r="L52" s="81">
        <f t="shared" si="1"/>
        <v>1378912.5</v>
      </c>
      <c r="M52" s="81">
        <f t="shared" si="2"/>
        <v>1365525</v>
      </c>
      <c r="N52" s="81">
        <f t="shared" si="4"/>
        <v>1352137.5</v>
      </c>
      <c r="O52" s="82"/>
      <c r="P52" s="86"/>
      <c r="Q52" s="83">
        <f t="shared" si="3"/>
        <v>0</v>
      </c>
      <c r="R52" s="84"/>
    </row>
    <row r="53" ht="68.25" customHeight="1">
      <c r="A53" s="85"/>
      <c r="B53" s="72" t="s">
        <v>120</v>
      </c>
      <c r="C53" s="73">
        <v>43147.0</v>
      </c>
      <c r="D53" s="72" t="s">
        <v>28</v>
      </c>
      <c r="E53" s="74" t="s">
        <v>121</v>
      </c>
      <c r="F53" s="75" t="s">
        <v>30</v>
      </c>
      <c r="G53" s="76" t="s">
        <v>85</v>
      </c>
      <c r="H53" s="77">
        <v>9.0</v>
      </c>
      <c r="I53" s="78">
        <v>345.0</v>
      </c>
      <c r="J53" s="79">
        <v>0.25</v>
      </c>
      <c r="K53" s="80"/>
      <c r="L53" s="81">
        <f t="shared" si="1"/>
        <v>399768.75</v>
      </c>
      <c r="M53" s="81">
        <f t="shared" si="2"/>
        <v>395887.5</v>
      </c>
      <c r="N53" s="81">
        <f t="shared" si="4"/>
        <v>392006.25</v>
      </c>
      <c r="O53" s="82"/>
      <c r="P53" s="86"/>
      <c r="Q53" s="83">
        <f t="shared" si="3"/>
        <v>0</v>
      </c>
      <c r="R53" s="84"/>
    </row>
    <row r="54" ht="68.25" customHeight="1">
      <c r="A54" s="85"/>
      <c r="B54" s="72" t="s">
        <v>122</v>
      </c>
      <c r="C54" s="73">
        <v>31328.0</v>
      </c>
      <c r="D54" s="72" t="s">
        <v>28</v>
      </c>
      <c r="E54" s="74" t="s">
        <v>123</v>
      </c>
      <c r="F54" s="75" t="s">
        <v>30</v>
      </c>
      <c r="G54" s="76" t="s">
        <v>85</v>
      </c>
      <c r="H54" s="77">
        <v>7.0</v>
      </c>
      <c r="I54" s="78">
        <v>630.0</v>
      </c>
      <c r="J54" s="79">
        <v>0.4</v>
      </c>
      <c r="K54" s="80"/>
      <c r="L54" s="81">
        <f t="shared" si="1"/>
        <v>584010</v>
      </c>
      <c r="M54" s="81">
        <f t="shared" si="2"/>
        <v>578340</v>
      </c>
      <c r="N54" s="81">
        <f t="shared" si="4"/>
        <v>572670</v>
      </c>
      <c r="O54" s="82"/>
      <c r="P54" s="86"/>
      <c r="Q54" s="83">
        <f t="shared" si="3"/>
        <v>0</v>
      </c>
      <c r="R54" s="84"/>
    </row>
    <row r="55" ht="68.25" customHeight="1">
      <c r="A55" s="85"/>
      <c r="B55" s="72" t="s">
        <v>124</v>
      </c>
      <c r="C55" s="73">
        <v>52846.0</v>
      </c>
      <c r="D55" s="72" t="s">
        <v>28</v>
      </c>
      <c r="E55" s="74" t="s">
        <v>125</v>
      </c>
      <c r="F55" s="75" t="s">
        <v>30</v>
      </c>
      <c r="G55" s="76" t="s">
        <v>31</v>
      </c>
      <c r="H55" s="77">
        <v>6.0</v>
      </c>
      <c r="I55" s="78">
        <v>245.0</v>
      </c>
      <c r="J55" s="79">
        <v>0.1</v>
      </c>
      <c r="K55" s="80"/>
      <c r="L55" s="81">
        <f t="shared" si="1"/>
        <v>340672.5</v>
      </c>
      <c r="M55" s="81">
        <f t="shared" si="2"/>
        <v>337365</v>
      </c>
      <c r="N55" s="81">
        <f t="shared" si="4"/>
        <v>334057.5</v>
      </c>
      <c r="O55" s="82"/>
      <c r="P55" s="86"/>
      <c r="Q55" s="83">
        <f t="shared" si="3"/>
        <v>0</v>
      </c>
      <c r="R55" s="84"/>
    </row>
    <row r="56" ht="68.25" customHeight="1">
      <c r="A56" s="85"/>
      <c r="B56" s="72" t="s">
        <v>126</v>
      </c>
      <c r="C56" s="73">
        <v>51513.0</v>
      </c>
      <c r="D56" s="72" t="s">
        <v>28</v>
      </c>
      <c r="E56" s="74" t="s">
        <v>127</v>
      </c>
      <c r="F56" s="75" t="s">
        <v>30</v>
      </c>
      <c r="G56" s="76" t="s">
        <v>108</v>
      </c>
      <c r="H56" s="77">
        <v>5.0</v>
      </c>
      <c r="I56" s="78">
        <v>1790.0</v>
      </c>
      <c r="J56" s="79">
        <v>0.2</v>
      </c>
      <c r="K56" s="80"/>
      <c r="L56" s="81">
        <f t="shared" si="1"/>
        <v>2212440</v>
      </c>
      <c r="M56" s="81">
        <f t="shared" si="2"/>
        <v>2190960</v>
      </c>
      <c r="N56" s="81">
        <f t="shared" si="4"/>
        <v>2169480</v>
      </c>
      <c r="O56" s="82"/>
      <c r="P56" s="86"/>
      <c r="Q56" s="83">
        <f t="shared" si="3"/>
        <v>0</v>
      </c>
      <c r="R56" s="84"/>
    </row>
    <row r="57" ht="68.25" customHeight="1">
      <c r="A57" s="85"/>
      <c r="B57" s="72" t="s">
        <v>128</v>
      </c>
      <c r="C57" s="73">
        <v>31330.0</v>
      </c>
      <c r="D57" s="72" t="s">
        <v>28</v>
      </c>
      <c r="E57" s="74" t="s">
        <v>129</v>
      </c>
      <c r="F57" s="75" t="s">
        <v>30</v>
      </c>
      <c r="G57" s="76" t="s">
        <v>44</v>
      </c>
      <c r="H57" s="77">
        <v>4.0</v>
      </c>
      <c r="I57" s="78">
        <v>475.0</v>
      </c>
      <c r="J57" s="79">
        <v>0.2</v>
      </c>
      <c r="K57" s="80"/>
      <c r="L57" s="81">
        <f t="shared" si="1"/>
        <v>587100</v>
      </c>
      <c r="M57" s="81">
        <f t="shared" si="2"/>
        <v>581400</v>
      </c>
      <c r="N57" s="81">
        <f t="shared" si="4"/>
        <v>575700</v>
      </c>
      <c r="O57" s="82"/>
      <c r="P57" s="86"/>
      <c r="Q57" s="83">
        <f t="shared" si="3"/>
        <v>0</v>
      </c>
      <c r="R57" s="84"/>
    </row>
    <row r="58" ht="68.25" customHeight="1">
      <c r="A58" s="85"/>
      <c r="B58" s="72" t="s">
        <v>130</v>
      </c>
      <c r="C58" s="73">
        <v>31449.0</v>
      </c>
      <c r="D58" s="72" t="s">
        <v>28</v>
      </c>
      <c r="E58" s="74" t="s">
        <v>131</v>
      </c>
      <c r="F58" s="75" t="s">
        <v>132</v>
      </c>
      <c r="G58" s="76" t="s">
        <v>31</v>
      </c>
      <c r="H58" s="77">
        <v>16.0</v>
      </c>
      <c r="I58" s="78">
        <v>2800.0</v>
      </c>
      <c r="J58" s="79">
        <v>0.6</v>
      </c>
      <c r="K58" s="80"/>
      <c r="L58" s="81">
        <f t="shared" si="1"/>
        <v>1730400</v>
      </c>
      <c r="M58" s="81">
        <f t="shared" si="2"/>
        <v>1713600</v>
      </c>
      <c r="N58" s="81">
        <f t="shared" si="4"/>
        <v>1696800</v>
      </c>
      <c r="O58" s="82"/>
      <c r="P58" s="86"/>
      <c r="Q58" s="83">
        <f t="shared" si="3"/>
        <v>0</v>
      </c>
      <c r="R58" s="84"/>
    </row>
    <row r="59" ht="68.25" customHeight="1">
      <c r="A59" s="85"/>
      <c r="B59" s="72" t="s">
        <v>133</v>
      </c>
      <c r="C59" s="73">
        <v>31450.0</v>
      </c>
      <c r="D59" s="72" t="s">
        <v>28</v>
      </c>
      <c r="E59" s="74" t="s">
        <v>134</v>
      </c>
      <c r="F59" s="75" t="s">
        <v>132</v>
      </c>
      <c r="G59" s="76" t="s">
        <v>31</v>
      </c>
      <c r="H59" s="77">
        <v>26.0</v>
      </c>
      <c r="I59" s="78">
        <v>1550.0</v>
      </c>
      <c r="J59" s="79">
        <v>0.55</v>
      </c>
      <c r="K59" s="80"/>
      <c r="L59" s="81">
        <f t="shared" si="1"/>
        <v>1077637.5</v>
      </c>
      <c r="M59" s="81">
        <f t="shared" si="2"/>
        <v>1067175</v>
      </c>
      <c r="N59" s="81">
        <f t="shared" si="4"/>
        <v>1056712.5</v>
      </c>
      <c r="O59" s="82"/>
      <c r="P59" s="86"/>
      <c r="Q59" s="83">
        <f t="shared" si="3"/>
        <v>0</v>
      </c>
      <c r="R59" s="84"/>
    </row>
    <row r="60" ht="68.25" customHeight="1">
      <c r="A60" s="85"/>
      <c r="B60" s="72" t="s">
        <v>135</v>
      </c>
      <c r="C60" s="73">
        <v>31447.0</v>
      </c>
      <c r="D60" s="72" t="s">
        <v>28</v>
      </c>
      <c r="E60" s="74" t="s">
        <v>136</v>
      </c>
      <c r="F60" s="75" t="s">
        <v>132</v>
      </c>
      <c r="G60" s="76" t="s">
        <v>31</v>
      </c>
      <c r="H60" s="77">
        <v>3.0</v>
      </c>
      <c r="I60" s="78">
        <v>1690.0</v>
      </c>
      <c r="J60" s="79">
        <v>0.55</v>
      </c>
      <c r="K60" s="80"/>
      <c r="L60" s="81">
        <f t="shared" si="1"/>
        <v>1174972.5</v>
      </c>
      <c r="M60" s="81">
        <f t="shared" si="2"/>
        <v>1163565</v>
      </c>
      <c r="N60" s="81">
        <f t="shared" si="4"/>
        <v>1152157.5</v>
      </c>
      <c r="O60" s="82"/>
      <c r="P60" s="86"/>
      <c r="Q60" s="83">
        <f t="shared" si="3"/>
        <v>0</v>
      </c>
      <c r="R60" s="84"/>
    </row>
    <row r="61" ht="68.25" customHeight="1">
      <c r="A61" s="85"/>
      <c r="B61" s="72" t="s">
        <v>137</v>
      </c>
      <c r="C61" s="73">
        <v>31435.0</v>
      </c>
      <c r="D61" s="72" t="s">
        <v>28</v>
      </c>
      <c r="E61" s="74" t="s">
        <v>138</v>
      </c>
      <c r="F61" s="75" t="s">
        <v>132</v>
      </c>
      <c r="G61" s="76" t="s">
        <v>44</v>
      </c>
      <c r="H61" s="77">
        <v>3.0</v>
      </c>
      <c r="I61" s="78">
        <v>1550.0</v>
      </c>
      <c r="J61" s="79">
        <v>0.6</v>
      </c>
      <c r="K61" s="80"/>
      <c r="L61" s="81">
        <f t="shared" si="1"/>
        <v>957900</v>
      </c>
      <c r="M61" s="81">
        <f t="shared" si="2"/>
        <v>948600</v>
      </c>
      <c r="N61" s="81">
        <f t="shared" si="4"/>
        <v>939300</v>
      </c>
      <c r="O61" s="82"/>
      <c r="P61" s="86"/>
      <c r="Q61" s="83">
        <f t="shared" si="3"/>
        <v>0</v>
      </c>
      <c r="R61" s="84"/>
    </row>
    <row r="62" ht="68.25" customHeight="1">
      <c r="A62" s="85"/>
      <c r="B62" s="72" t="s">
        <v>139</v>
      </c>
      <c r="C62" s="73">
        <v>31436.0</v>
      </c>
      <c r="D62" s="72" t="s">
        <v>28</v>
      </c>
      <c r="E62" s="74" t="s">
        <v>140</v>
      </c>
      <c r="F62" s="75" t="s">
        <v>132</v>
      </c>
      <c r="G62" s="76" t="s">
        <v>44</v>
      </c>
      <c r="H62" s="77">
        <v>3.0</v>
      </c>
      <c r="I62" s="78">
        <v>1550.0</v>
      </c>
      <c r="J62" s="79">
        <v>0.55</v>
      </c>
      <c r="K62" s="80"/>
      <c r="L62" s="81">
        <f t="shared" si="1"/>
        <v>1077637.5</v>
      </c>
      <c r="M62" s="81">
        <f t="shared" si="2"/>
        <v>1067175</v>
      </c>
      <c r="N62" s="81">
        <f t="shared" si="4"/>
        <v>1056712.5</v>
      </c>
      <c r="O62" s="82"/>
      <c r="P62" s="86"/>
      <c r="Q62" s="83">
        <f t="shared" si="3"/>
        <v>0</v>
      </c>
      <c r="R62" s="84"/>
    </row>
    <row r="63" ht="68.25" customHeight="1">
      <c r="A63" s="85"/>
      <c r="B63" s="72" t="s">
        <v>141</v>
      </c>
      <c r="C63" s="73">
        <v>31428.0</v>
      </c>
      <c r="D63" s="72" t="s">
        <v>28</v>
      </c>
      <c r="E63" s="74" t="s">
        <v>142</v>
      </c>
      <c r="F63" s="75" t="s">
        <v>132</v>
      </c>
      <c r="G63" s="76" t="s">
        <v>31</v>
      </c>
      <c r="H63" s="77">
        <v>3.0</v>
      </c>
      <c r="I63" s="78">
        <v>1750.0</v>
      </c>
      <c r="J63" s="79">
        <v>0.5</v>
      </c>
      <c r="K63" s="80"/>
      <c r="L63" s="81">
        <f t="shared" si="1"/>
        <v>1351875</v>
      </c>
      <c r="M63" s="81">
        <f t="shared" si="2"/>
        <v>1338750</v>
      </c>
      <c r="N63" s="81">
        <f t="shared" si="4"/>
        <v>1325625</v>
      </c>
      <c r="O63" s="82"/>
      <c r="P63" s="86"/>
      <c r="Q63" s="83">
        <f t="shared" si="3"/>
        <v>0</v>
      </c>
      <c r="R63" s="84"/>
    </row>
    <row r="64" ht="68.25" customHeight="1">
      <c r="A64" s="85"/>
      <c r="B64" s="72" t="s">
        <v>143</v>
      </c>
      <c r="C64" s="73">
        <v>31423.0</v>
      </c>
      <c r="D64" s="72" t="s">
        <v>28</v>
      </c>
      <c r="E64" s="74" t="s">
        <v>144</v>
      </c>
      <c r="F64" s="75" t="s">
        <v>132</v>
      </c>
      <c r="G64" s="76" t="s">
        <v>31</v>
      </c>
      <c r="H64" s="77">
        <v>3.0</v>
      </c>
      <c r="I64" s="78">
        <v>2200.0</v>
      </c>
      <c r="J64" s="79">
        <v>0.5</v>
      </c>
      <c r="K64" s="80"/>
      <c r="L64" s="81">
        <f t="shared" si="1"/>
        <v>1699500</v>
      </c>
      <c r="M64" s="81">
        <f t="shared" si="2"/>
        <v>1683000</v>
      </c>
      <c r="N64" s="81">
        <f t="shared" si="4"/>
        <v>1666500</v>
      </c>
      <c r="O64" s="82"/>
      <c r="P64" s="86"/>
      <c r="Q64" s="83">
        <f t="shared" si="3"/>
        <v>0</v>
      </c>
      <c r="R64" s="84"/>
    </row>
    <row r="65" ht="68.25" customHeight="1">
      <c r="A65" s="85"/>
      <c r="B65" s="72" t="s">
        <v>145</v>
      </c>
      <c r="C65" s="73">
        <v>31411.0</v>
      </c>
      <c r="D65" s="72" t="s">
        <v>28</v>
      </c>
      <c r="E65" s="74" t="s">
        <v>146</v>
      </c>
      <c r="F65" s="75" t="s">
        <v>132</v>
      </c>
      <c r="G65" s="76" t="s">
        <v>31</v>
      </c>
      <c r="H65" s="77">
        <v>28.0</v>
      </c>
      <c r="I65" s="78">
        <v>1590.0</v>
      </c>
      <c r="J65" s="79">
        <v>0.45</v>
      </c>
      <c r="K65" s="80"/>
      <c r="L65" s="81">
        <f t="shared" si="1"/>
        <v>1351102.5</v>
      </c>
      <c r="M65" s="81">
        <f t="shared" si="2"/>
        <v>1337985</v>
      </c>
      <c r="N65" s="81">
        <f t="shared" si="4"/>
        <v>1324867.5</v>
      </c>
      <c r="O65" s="82"/>
      <c r="P65" s="86"/>
      <c r="Q65" s="83">
        <f t="shared" si="3"/>
        <v>0</v>
      </c>
      <c r="R65" s="84"/>
    </row>
    <row r="66" ht="68.25" customHeight="1">
      <c r="A66" s="85"/>
      <c r="B66" s="72" t="s">
        <v>147</v>
      </c>
      <c r="C66" s="73">
        <v>31385.0</v>
      </c>
      <c r="D66" s="72" t="s">
        <v>28</v>
      </c>
      <c r="E66" s="74" t="s">
        <v>148</v>
      </c>
      <c r="F66" s="75" t="s">
        <v>132</v>
      </c>
      <c r="G66" s="76" t="s">
        <v>31</v>
      </c>
      <c r="H66" s="77">
        <v>9.0</v>
      </c>
      <c r="I66" s="78">
        <v>2100.0</v>
      </c>
      <c r="J66" s="79">
        <v>0.45</v>
      </c>
      <c r="K66" s="80"/>
      <c r="L66" s="81">
        <f t="shared" si="1"/>
        <v>1784475</v>
      </c>
      <c r="M66" s="81">
        <f t="shared" si="2"/>
        <v>1767150</v>
      </c>
      <c r="N66" s="81">
        <f t="shared" si="4"/>
        <v>1749825</v>
      </c>
      <c r="O66" s="82"/>
      <c r="P66" s="86"/>
      <c r="Q66" s="83">
        <f t="shared" si="3"/>
        <v>0</v>
      </c>
      <c r="R66" s="84"/>
    </row>
    <row r="67" ht="68.25" customHeight="1">
      <c r="A67" s="85"/>
      <c r="B67" s="72" t="s">
        <v>149</v>
      </c>
      <c r="C67" s="73">
        <v>31404.0</v>
      </c>
      <c r="D67" s="72" t="s">
        <v>28</v>
      </c>
      <c r="E67" s="74" t="s">
        <v>150</v>
      </c>
      <c r="F67" s="75" t="s">
        <v>132</v>
      </c>
      <c r="G67" s="76" t="s">
        <v>31</v>
      </c>
      <c r="H67" s="77">
        <v>5.0</v>
      </c>
      <c r="I67" s="78">
        <v>2500.0</v>
      </c>
      <c r="J67" s="79">
        <v>0.45</v>
      </c>
      <c r="K67" s="80"/>
      <c r="L67" s="81">
        <f t="shared" si="1"/>
        <v>2124375</v>
      </c>
      <c r="M67" s="81">
        <f t="shared" si="2"/>
        <v>2103750</v>
      </c>
      <c r="N67" s="81">
        <f t="shared" si="4"/>
        <v>2083125</v>
      </c>
      <c r="O67" s="82"/>
      <c r="P67" s="86"/>
      <c r="Q67" s="83">
        <f t="shared" si="3"/>
        <v>0</v>
      </c>
      <c r="R67" s="84"/>
    </row>
    <row r="68" ht="68.25" customHeight="1">
      <c r="A68" s="85"/>
      <c r="B68" s="72" t="s">
        <v>151</v>
      </c>
      <c r="C68" s="73">
        <v>31426.0</v>
      </c>
      <c r="D68" s="72" t="s">
        <v>28</v>
      </c>
      <c r="E68" s="74" t="s">
        <v>152</v>
      </c>
      <c r="F68" s="75" t="s">
        <v>132</v>
      </c>
      <c r="G68" s="76" t="s">
        <v>31</v>
      </c>
      <c r="H68" s="77">
        <v>4.0</v>
      </c>
      <c r="I68" s="78">
        <v>2500.0</v>
      </c>
      <c r="J68" s="79">
        <v>0.45</v>
      </c>
      <c r="K68" s="80"/>
      <c r="L68" s="81">
        <f t="shared" si="1"/>
        <v>2124375</v>
      </c>
      <c r="M68" s="81">
        <f t="shared" si="2"/>
        <v>2103750</v>
      </c>
      <c r="N68" s="81">
        <f t="shared" si="4"/>
        <v>2083125</v>
      </c>
      <c r="O68" s="82"/>
      <c r="P68" s="86"/>
      <c r="Q68" s="83">
        <f t="shared" si="3"/>
        <v>0</v>
      </c>
      <c r="R68" s="84"/>
    </row>
    <row r="69" ht="68.25" customHeight="1">
      <c r="A69" s="85"/>
      <c r="B69" s="72" t="s">
        <v>153</v>
      </c>
      <c r="C69" s="73">
        <v>31397.0</v>
      </c>
      <c r="D69" s="72" t="s">
        <v>28</v>
      </c>
      <c r="E69" s="74" t="s">
        <v>154</v>
      </c>
      <c r="F69" s="75" t="s">
        <v>132</v>
      </c>
      <c r="G69" s="76" t="s">
        <v>31</v>
      </c>
      <c r="H69" s="77">
        <v>2.0</v>
      </c>
      <c r="I69" s="78">
        <v>2860.0</v>
      </c>
      <c r="J69" s="79">
        <v>0.4</v>
      </c>
      <c r="K69" s="80"/>
      <c r="L69" s="81">
        <f t="shared" si="1"/>
        <v>2651220</v>
      </c>
      <c r="M69" s="81">
        <f t="shared" si="2"/>
        <v>2625480</v>
      </c>
      <c r="N69" s="81">
        <f t="shared" si="4"/>
        <v>2599740</v>
      </c>
      <c r="O69" s="82"/>
      <c r="P69" s="86"/>
      <c r="Q69" s="83">
        <f t="shared" si="3"/>
        <v>0</v>
      </c>
      <c r="R69" s="84"/>
    </row>
    <row r="70" ht="68.25" customHeight="1">
      <c r="A70" s="85"/>
      <c r="B70" s="72" t="s">
        <v>155</v>
      </c>
      <c r="C70" s="73">
        <v>31417.0</v>
      </c>
      <c r="D70" s="72" t="s">
        <v>28</v>
      </c>
      <c r="E70" s="74" t="s">
        <v>156</v>
      </c>
      <c r="F70" s="75" t="s">
        <v>132</v>
      </c>
      <c r="G70" s="76" t="s">
        <v>157</v>
      </c>
      <c r="H70" s="77">
        <v>8.0</v>
      </c>
      <c r="I70" s="78">
        <v>1150.0</v>
      </c>
      <c r="J70" s="79">
        <v>0.5</v>
      </c>
      <c r="K70" s="80"/>
      <c r="L70" s="81">
        <f t="shared" si="1"/>
        <v>888375</v>
      </c>
      <c r="M70" s="81">
        <f t="shared" si="2"/>
        <v>879750</v>
      </c>
      <c r="N70" s="81">
        <f t="shared" si="4"/>
        <v>871125</v>
      </c>
      <c r="O70" s="82"/>
      <c r="P70" s="86"/>
      <c r="Q70" s="83">
        <f t="shared" si="3"/>
        <v>0</v>
      </c>
      <c r="R70" s="84"/>
    </row>
    <row r="71" ht="68.25" customHeight="1">
      <c r="A71" s="85"/>
      <c r="B71" s="72" t="s">
        <v>158</v>
      </c>
      <c r="C71" s="73">
        <v>31398.0</v>
      </c>
      <c r="D71" s="72" t="s">
        <v>28</v>
      </c>
      <c r="E71" s="74" t="s">
        <v>159</v>
      </c>
      <c r="F71" s="75" t="s">
        <v>132</v>
      </c>
      <c r="G71" s="76" t="s">
        <v>59</v>
      </c>
      <c r="H71" s="77">
        <v>10.0</v>
      </c>
      <c r="I71" s="78">
        <v>1945.0</v>
      </c>
      <c r="J71" s="79">
        <v>0.45</v>
      </c>
      <c r="K71" s="80"/>
      <c r="L71" s="81">
        <f t="shared" si="1"/>
        <v>1652763.75</v>
      </c>
      <c r="M71" s="81">
        <f t="shared" si="2"/>
        <v>1636717.5</v>
      </c>
      <c r="N71" s="81">
        <f t="shared" si="4"/>
        <v>1620671.25</v>
      </c>
      <c r="O71" s="82"/>
      <c r="P71" s="86"/>
      <c r="Q71" s="83">
        <f t="shared" si="3"/>
        <v>0</v>
      </c>
      <c r="R71" s="84"/>
    </row>
    <row r="72" ht="68.25" customHeight="1">
      <c r="A72" s="85"/>
      <c r="B72" s="72" t="s">
        <v>160</v>
      </c>
      <c r="C72" s="73">
        <v>31403.0</v>
      </c>
      <c r="D72" s="72" t="s">
        <v>28</v>
      </c>
      <c r="E72" s="74" t="s">
        <v>150</v>
      </c>
      <c r="F72" s="75" t="s">
        <v>132</v>
      </c>
      <c r="G72" s="76" t="s">
        <v>59</v>
      </c>
      <c r="H72" s="77">
        <v>4.0</v>
      </c>
      <c r="I72" s="78">
        <v>2700.0</v>
      </c>
      <c r="J72" s="79">
        <v>0.45</v>
      </c>
      <c r="K72" s="80"/>
      <c r="L72" s="81">
        <f t="shared" si="1"/>
        <v>2294325</v>
      </c>
      <c r="M72" s="81">
        <f t="shared" si="2"/>
        <v>2272050</v>
      </c>
      <c r="N72" s="81">
        <f t="shared" si="4"/>
        <v>2249775</v>
      </c>
      <c r="O72" s="82"/>
      <c r="P72" s="86"/>
      <c r="Q72" s="83">
        <f t="shared" si="3"/>
        <v>0</v>
      </c>
      <c r="R72" s="84"/>
    </row>
    <row r="73" ht="68.25" customHeight="1">
      <c r="A73" s="85"/>
      <c r="B73" s="72" t="s">
        <v>161</v>
      </c>
      <c r="C73" s="73">
        <v>31427.0</v>
      </c>
      <c r="D73" s="72" t="s">
        <v>28</v>
      </c>
      <c r="E73" s="74" t="s">
        <v>162</v>
      </c>
      <c r="F73" s="75" t="s">
        <v>132</v>
      </c>
      <c r="G73" s="76" t="s">
        <v>59</v>
      </c>
      <c r="H73" s="77">
        <v>3.0</v>
      </c>
      <c r="I73" s="78">
        <v>2900.0</v>
      </c>
      <c r="J73" s="79">
        <v>0.45</v>
      </c>
      <c r="K73" s="80"/>
      <c r="L73" s="81">
        <f t="shared" si="1"/>
        <v>2464275</v>
      </c>
      <c r="M73" s="81">
        <f t="shared" si="2"/>
        <v>2440350</v>
      </c>
      <c r="N73" s="81">
        <f t="shared" si="4"/>
        <v>2416425</v>
      </c>
      <c r="O73" s="82"/>
      <c r="P73" s="86"/>
      <c r="Q73" s="83">
        <f t="shared" si="3"/>
        <v>0</v>
      </c>
      <c r="R73" s="84"/>
    </row>
    <row r="74" ht="68.25" customHeight="1">
      <c r="A74" s="85"/>
      <c r="B74" s="72" t="s">
        <v>163</v>
      </c>
      <c r="C74" s="73">
        <v>31405.0</v>
      </c>
      <c r="D74" s="72" t="s">
        <v>28</v>
      </c>
      <c r="E74" s="74" t="s">
        <v>164</v>
      </c>
      <c r="F74" s="75" t="s">
        <v>132</v>
      </c>
      <c r="G74" s="76" t="s">
        <v>165</v>
      </c>
      <c r="H74" s="77">
        <v>8.0</v>
      </c>
      <c r="I74" s="78">
        <v>1950.0</v>
      </c>
      <c r="J74" s="79">
        <v>0.45</v>
      </c>
      <c r="K74" s="80"/>
      <c r="L74" s="81">
        <f t="shared" si="1"/>
        <v>1657012.5</v>
      </c>
      <c r="M74" s="81">
        <f t="shared" si="2"/>
        <v>1640925</v>
      </c>
      <c r="N74" s="81">
        <f t="shared" si="4"/>
        <v>1624837.5</v>
      </c>
      <c r="O74" s="82"/>
      <c r="P74" s="86"/>
      <c r="Q74" s="83">
        <f t="shared" si="3"/>
        <v>0</v>
      </c>
      <c r="R74" s="84"/>
    </row>
    <row r="75" ht="68.25" customHeight="1">
      <c r="A75" s="85"/>
      <c r="B75" s="72" t="s">
        <v>166</v>
      </c>
      <c r="C75" s="73">
        <v>31402.0</v>
      </c>
      <c r="D75" s="72" t="s">
        <v>28</v>
      </c>
      <c r="E75" s="74" t="s">
        <v>167</v>
      </c>
      <c r="F75" s="75" t="s">
        <v>132</v>
      </c>
      <c r="G75" s="76" t="s">
        <v>165</v>
      </c>
      <c r="H75" s="77">
        <v>2.0</v>
      </c>
      <c r="I75" s="78">
        <v>1550.0</v>
      </c>
      <c r="J75" s="79">
        <v>0.45</v>
      </c>
      <c r="K75" s="80"/>
      <c r="L75" s="81">
        <f t="shared" si="1"/>
        <v>1317112.5</v>
      </c>
      <c r="M75" s="81">
        <f t="shared" si="2"/>
        <v>1304325</v>
      </c>
      <c r="N75" s="81">
        <f t="shared" si="4"/>
        <v>1291537.5</v>
      </c>
      <c r="O75" s="82"/>
      <c r="P75" s="86"/>
      <c r="Q75" s="83">
        <f t="shared" si="3"/>
        <v>0</v>
      </c>
      <c r="R75" s="84"/>
    </row>
    <row r="76" ht="68.25" customHeight="1">
      <c r="A76" s="85"/>
      <c r="B76" s="72" t="s">
        <v>168</v>
      </c>
      <c r="C76" s="73">
        <v>31424.0</v>
      </c>
      <c r="D76" s="72" t="s">
        <v>28</v>
      </c>
      <c r="E76" s="74" t="s">
        <v>169</v>
      </c>
      <c r="F76" s="75" t="s">
        <v>132</v>
      </c>
      <c r="G76" s="76" t="s">
        <v>108</v>
      </c>
      <c r="H76" s="77">
        <v>7.0</v>
      </c>
      <c r="I76" s="78">
        <v>2100.0</v>
      </c>
      <c r="J76" s="79">
        <v>0.45</v>
      </c>
      <c r="K76" s="80"/>
      <c r="L76" s="81">
        <f t="shared" si="1"/>
        <v>1784475</v>
      </c>
      <c r="M76" s="81">
        <f t="shared" si="2"/>
        <v>1767150</v>
      </c>
      <c r="N76" s="81">
        <f t="shared" si="4"/>
        <v>1749825</v>
      </c>
      <c r="O76" s="82"/>
      <c r="P76" s="86"/>
      <c r="Q76" s="83">
        <f t="shared" si="3"/>
        <v>0</v>
      </c>
      <c r="R76" s="84"/>
    </row>
    <row r="77" ht="68.25" customHeight="1">
      <c r="A77" s="85"/>
      <c r="B77" s="72" t="s">
        <v>170</v>
      </c>
      <c r="C77" s="73">
        <v>31421.0</v>
      </c>
      <c r="D77" s="72" t="s">
        <v>28</v>
      </c>
      <c r="E77" s="74" t="s">
        <v>171</v>
      </c>
      <c r="F77" s="75" t="s">
        <v>132</v>
      </c>
      <c r="G77" s="76" t="s">
        <v>41</v>
      </c>
      <c r="H77" s="77">
        <v>5.0</v>
      </c>
      <c r="I77" s="78">
        <v>1890.0</v>
      </c>
      <c r="J77" s="79">
        <v>0.55</v>
      </c>
      <c r="K77" s="80"/>
      <c r="L77" s="81">
        <f t="shared" si="1"/>
        <v>1314022.5</v>
      </c>
      <c r="M77" s="81">
        <f t="shared" si="2"/>
        <v>1301265</v>
      </c>
      <c r="N77" s="81">
        <f t="shared" si="4"/>
        <v>1288507.5</v>
      </c>
      <c r="O77" s="82"/>
      <c r="P77" s="86"/>
      <c r="Q77" s="83">
        <f t="shared" si="3"/>
        <v>0</v>
      </c>
      <c r="R77" s="84"/>
    </row>
    <row r="78" ht="68.25" customHeight="1">
      <c r="A78" s="85"/>
      <c r="B78" s="72" t="s">
        <v>172</v>
      </c>
      <c r="C78" s="73">
        <v>31399.0</v>
      </c>
      <c r="D78" s="72" t="s">
        <v>28</v>
      </c>
      <c r="E78" s="74" t="s">
        <v>173</v>
      </c>
      <c r="F78" s="75" t="s">
        <v>132</v>
      </c>
      <c r="G78" s="76" t="s">
        <v>41</v>
      </c>
      <c r="H78" s="77">
        <v>6.0</v>
      </c>
      <c r="I78" s="78">
        <v>1350.0</v>
      </c>
      <c r="J78" s="79">
        <v>0.45</v>
      </c>
      <c r="K78" s="80"/>
      <c r="L78" s="81">
        <f t="shared" si="1"/>
        <v>1147162.5</v>
      </c>
      <c r="M78" s="81">
        <f t="shared" si="2"/>
        <v>1136025</v>
      </c>
      <c r="N78" s="81">
        <f t="shared" si="4"/>
        <v>1124887.5</v>
      </c>
      <c r="O78" s="82"/>
      <c r="P78" s="86"/>
      <c r="Q78" s="83">
        <f t="shared" si="3"/>
        <v>0</v>
      </c>
      <c r="R78" s="84"/>
    </row>
    <row r="79" ht="68.25" customHeight="1">
      <c r="A79" s="85"/>
      <c r="B79" s="72" t="s">
        <v>174</v>
      </c>
      <c r="C79" s="73">
        <v>31425.0</v>
      </c>
      <c r="D79" s="72" t="s">
        <v>28</v>
      </c>
      <c r="E79" s="74" t="s">
        <v>175</v>
      </c>
      <c r="F79" s="75" t="s">
        <v>132</v>
      </c>
      <c r="G79" s="76" t="s">
        <v>41</v>
      </c>
      <c r="H79" s="77">
        <v>3.0</v>
      </c>
      <c r="I79" s="78">
        <v>2900.0</v>
      </c>
      <c r="J79" s="79">
        <v>0.45</v>
      </c>
      <c r="K79" s="80"/>
      <c r="L79" s="81">
        <f t="shared" si="1"/>
        <v>2464275</v>
      </c>
      <c r="M79" s="81">
        <f t="shared" si="2"/>
        <v>2440350</v>
      </c>
      <c r="N79" s="81">
        <f t="shared" si="4"/>
        <v>2416425</v>
      </c>
      <c r="O79" s="82"/>
      <c r="P79" s="86"/>
      <c r="Q79" s="83">
        <f t="shared" si="3"/>
        <v>0</v>
      </c>
      <c r="R79" s="84"/>
    </row>
    <row r="80" ht="68.25" customHeight="1">
      <c r="A80" s="85"/>
      <c r="B80" s="72" t="s">
        <v>176</v>
      </c>
      <c r="C80" s="73">
        <v>31393.0</v>
      </c>
      <c r="D80" s="72" t="s">
        <v>28</v>
      </c>
      <c r="E80" s="74" t="s">
        <v>177</v>
      </c>
      <c r="F80" s="75" t="s">
        <v>132</v>
      </c>
      <c r="G80" s="76" t="s">
        <v>178</v>
      </c>
      <c r="H80" s="77">
        <v>3.0</v>
      </c>
      <c r="I80" s="78">
        <v>2500.0</v>
      </c>
      <c r="J80" s="79">
        <v>0.45</v>
      </c>
      <c r="K80" s="80"/>
      <c r="L80" s="81">
        <f t="shared" si="1"/>
        <v>2124375</v>
      </c>
      <c r="M80" s="81">
        <f t="shared" si="2"/>
        <v>2103750</v>
      </c>
      <c r="N80" s="81">
        <f t="shared" si="4"/>
        <v>2083125</v>
      </c>
      <c r="O80" s="82"/>
      <c r="P80" s="86"/>
      <c r="Q80" s="83">
        <f t="shared" si="3"/>
        <v>0</v>
      </c>
      <c r="R80" s="84"/>
    </row>
    <row r="81" ht="68.25" customHeight="1">
      <c r="A81" s="85"/>
      <c r="B81" s="72" t="s">
        <v>179</v>
      </c>
      <c r="C81" s="73">
        <v>31418.0</v>
      </c>
      <c r="D81" s="72" t="s">
        <v>28</v>
      </c>
      <c r="E81" s="74" t="s">
        <v>180</v>
      </c>
      <c r="F81" s="75" t="s">
        <v>132</v>
      </c>
      <c r="G81" s="76" t="s">
        <v>31</v>
      </c>
      <c r="H81" s="77">
        <v>3.0</v>
      </c>
      <c r="I81" s="78">
        <v>2400.0</v>
      </c>
      <c r="J81" s="79">
        <v>0.45</v>
      </c>
      <c r="K81" s="80"/>
      <c r="L81" s="81">
        <f t="shared" si="1"/>
        <v>2039400</v>
      </c>
      <c r="M81" s="81">
        <f t="shared" si="2"/>
        <v>2019600</v>
      </c>
      <c r="N81" s="81">
        <f t="shared" si="4"/>
        <v>1999800</v>
      </c>
      <c r="O81" s="82"/>
      <c r="P81" s="86"/>
      <c r="Q81" s="83">
        <f t="shared" si="3"/>
        <v>0</v>
      </c>
      <c r="R81" s="84"/>
    </row>
    <row r="82" ht="68.25" customHeight="1">
      <c r="A82" s="85"/>
      <c r="B82" s="72" t="s">
        <v>181</v>
      </c>
      <c r="C82" s="73">
        <v>31394.0</v>
      </c>
      <c r="D82" s="72" t="s">
        <v>28</v>
      </c>
      <c r="E82" s="74" t="s">
        <v>182</v>
      </c>
      <c r="F82" s="75" t="s">
        <v>132</v>
      </c>
      <c r="G82" s="76" t="s">
        <v>59</v>
      </c>
      <c r="H82" s="77">
        <v>6.0</v>
      </c>
      <c r="I82" s="78">
        <v>1590.0</v>
      </c>
      <c r="J82" s="79">
        <v>0.45</v>
      </c>
      <c r="K82" s="80"/>
      <c r="L82" s="81">
        <f t="shared" si="1"/>
        <v>1351102.5</v>
      </c>
      <c r="M82" s="81">
        <f t="shared" si="2"/>
        <v>1337985</v>
      </c>
      <c r="N82" s="81">
        <f t="shared" si="4"/>
        <v>1324867.5</v>
      </c>
      <c r="O82" s="82"/>
      <c r="P82" s="86"/>
      <c r="Q82" s="83">
        <f t="shared" si="3"/>
        <v>0</v>
      </c>
      <c r="R82" s="84"/>
    </row>
    <row r="83" ht="68.25" customHeight="1">
      <c r="A83" s="85"/>
      <c r="B83" s="72" t="s">
        <v>183</v>
      </c>
      <c r="C83" s="73">
        <v>31406.0</v>
      </c>
      <c r="D83" s="72" t="s">
        <v>28</v>
      </c>
      <c r="E83" s="74" t="s">
        <v>184</v>
      </c>
      <c r="F83" s="75" t="s">
        <v>132</v>
      </c>
      <c r="G83" s="76" t="s">
        <v>59</v>
      </c>
      <c r="H83" s="77">
        <v>4.0</v>
      </c>
      <c r="I83" s="78">
        <v>2500.0</v>
      </c>
      <c r="J83" s="79">
        <v>0.45</v>
      </c>
      <c r="K83" s="80"/>
      <c r="L83" s="81">
        <f t="shared" si="1"/>
        <v>2124375</v>
      </c>
      <c r="M83" s="81">
        <f t="shared" si="2"/>
        <v>2103750</v>
      </c>
      <c r="N83" s="81">
        <f t="shared" si="4"/>
        <v>2083125</v>
      </c>
      <c r="O83" s="82"/>
      <c r="P83" s="86"/>
      <c r="Q83" s="83">
        <f t="shared" si="3"/>
        <v>0</v>
      </c>
      <c r="R83" s="84"/>
    </row>
    <row r="84" ht="68.25" customHeight="1">
      <c r="A84" s="85"/>
      <c r="B84" s="72" t="s">
        <v>185</v>
      </c>
      <c r="C84" s="73">
        <v>31392.0</v>
      </c>
      <c r="D84" s="72" t="s">
        <v>28</v>
      </c>
      <c r="E84" s="74" t="s">
        <v>186</v>
      </c>
      <c r="F84" s="75" t="s">
        <v>132</v>
      </c>
      <c r="G84" s="76" t="s">
        <v>59</v>
      </c>
      <c r="H84" s="77">
        <v>3.0</v>
      </c>
      <c r="I84" s="78">
        <v>2100.0</v>
      </c>
      <c r="J84" s="79">
        <v>0.45</v>
      </c>
      <c r="K84" s="80"/>
      <c r="L84" s="81">
        <f t="shared" si="1"/>
        <v>1784475</v>
      </c>
      <c r="M84" s="81">
        <f t="shared" si="2"/>
        <v>1767150</v>
      </c>
      <c r="N84" s="81">
        <f t="shared" si="4"/>
        <v>1749825</v>
      </c>
      <c r="O84" s="82"/>
      <c r="P84" s="86"/>
      <c r="Q84" s="83">
        <f t="shared" si="3"/>
        <v>0</v>
      </c>
      <c r="R84" s="84"/>
    </row>
    <row r="85" ht="68.25" customHeight="1">
      <c r="A85" s="85"/>
      <c r="B85" s="72" t="s">
        <v>187</v>
      </c>
      <c r="C85" s="73">
        <v>31387.0</v>
      </c>
      <c r="D85" s="72" t="s">
        <v>28</v>
      </c>
      <c r="E85" s="74" t="s">
        <v>188</v>
      </c>
      <c r="F85" s="75" t="s">
        <v>132</v>
      </c>
      <c r="G85" s="76" t="s">
        <v>189</v>
      </c>
      <c r="H85" s="77">
        <v>7.0</v>
      </c>
      <c r="I85" s="78">
        <v>1850.0</v>
      </c>
      <c r="J85" s="79">
        <v>0.4</v>
      </c>
      <c r="K85" s="80"/>
      <c r="L85" s="81">
        <f t="shared" si="1"/>
        <v>1714950</v>
      </c>
      <c r="M85" s="81">
        <f t="shared" si="2"/>
        <v>1698300</v>
      </c>
      <c r="N85" s="81">
        <f t="shared" si="4"/>
        <v>1681650</v>
      </c>
      <c r="O85" s="82"/>
      <c r="P85" s="86"/>
      <c r="Q85" s="83">
        <f t="shared" si="3"/>
        <v>0</v>
      </c>
      <c r="R85" s="84"/>
    </row>
    <row r="86" ht="68.25" customHeight="1">
      <c r="A86" s="85"/>
      <c r="B86" s="72" t="s">
        <v>190</v>
      </c>
      <c r="C86" s="73">
        <v>31407.0</v>
      </c>
      <c r="D86" s="72" t="s">
        <v>28</v>
      </c>
      <c r="E86" s="74" t="s">
        <v>191</v>
      </c>
      <c r="F86" s="75" t="s">
        <v>132</v>
      </c>
      <c r="G86" s="76" t="s">
        <v>165</v>
      </c>
      <c r="H86" s="77">
        <v>11.0</v>
      </c>
      <c r="I86" s="78">
        <v>1990.0</v>
      </c>
      <c r="J86" s="79">
        <v>0.45</v>
      </c>
      <c r="K86" s="80"/>
      <c r="L86" s="81">
        <f t="shared" si="1"/>
        <v>1691002.5</v>
      </c>
      <c r="M86" s="81">
        <f t="shared" si="2"/>
        <v>1674585</v>
      </c>
      <c r="N86" s="81">
        <f t="shared" si="4"/>
        <v>1658167.5</v>
      </c>
      <c r="O86" s="82"/>
      <c r="P86" s="86"/>
      <c r="Q86" s="83">
        <f t="shared" si="3"/>
        <v>0</v>
      </c>
      <c r="R86" s="84"/>
    </row>
    <row r="87" ht="68.25" customHeight="1">
      <c r="A87" s="85"/>
      <c r="B87" s="72" t="s">
        <v>192</v>
      </c>
      <c r="C87" s="73">
        <v>31395.0</v>
      </c>
      <c r="D87" s="72" t="s">
        <v>28</v>
      </c>
      <c r="E87" s="74" t="s">
        <v>193</v>
      </c>
      <c r="F87" s="75" t="s">
        <v>132</v>
      </c>
      <c r="G87" s="76" t="s">
        <v>108</v>
      </c>
      <c r="H87" s="77">
        <v>4.0</v>
      </c>
      <c r="I87" s="78">
        <v>2950.0</v>
      </c>
      <c r="J87" s="79">
        <v>0.45</v>
      </c>
      <c r="K87" s="80"/>
      <c r="L87" s="81">
        <f t="shared" si="1"/>
        <v>2506762.5</v>
      </c>
      <c r="M87" s="81">
        <f t="shared" si="2"/>
        <v>2482425</v>
      </c>
      <c r="N87" s="81">
        <f t="shared" si="4"/>
        <v>2458087.5</v>
      </c>
      <c r="O87" s="82"/>
      <c r="P87" s="86"/>
      <c r="Q87" s="83">
        <f t="shared" si="3"/>
        <v>0</v>
      </c>
      <c r="R87" s="84"/>
    </row>
    <row r="88" ht="68.25" customHeight="1">
      <c r="A88" s="85"/>
      <c r="B88" s="72" t="s">
        <v>194</v>
      </c>
      <c r="C88" s="73">
        <v>31419.0</v>
      </c>
      <c r="D88" s="72" t="s">
        <v>28</v>
      </c>
      <c r="E88" s="74" t="s">
        <v>195</v>
      </c>
      <c r="F88" s="75" t="s">
        <v>132</v>
      </c>
      <c r="G88" s="76" t="s">
        <v>41</v>
      </c>
      <c r="H88" s="77">
        <v>2.0</v>
      </c>
      <c r="I88" s="78">
        <v>2200.0</v>
      </c>
      <c r="J88" s="79">
        <v>0.45</v>
      </c>
      <c r="K88" s="80"/>
      <c r="L88" s="81">
        <f t="shared" si="1"/>
        <v>1869450</v>
      </c>
      <c r="M88" s="81">
        <f t="shared" si="2"/>
        <v>1851300</v>
      </c>
      <c r="N88" s="81">
        <f t="shared" si="4"/>
        <v>1833150</v>
      </c>
      <c r="O88" s="82"/>
      <c r="P88" s="86"/>
      <c r="Q88" s="83">
        <f t="shared" si="3"/>
        <v>0</v>
      </c>
      <c r="R88" s="84"/>
    </row>
    <row r="89" ht="68.25" customHeight="1">
      <c r="A89" s="85"/>
      <c r="B89" s="72" t="s">
        <v>196</v>
      </c>
      <c r="C89" s="73">
        <v>31429.0</v>
      </c>
      <c r="D89" s="72" t="s">
        <v>28</v>
      </c>
      <c r="E89" s="74" t="s">
        <v>197</v>
      </c>
      <c r="F89" s="75" t="s">
        <v>132</v>
      </c>
      <c r="G89" s="76" t="s">
        <v>44</v>
      </c>
      <c r="H89" s="77">
        <v>3.0</v>
      </c>
      <c r="I89" s="78">
        <v>2600.0</v>
      </c>
      <c r="J89" s="79">
        <v>0.45</v>
      </c>
      <c r="K89" s="80"/>
      <c r="L89" s="81">
        <f t="shared" si="1"/>
        <v>2209350</v>
      </c>
      <c r="M89" s="81">
        <f t="shared" si="2"/>
        <v>2187900</v>
      </c>
      <c r="N89" s="81">
        <f t="shared" si="4"/>
        <v>2166450</v>
      </c>
      <c r="O89" s="82"/>
      <c r="P89" s="86"/>
      <c r="Q89" s="83">
        <f t="shared" si="3"/>
        <v>0</v>
      </c>
      <c r="R89" s="84"/>
    </row>
    <row r="90" ht="68.25" customHeight="1">
      <c r="A90" s="85"/>
      <c r="B90" s="72" t="s">
        <v>198</v>
      </c>
      <c r="C90" s="73">
        <v>31391.0</v>
      </c>
      <c r="D90" s="72" t="s">
        <v>28</v>
      </c>
      <c r="E90" s="74" t="s">
        <v>199</v>
      </c>
      <c r="F90" s="75" t="s">
        <v>132</v>
      </c>
      <c r="G90" s="76" t="s">
        <v>44</v>
      </c>
      <c r="H90" s="77">
        <v>3.0</v>
      </c>
      <c r="I90" s="78">
        <v>2300.0</v>
      </c>
      <c r="J90" s="79">
        <v>0.45</v>
      </c>
      <c r="K90" s="80"/>
      <c r="L90" s="81">
        <f t="shared" si="1"/>
        <v>1954425</v>
      </c>
      <c r="M90" s="81">
        <f t="shared" si="2"/>
        <v>1935450</v>
      </c>
      <c r="N90" s="81">
        <f t="shared" si="4"/>
        <v>1916475</v>
      </c>
      <c r="O90" s="82"/>
      <c r="P90" s="86"/>
      <c r="Q90" s="83">
        <f t="shared" si="3"/>
        <v>0</v>
      </c>
      <c r="R90" s="84"/>
    </row>
    <row r="91" ht="68.25" customHeight="1">
      <c r="A91" s="85"/>
      <c r="B91" s="72" t="s">
        <v>200</v>
      </c>
      <c r="C91" s="73">
        <v>31414.0</v>
      </c>
      <c r="D91" s="72" t="s">
        <v>28</v>
      </c>
      <c r="E91" s="74" t="s">
        <v>201</v>
      </c>
      <c r="F91" s="75" t="s">
        <v>132</v>
      </c>
      <c r="G91" s="76" t="s">
        <v>67</v>
      </c>
      <c r="H91" s="77">
        <v>4.0</v>
      </c>
      <c r="I91" s="78">
        <v>1590.0</v>
      </c>
      <c r="J91" s="79">
        <v>0.45</v>
      </c>
      <c r="K91" s="80"/>
      <c r="L91" s="81">
        <f t="shared" si="1"/>
        <v>1351102.5</v>
      </c>
      <c r="M91" s="81">
        <f t="shared" si="2"/>
        <v>1337985</v>
      </c>
      <c r="N91" s="81">
        <f t="shared" si="4"/>
        <v>1324867.5</v>
      </c>
      <c r="O91" s="82"/>
      <c r="P91" s="86"/>
      <c r="Q91" s="83">
        <f t="shared" si="3"/>
        <v>0</v>
      </c>
      <c r="R91" s="84"/>
    </row>
    <row r="92" ht="68.25" customHeight="1">
      <c r="A92" s="85"/>
      <c r="B92" s="72" t="s">
        <v>202</v>
      </c>
      <c r="C92" s="73">
        <v>31416.0</v>
      </c>
      <c r="D92" s="72" t="s">
        <v>28</v>
      </c>
      <c r="E92" s="74" t="s">
        <v>203</v>
      </c>
      <c r="F92" s="75" t="s">
        <v>132</v>
      </c>
      <c r="G92" s="76" t="s">
        <v>67</v>
      </c>
      <c r="H92" s="77">
        <v>5.0</v>
      </c>
      <c r="I92" s="78">
        <v>1190.0</v>
      </c>
      <c r="J92" s="79">
        <v>0.45</v>
      </c>
      <c r="K92" s="80"/>
      <c r="L92" s="81">
        <f t="shared" si="1"/>
        <v>1011202.5</v>
      </c>
      <c r="M92" s="81">
        <f t="shared" si="2"/>
        <v>1001385</v>
      </c>
      <c r="N92" s="81">
        <f t="shared" si="4"/>
        <v>991567.5</v>
      </c>
      <c r="O92" s="82"/>
      <c r="P92" s="86"/>
      <c r="Q92" s="83">
        <f t="shared" si="3"/>
        <v>0</v>
      </c>
      <c r="R92" s="84"/>
    </row>
    <row r="93" ht="68.25" customHeight="1">
      <c r="A93" s="85"/>
      <c r="B93" s="72" t="s">
        <v>204</v>
      </c>
      <c r="C93" s="73">
        <v>31477.0</v>
      </c>
      <c r="D93" s="72" t="s">
        <v>28</v>
      </c>
      <c r="E93" s="74" t="s">
        <v>205</v>
      </c>
      <c r="F93" s="75" t="s">
        <v>132</v>
      </c>
      <c r="G93" s="76" t="s">
        <v>31</v>
      </c>
      <c r="H93" s="77">
        <v>19.0</v>
      </c>
      <c r="I93" s="78">
        <v>2507.0</v>
      </c>
      <c r="J93" s="79">
        <v>0.45</v>
      </c>
      <c r="K93" s="80"/>
      <c r="L93" s="81">
        <f t="shared" si="1"/>
        <v>2130323.25</v>
      </c>
      <c r="M93" s="81">
        <f t="shared" si="2"/>
        <v>2109640.5</v>
      </c>
      <c r="N93" s="81">
        <f t="shared" si="4"/>
        <v>2088957.75</v>
      </c>
      <c r="O93" s="82"/>
      <c r="P93" s="86"/>
      <c r="Q93" s="83">
        <f t="shared" si="3"/>
        <v>0</v>
      </c>
      <c r="R93" s="84"/>
    </row>
    <row r="94" ht="68.25" customHeight="1">
      <c r="A94" s="85"/>
      <c r="B94" s="72" t="s">
        <v>206</v>
      </c>
      <c r="C94" s="73">
        <v>31486.0</v>
      </c>
      <c r="D94" s="72" t="s">
        <v>28</v>
      </c>
      <c r="E94" s="74" t="s">
        <v>207</v>
      </c>
      <c r="F94" s="75" t="s">
        <v>132</v>
      </c>
      <c r="G94" s="76" t="s">
        <v>31</v>
      </c>
      <c r="H94" s="77">
        <v>11.0</v>
      </c>
      <c r="I94" s="78">
        <v>1790.0</v>
      </c>
      <c r="J94" s="79">
        <v>0.35</v>
      </c>
      <c r="K94" s="80"/>
      <c r="L94" s="81">
        <f t="shared" si="1"/>
        <v>1797607.5</v>
      </c>
      <c r="M94" s="81">
        <f t="shared" si="2"/>
        <v>1780155</v>
      </c>
      <c r="N94" s="81">
        <f t="shared" si="4"/>
        <v>1762702.5</v>
      </c>
      <c r="O94" s="82"/>
      <c r="P94" s="86"/>
      <c r="Q94" s="83">
        <f t="shared" si="3"/>
        <v>0</v>
      </c>
      <c r="R94" s="84"/>
    </row>
    <row r="95" ht="68.25" customHeight="1">
      <c r="A95" s="85"/>
      <c r="B95" s="72" t="s">
        <v>208</v>
      </c>
      <c r="C95" s="73">
        <v>46549.0</v>
      </c>
      <c r="D95" s="72" t="s">
        <v>28</v>
      </c>
      <c r="E95" s="74" t="s">
        <v>209</v>
      </c>
      <c r="F95" s="75" t="s">
        <v>132</v>
      </c>
      <c r="G95" s="76" t="s">
        <v>31</v>
      </c>
      <c r="H95" s="77">
        <v>6.0</v>
      </c>
      <c r="I95" s="78">
        <v>3105.0</v>
      </c>
      <c r="J95" s="79">
        <v>0.45</v>
      </c>
      <c r="K95" s="80"/>
      <c r="L95" s="81">
        <f t="shared" si="1"/>
        <v>2638473.75</v>
      </c>
      <c r="M95" s="81">
        <f t="shared" si="2"/>
        <v>2612857.5</v>
      </c>
      <c r="N95" s="81">
        <f t="shared" si="4"/>
        <v>2587241.25</v>
      </c>
      <c r="O95" s="82"/>
      <c r="P95" s="86"/>
      <c r="Q95" s="83">
        <f t="shared" si="3"/>
        <v>0</v>
      </c>
      <c r="R95" s="84"/>
    </row>
    <row r="96" ht="68.25" customHeight="1">
      <c r="A96" s="85"/>
      <c r="B96" s="72" t="s">
        <v>204</v>
      </c>
      <c r="C96" s="73">
        <v>31479.0</v>
      </c>
      <c r="D96" s="72" t="s">
        <v>28</v>
      </c>
      <c r="E96" s="74" t="s">
        <v>205</v>
      </c>
      <c r="F96" s="75" t="s">
        <v>132</v>
      </c>
      <c r="G96" s="76" t="s">
        <v>31</v>
      </c>
      <c r="H96" s="77">
        <v>4.0</v>
      </c>
      <c r="I96" s="78">
        <v>2100.0</v>
      </c>
      <c r="J96" s="79">
        <v>0.35</v>
      </c>
      <c r="K96" s="80"/>
      <c r="L96" s="81">
        <f t="shared" si="1"/>
        <v>2108925</v>
      </c>
      <c r="M96" s="81">
        <f t="shared" si="2"/>
        <v>2088450</v>
      </c>
      <c r="N96" s="81">
        <f t="shared" si="4"/>
        <v>2067975</v>
      </c>
      <c r="O96" s="82"/>
      <c r="P96" s="86"/>
      <c r="Q96" s="83">
        <f t="shared" si="3"/>
        <v>0</v>
      </c>
      <c r="R96" s="84"/>
    </row>
    <row r="97" ht="68.25" customHeight="1">
      <c r="A97" s="85"/>
      <c r="B97" s="72" t="s">
        <v>210</v>
      </c>
      <c r="C97" s="73">
        <v>31488.0</v>
      </c>
      <c r="D97" s="72" t="s">
        <v>28</v>
      </c>
      <c r="E97" s="74" t="s">
        <v>211</v>
      </c>
      <c r="F97" s="75" t="s">
        <v>132</v>
      </c>
      <c r="G97" s="76" t="s">
        <v>59</v>
      </c>
      <c r="H97" s="77">
        <v>14.0</v>
      </c>
      <c r="I97" s="78">
        <v>2245.0</v>
      </c>
      <c r="J97" s="79">
        <v>0.25</v>
      </c>
      <c r="K97" s="80"/>
      <c r="L97" s="81">
        <f t="shared" si="1"/>
        <v>2601393.75</v>
      </c>
      <c r="M97" s="81">
        <f t="shared" si="2"/>
        <v>2576137.5</v>
      </c>
      <c r="N97" s="81">
        <f t="shared" si="4"/>
        <v>2550881.25</v>
      </c>
      <c r="O97" s="82"/>
      <c r="P97" s="86"/>
      <c r="Q97" s="83">
        <f t="shared" si="3"/>
        <v>0</v>
      </c>
      <c r="R97" s="84"/>
    </row>
    <row r="98" ht="68.25" customHeight="1">
      <c r="A98" s="85"/>
      <c r="B98" s="72" t="s">
        <v>212</v>
      </c>
      <c r="C98" s="73">
        <v>31497.0</v>
      </c>
      <c r="D98" s="72" t="s">
        <v>28</v>
      </c>
      <c r="E98" s="74" t="s">
        <v>213</v>
      </c>
      <c r="F98" s="75" t="s">
        <v>132</v>
      </c>
      <c r="G98" s="76" t="s">
        <v>108</v>
      </c>
      <c r="H98" s="77">
        <v>15.0</v>
      </c>
      <c r="I98" s="78">
        <v>2250.0</v>
      </c>
      <c r="J98" s="79">
        <v>0.35</v>
      </c>
      <c r="K98" s="80"/>
      <c r="L98" s="81">
        <f t="shared" si="1"/>
        <v>2259562.5</v>
      </c>
      <c r="M98" s="81">
        <f t="shared" si="2"/>
        <v>2237625</v>
      </c>
      <c r="N98" s="81">
        <f t="shared" si="4"/>
        <v>2215687.5</v>
      </c>
      <c r="O98" s="82"/>
      <c r="P98" s="86"/>
      <c r="Q98" s="83">
        <f t="shared" si="3"/>
        <v>0</v>
      </c>
      <c r="R98" s="84"/>
    </row>
    <row r="99" ht="68.25" customHeight="1">
      <c r="A99" s="85"/>
      <c r="B99" s="72" t="s">
        <v>214</v>
      </c>
      <c r="C99" s="73">
        <v>31498.0</v>
      </c>
      <c r="D99" s="72" t="s">
        <v>28</v>
      </c>
      <c r="E99" s="74" t="s">
        <v>215</v>
      </c>
      <c r="F99" s="75" t="s">
        <v>132</v>
      </c>
      <c r="G99" s="76" t="s">
        <v>108</v>
      </c>
      <c r="H99" s="77">
        <v>9.0</v>
      </c>
      <c r="I99" s="78">
        <v>2030.0</v>
      </c>
      <c r="J99" s="79">
        <v>0.3</v>
      </c>
      <c r="K99" s="80"/>
      <c r="L99" s="81">
        <f t="shared" si="1"/>
        <v>2195445</v>
      </c>
      <c r="M99" s="81">
        <f t="shared" si="2"/>
        <v>2174130</v>
      </c>
      <c r="N99" s="81">
        <f t="shared" si="4"/>
        <v>2152815</v>
      </c>
      <c r="O99" s="82"/>
      <c r="P99" s="86"/>
      <c r="Q99" s="83">
        <f t="shared" si="3"/>
        <v>0</v>
      </c>
      <c r="R99" s="84"/>
    </row>
    <row r="100" ht="68.25" customHeight="1">
      <c r="A100" s="85"/>
      <c r="B100" s="72" t="s">
        <v>216</v>
      </c>
      <c r="C100" s="73">
        <v>31503.0</v>
      </c>
      <c r="D100" s="72" t="s">
        <v>28</v>
      </c>
      <c r="E100" s="74" t="s">
        <v>217</v>
      </c>
      <c r="F100" s="75" t="s">
        <v>132</v>
      </c>
      <c r="G100" s="76" t="s">
        <v>44</v>
      </c>
      <c r="H100" s="77">
        <v>98.0</v>
      </c>
      <c r="I100" s="78">
        <v>1550.0</v>
      </c>
      <c r="J100" s="79">
        <v>0.35</v>
      </c>
      <c r="K100" s="80"/>
      <c r="L100" s="81">
        <f t="shared" si="1"/>
        <v>1556587.5</v>
      </c>
      <c r="M100" s="81">
        <f t="shared" si="2"/>
        <v>1541475</v>
      </c>
      <c r="N100" s="81">
        <f t="shared" si="4"/>
        <v>1526362.5</v>
      </c>
      <c r="O100" s="82"/>
      <c r="P100" s="86"/>
      <c r="Q100" s="83">
        <f t="shared" si="3"/>
        <v>0</v>
      </c>
      <c r="R100" s="84"/>
    </row>
    <row r="101" ht="68.25" customHeight="1">
      <c r="B101" s="72" t="s">
        <v>218</v>
      </c>
      <c r="C101" s="73">
        <v>31469.0</v>
      </c>
      <c r="D101" s="72" t="s">
        <v>28</v>
      </c>
      <c r="E101" s="74" t="s">
        <v>219</v>
      </c>
      <c r="F101" s="75" t="s">
        <v>132</v>
      </c>
      <c r="G101" s="76" t="s">
        <v>31</v>
      </c>
      <c r="H101" s="77">
        <v>50.0</v>
      </c>
      <c r="I101" s="78">
        <v>2650.0</v>
      </c>
      <c r="J101" s="79">
        <v>0.25</v>
      </c>
      <c r="K101" s="80"/>
      <c r="L101" s="81">
        <f t="shared" si="1"/>
        <v>3070687.5</v>
      </c>
      <c r="M101" s="81">
        <f t="shared" si="2"/>
        <v>3040875</v>
      </c>
      <c r="N101" s="81">
        <f t="shared" si="4"/>
        <v>3011062.5</v>
      </c>
      <c r="O101" s="82"/>
      <c r="P101" s="86"/>
      <c r="Q101" s="83">
        <f t="shared" si="3"/>
        <v>0</v>
      </c>
      <c r="R101" s="84"/>
    </row>
    <row r="102" ht="68.25" customHeight="1">
      <c r="A102" s="85"/>
      <c r="B102" s="72" t="s">
        <v>220</v>
      </c>
      <c r="C102" s="73">
        <v>31500.0</v>
      </c>
      <c r="D102" s="72" t="s">
        <v>28</v>
      </c>
      <c r="E102" s="74" t="s">
        <v>221</v>
      </c>
      <c r="F102" s="75" t="s">
        <v>132</v>
      </c>
      <c r="G102" s="76" t="s">
        <v>31</v>
      </c>
      <c r="H102" s="77">
        <v>24.0</v>
      </c>
      <c r="I102" s="78">
        <v>2378.0</v>
      </c>
      <c r="J102" s="79">
        <v>0.4</v>
      </c>
      <c r="K102" s="80"/>
      <c r="L102" s="81">
        <f t="shared" si="1"/>
        <v>2204406</v>
      </c>
      <c r="M102" s="81">
        <f t="shared" si="2"/>
        <v>2183004</v>
      </c>
      <c r="N102" s="81">
        <f t="shared" si="4"/>
        <v>2161602</v>
      </c>
      <c r="O102" s="82"/>
      <c r="P102" s="86"/>
      <c r="Q102" s="83">
        <f t="shared" si="3"/>
        <v>0</v>
      </c>
      <c r="R102" s="84"/>
    </row>
    <row r="103" ht="68.25" customHeight="1">
      <c r="A103" s="85"/>
      <c r="B103" s="72" t="s">
        <v>222</v>
      </c>
      <c r="C103" s="73">
        <v>31475.0</v>
      </c>
      <c r="D103" s="72" t="s">
        <v>28</v>
      </c>
      <c r="E103" s="74" t="s">
        <v>223</v>
      </c>
      <c r="F103" s="75" t="s">
        <v>132</v>
      </c>
      <c r="G103" s="76" t="s">
        <v>31</v>
      </c>
      <c r="H103" s="77">
        <v>13.0</v>
      </c>
      <c r="I103" s="78">
        <v>1990.0</v>
      </c>
      <c r="J103" s="79">
        <v>0.25</v>
      </c>
      <c r="K103" s="80"/>
      <c r="L103" s="81">
        <f t="shared" si="1"/>
        <v>2305912.5</v>
      </c>
      <c r="M103" s="81">
        <f t="shared" si="2"/>
        <v>2283525</v>
      </c>
      <c r="N103" s="81">
        <f t="shared" si="4"/>
        <v>2261137.5</v>
      </c>
      <c r="O103" s="82"/>
      <c r="P103" s="86"/>
      <c r="Q103" s="83">
        <f t="shared" si="3"/>
        <v>0</v>
      </c>
      <c r="R103" s="84"/>
    </row>
    <row r="104" ht="68.25" customHeight="1">
      <c r="A104" s="85"/>
      <c r="B104" s="72" t="s">
        <v>224</v>
      </c>
      <c r="C104" s="73">
        <v>31465.0</v>
      </c>
      <c r="D104" s="72" t="s">
        <v>28</v>
      </c>
      <c r="E104" s="74" t="s">
        <v>225</v>
      </c>
      <c r="F104" s="75" t="s">
        <v>132</v>
      </c>
      <c r="G104" s="76" t="s">
        <v>31</v>
      </c>
      <c r="H104" s="77">
        <v>9.0</v>
      </c>
      <c r="I104" s="78">
        <v>1485.0</v>
      </c>
      <c r="J104" s="79">
        <v>0.2</v>
      </c>
      <c r="K104" s="80"/>
      <c r="L104" s="81">
        <f t="shared" si="1"/>
        <v>1835460</v>
      </c>
      <c r="M104" s="81">
        <f t="shared" si="2"/>
        <v>1817640</v>
      </c>
      <c r="N104" s="81">
        <f t="shared" si="4"/>
        <v>1799820</v>
      </c>
      <c r="O104" s="82"/>
      <c r="P104" s="86"/>
      <c r="Q104" s="83">
        <f t="shared" si="3"/>
        <v>0</v>
      </c>
      <c r="R104" s="84"/>
    </row>
    <row r="105" ht="68.25" customHeight="1">
      <c r="A105" s="85"/>
      <c r="B105" s="72" t="s">
        <v>226</v>
      </c>
      <c r="C105" s="73">
        <v>31494.0</v>
      </c>
      <c r="D105" s="72" t="s">
        <v>28</v>
      </c>
      <c r="E105" s="74" t="s">
        <v>227</v>
      </c>
      <c r="F105" s="75" t="s">
        <v>132</v>
      </c>
      <c r="G105" s="76" t="s">
        <v>31</v>
      </c>
      <c r="H105" s="77">
        <v>9.0</v>
      </c>
      <c r="I105" s="78">
        <v>1850.0</v>
      </c>
      <c r="J105" s="79">
        <v>0.25</v>
      </c>
      <c r="K105" s="80"/>
      <c r="L105" s="81">
        <f t="shared" si="1"/>
        <v>2143687.5</v>
      </c>
      <c r="M105" s="81">
        <f t="shared" si="2"/>
        <v>2122875</v>
      </c>
      <c r="N105" s="81">
        <f t="shared" si="4"/>
        <v>2102062.5</v>
      </c>
      <c r="O105" s="82"/>
      <c r="P105" s="86"/>
      <c r="Q105" s="83">
        <f t="shared" si="3"/>
        <v>0</v>
      </c>
      <c r="R105" s="84"/>
    </row>
    <row r="106" ht="68.25" customHeight="1">
      <c r="A106" s="85"/>
      <c r="B106" s="72" t="s">
        <v>228</v>
      </c>
      <c r="C106" s="73">
        <v>31504.0</v>
      </c>
      <c r="D106" s="72" t="s">
        <v>28</v>
      </c>
      <c r="E106" s="74" t="s">
        <v>229</v>
      </c>
      <c r="F106" s="75" t="s">
        <v>132</v>
      </c>
      <c r="G106" s="76" t="s">
        <v>31</v>
      </c>
      <c r="H106" s="77">
        <v>8.0</v>
      </c>
      <c r="I106" s="78">
        <v>1950.0</v>
      </c>
      <c r="J106" s="79">
        <v>0.3</v>
      </c>
      <c r="K106" s="80"/>
      <c r="L106" s="81">
        <f t="shared" si="1"/>
        <v>2108925</v>
      </c>
      <c r="M106" s="81">
        <f t="shared" si="2"/>
        <v>2088450</v>
      </c>
      <c r="N106" s="81">
        <f t="shared" si="4"/>
        <v>2067975</v>
      </c>
      <c r="O106" s="82"/>
      <c r="P106" s="86"/>
      <c r="Q106" s="83">
        <f t="shared" si="3"/>
        <v>0</v>
      </c>
      <c r="R106" s="84"/>
    </row>
    <row r="107" ht="68.25" customHeight="1">
      <c r="A107" s="85"/>
      <c r="B107" s="72" t="s">
        <v>230</v>
      </c>
      <c r="C107" s="73">
        <v>31507.0</v>
      </c>
      <c r="D107" s="72" t="s">
        <v>28</v>
      </c>
      <c r="E107" s="74" t="s">
        <v>231</v>
      </c>
      <c r="F107" s="75" t="s">
        <v>132</v>
      </c>
      <c r="G107" s="76" t="s">
        <v>59</v>
      </c>
      <c r="H107" s="77">
        <v>8.0</v>
      </c>
      <c r="I107" s="78">
        <v>2095.0</v>
      </c>
      <c r="J107" s="79">
        <v>0.15</v>
      </c>
      <c r="K107" s="80"/>
      <c r="L107" s="81">
        <f t="shared" si="1"/>
        <v>2751258.75</v>
      </c>
      <c r="M107" s="81">
        <f t="shared" si="2"/>
        <v>2724547.5</v>
      </c>
      <c r="N107" s="81">
        <f t="shared" si="4"/>
        <v>2697836.25</v>
      </c>
      <c r="O107" s="82"/>
      <c r="P107" s="86"/>
      <c r="Q107" s="83">
        <f t="shared" si="3"/>
        <v>0</v>
      </c>
      <c r="R107" s="84"/>
    </row>
    <row r="108" ht="68.25" customHeight="1">
      <c r="A108" s="85"/>
      <c r="B108" s="72" t="s">
        <v>232</v>
      </c>
      <c r="C108" s="73">
        <v>31518.0</v>
      </c>
      <c r="D108" s="72" t="s">
        <v>28</v>
      </c>
      <c r="E108" s="74" t="s">
        <v>233</v>
      </c>
      <c r="F108" s="75" t="s">
        <v>132</v>
      </c>
      <c r="G108" s="76" t="s">
        <v>59</v>
      </c>
      <c r="H108" s="77">
        <v>8.0</v>
      </c>
      <c r="I108" s="78">
        <v>2245.0</v>
      </c>
      <c r="J108" s="79">
        <v>0.15</v>
      </c>
      <c r="K108" s="80"/>
      <c r="L108" s="81">
        <f t="shared" si="1"/>
        <v>2948246.25</v>
      </c>
      <c r="M108" s="81">
        <f t="shared" si="2"/>
        <v>2919622.5</v>
      </c>
      <c r="N108" s="81">
        <f t="shared" si="4"/>
        <v>2890998.75</v>
      </c>
      <c r="O108" s="82"/>
      <c r="P108" s="86"/>
      <c r="Q108" s="83">
        <f t="shared" si="3"/>
        <v>0</v>
      </c>
      <c r="R108" s="84"/>
    </row>
    <row r="109" ht="68.25" customHeight="1">
      <c r="A109" s="85"/>
      <c r="B109" s="72" t="s">
        <v>234</v>
      </c>
      <c r="C109" s="73">
        <v>56356.0</v>
      </c>
      <c r="D109" s="72" t="s">
        <v>28</v>
      </c>
      <c r="E109" s="74" t="s">
        <v>235</v>
      </c>
      <c r="F109" s="75" t="s">
        <v>132</v>
      </c>
      <c r="G109" s="76" t="s">
        <v>59</v>
      </c>
      <c r="H109" s="77">
        <v>4.0</v>
      </c>
      <c r="I109" s="78">
        <v>2867.0</v>
      </c>
      <c r="J109" s="79">
        <v>0.4</v>
      </c>
      <c r="K109" s="80"/>
      <c r="L109" s="81">
        <f t="shared" si="1"/>
        <v>2657709</v>
      </c>
      <c r="M109" s="81">
        <f t="shared" si="2"/>
        <v>2631906</v>
      </c>
      <c r="N109" s="81">
        <f t="shared" si="4"/>
        <v>2606103</v>
      </c>
      <c r="O109" s="82"/>
      <c r="P109" s="86"/>
      <c r="Q109" s="83">
        <f t="shared" si="3"/>
        <v>0</v>
      </c>
      <c r="R109" s="84"/>
    </row>
    <row r="110" ht="68.25" customHeight="1">
      <c r="A110" s="85"/>
      <c r="B110" s="72" t="s">
        <v>236</v>
      </c>
      <c r="C110" s="73">
        <v>31464.0</v>
      </c>
      <c r="D110" s="72" t="s">
        <v>28</v>
      </c>
      <c r="E110" s="74" t="s">
        <v>237</v>
      </c>
      <c r="F110" s="75" t="s">
        <v>132</v>
      </c>
      <c r="G110" s="76" t="s">
        <v>108</v>
      </c>
      <c r="H110" s="77">
        <v>24.0</v>
      </c>
      <c r="I110" s="78">
        <v>1390.0</v>
      </c>
      <c r="J110" s="79">
        <v>0.25</v>
      </c>
      <c r="K110" s="80"/>
      <c r="L110" s="81">
        <f t="shared" si="1"/>
        <v>1610662.5</v>
      </c>
      <c r="M110" s="81">
        <f t="shared" si="2"/>
        <v>1595025</v>
      </c>
      <c r="N110" s="81">
        <f t="shared" si="4"/>
        <v>1579387.5</v>
      </c>
      <c r="O110" s="82"/>
      <c r="P110" s="86"/>
      <c r="Q110" s="83">
        <f t="shared" si="3"/>
        <v>0</v>
      </c>
      <c r="R110" s="84"/>
    </row>
    <row r="111" ht="68.25" customHeight="1">
      <c r="A111" s="85"/>
      <c r="B111" s="72" t="s">
        <v>238</v>
      </c>
      <c r="C111" s="73">
        <v>31487.0</v>
      </c>
      <c r="D111" s="72" t="s">
        <v>28</v>
      </c>
      <c r="E111" s="74" t="s">
        <v>239</v>
      </c>
      <c r="F111" s="75" t="s">
        <v>132</v>
      </c>
      <c r="G111" s="76" t="s">
        <v>108</v>
      </c>
      <c r="H111" s="77">
        <v>8.0</v>
      </c>
      <c r="I111" s="78">
        <v>2400.0</v>
      </c>
      <c r="J111" s="79">
        <v>0.25</v>
      </c>
      <c r="K111" s="80"/>
      <c r="L111" s="81">
        <f t="shared" si="1"/>
        <v>2781000</v>
      </c>
      <c r="M111" s="81">
        <f t="shared" si="2"/>
        <v>2754000</v>
      </c>
      <c r="N111" s="81">
        <f t="shared" si="4"/>
        <v>2727000</v>
      </c>
      <c r="O111" s="82"/>
      <c r="P111" s="86"/>
      <c r="Q111" s="83">
        <f t="shared" si="3"/>
        <v>0</v>
      </c>
      <c r="R111" s="84"/>
    </row>
    <row r="112" ht="68.25" customHeight="1">
      <c r="A112" s="85"/>
      <c r="B112" s="72" t="s">
        <v>240</v>
      </c>
      <c r="C112" s="73">
        <v>31491.0</v>
      </c>
      <c r="D112" s="72" t="s">
        <v>28</v>
      </c>
      <c r="E112" s="74" t="s">
        <v>241</v>
      </c>
      <c r="F112" s="75" t="s">
        <v>132</v>
      </c>
      <c r="G112" s="76" t="s">
        <v>108</v>
      </c>
      <c r="H112" s="77">
        <v>5.0</v>
      </c>
      <c r="I112" s="78">
        <v>1890.0</v>
      </c>
      <c r="J112" s="79">
        <v>0.25</v>
      </c>
      <c r="K112" s="80"/>
      <c r="L112" s="81">
        <f t="shared" si="1"/>
        <v>2190037.5</v>
      </c>
      <c r="M112" s="81">
        <f t="shared" si="2"/>
        <v>2168775</v>
      </c>
      <c r="N112" s="81">
        <f t="shared" si="4"/>
        <v>2147512.5</v>
      </c>
      <c r="O112" s="82"/>
      <c r="P112" s="86"/>
      <c r="Q112" s="83">
        <f t="shared" si="3"/>
        <v>0</v>
      </c>
      <c r="R112" s="84"/>
    </row>
    <row r="113" ht="68.25" customHeight="1">
      <c r="A113" s="85"/>
      <c r="B113" s="72" t="s">
        <v>242</v>
      </c>
      <c r="C113" s="73">
        <v>31501.0</v>
      </c>
      <c r="D113" s="72" t="s">
        <v>28</v>
      </c>
      <c r="E113" s="74" t="s">
        <v>243</v>
      </c>
      <c r="F113" s="75" t="s">
        <v>132</v>
      </c>
      <c r="G113" s="76" t="s">
        <v>44</v>
      </c>
      <c r="H113" s="77">
        <v>35.0</v>
      </c>
      <c r="I113" s="78">
        <v>1350.0</v>
      </c>
      <c r="J113" s="79">
        <v>0.25</v>
      </c>
      <c r="K113" s="80"/>
      <c r="L113" s="81">
        <f t="shared" si="1"/>
        <v>1564312.5</v>
      </c>
      <c r="M113" s="81">
        <f t="shared" si="2"/>
        <v>1549125</v>
      </c>
      <c r="N113" s="81">
        <f t="shared" si="4"/>
        <v>1533937.5</v>
      </c>
      <c r="O113" s="82"/>
      <c r="P113" s="86"/>
      <c r="Q113" s="83">
        <f t="shared" si="3"/>
        <v>0</v>
      </c>
      <c r="R113" s="84"/>
    </row>
    <row r="114" ht="68.25" customHeight="1">
      <c r="A114" s="85"/>
      <c r="B114" s="72" t="s">
        <v>244</v>
      </c>
      <c r="C114" s="73">
        <v>31502.0</v>
      </c>
      <c r="D114" s="72" t="s">
        <v>28</v>
      </c>
      <c r="E114" s="74" t="s">
        <v>156</v>
      </c>
      <c r="F114" s="75" t="s">
        <v>132</v>
      </c>
      <c r="G114" s="76" t="s">
        <v>44</v>
      </c>
      <c r="H114" s="77">
        <v>34.0</v>
      </c>
      <c r="I114" s="78">
        <v>1050.0</v>
      </c>
      <c r="J114" s="79">
        <v>0.25</v>
      </c>
      <c r="K114" s="80"/>
      <c r="L114" s="81">
        <f t="shared" si="1"/>
        <v>1216687.5</v>
      </c>
      <c r="M114" s="81">
        <f t="shared" si="2"/>
        <v>1204875</v>
      </c>
      <c r="N114" s="81">
        <f t="shared" si="4"/>
        <v>1193062.5</v>
      </c>
      <c r="O114" s="82"/>
      <c r="P114" s="86"/>
      <c r="Q114" s="83">
        <f t="shared" si="3"/>
        <v>0</v>
      </c>
      <c r="R114" s="84"/>
    </row>
    <row r="115" ht="68.25" customHeight="1">
      <c r="A115" s="85"/>
      <c r="B115" s="72" t="s">
        <v>245</v>
      </c>
      <c r="C115" s="73">
        <v>31461.0</v>
      </c>
      <c r="D115" s="72" t="s">
        <v>28</v>
      </c>
      <c r="E115" s="74" t="s">
        <v>246</v>
      </c>
      <c r="F115" s="75" t="s">
        <v>132</v>
      </c>
      <c r="G115" s="76" t="s">
        <v>44</v>
      </c>
      <c r="H115" s="77">
        <v>22.0</v>
      </c>
      <c r="I115" s="78">
        <v>2030.0</v>
      </c>
      <c r="J115" s="79">
        <v>0.05</v>
      </c>
      <c r="K115" s="80"/>
      <c r="L115" s="81">
        <f t="shared" si="1"/>
        <v>2979532.5</v>
      </c>
      <c r="M115" s="81">
        <f t="shared" si="2"/>
        <v>2950605</v>
      </c>
      <c r="N115" s="81">
        <f t="shared" si="4"/>
        <v>2921677.5</v>
      </c>
      <c r="O115" s="82"/>
      <c r="P115" s="86"/>
      <c r="Q115" s="83">
        <f t="shared" si="3"/>
        <v>0</v>
      </c>
      <c r="R115" s="84"/>
    </row>
    <row r="116" ht="68.25" customHeight="1">
      <c r="A116" s="85"/>
      <c r="B116" s="72" t="s">
        <v>247</v>
      </c>
      <c r="C116" s="73">
        <v>31473.0</v>
      </c>
      <c r="D116" s="72" t="s">
        <v>28</v>
      </c>
      <c r="E116" s="74" t="s">
        <v>248</v>
      </c>
      <c r="F116" s="75" t="s">
        <v>132</v>
      </c>
      <c r="G116" s="76" t="s">
        <v>44</v>
      </c>
      <c r="H116" s="77">
        <v>16.0</v>
      </c>
      <c r="I116" s="78">
        <v>1990.0</v>
      </c>
      <c r="J116" s="79">
        <v>0.3</v>
      </c>
      <c r="K116" s="80"/>
      <c r="L116" s="81">
        <f t="shared" si="1"/>
        <v>2152185</v>
      </c>
      <c r="M116" s="81">
        <f t="shared" si="2"/>
        <v>2131290</v>
      </c>
      <c r="N116" s="81">
        <f t="shared" si="4"/>
        <v>2110395</v>
      </c>
      <c r="O116" s="82"/>
      <c r="P116" s="86"/>
      <c r="Q116" s="83">
        <f t="shared" si="3"/>
        <v>0</v>
      </c>
      <c r="R116" s="84"/>
    </row>
    <row r="117" ht="68.25" customHeight="1">
      <c r="A117" s="85"/>
      <c r="B117" s="72" t="s">
        <v>249</v>
      </c>
      <c r="C117" s="73">
        <v>56351.0</v>
      </c>
      <c r="D117" s="72" t="s">
        <v>28</v>
      </c>
      <c r="E117" s="74" t="s">
        <v>250</v>
      </c>
      <c r="F117" s="75" t="s">
        <v>132</v>
      </c>
      <c r="G117" s="76" t="s">
        <v>44</v>
      </c>
      <c r="H117" s="77">
        <v>11.0</v>
      </c>
      <c r="I117" s="78">
        <v>1995.0</v>
      </c>
      <c r="J117" s="79">
        <v>0.15</v>
      </c>
      <c r="K117" s="80"/>
      <c r="L117" s="81">
        <f t="shared" si="1"/>
        <v>2619933.75</v>
      </c>
      <c r="M117" s="81">
        <f t="shared" si="2"/>
        <v>2594497.5</v>
      </c>
      <c r="N117" s="81">
        <f t="shared" si="4"/>
        <v>2569061.25</v>
      </c>
      <c r="O117" s="82"/>
      <c r="P117" s="86"/>
      <c r="Q117" s="83">
        <f t="shared" si="3"/>
        <v>0</v>
      </c>
      <c r="R117" s="84"/>
    </row>
    <row r="118" ht="68.25" customHeight="1">
      <c r="A118" s="85"/>
      <c r="B118" s="72" t="s">
        <v>251</v>
      </c>
      <c r="C118" s="73">
        <v>31513.0</v>
      </c>
      <c r="D118" s="72" t="s">
        <v>28</v>
      </c>
      <c r="E118" s="74" t="s">
        <v>252</v>
      </c>
      <c r="F118" s="75" t="s">
        <v>132</v>
      </c>
      <c r="G118" s="76" t="s">
        <v>44</v>
      </c>
      <c r="H118" s="77">
        <v>8.0</v>
      </c>
      <c r="I118" s="78">
        <v>1890.0</v>
      </c>
      <c r="J118" s="79">
        <v>0.25</v>
      </c>
      <c r="K118" s="80"/>
      <c r="L118" s="81">
        <f t="shared" si="1"/>
        <v>2190037.5</v>
      </c>
      <c r="M118" s="81">
        <f t="shared" si="2"/>
        <v>2168775</v>
      </c>
      <c r="N118" s="81">
        <f t="shared" si="4"/>
        <v>2147512.5</v>
      </c>
      <c r="O118" s="82"/>
      <c r="P118" s="86"/>
      <c r="Q118" s="83">
        <f t="shared" si="3"/>
        <v>0</v>
      </c>
      <c r="R118" s="84"/>
    </row>
    <row r="119" ht="68.25" customHeight="1">
      <c r="A119" s="85"/>
      <c r="B119" s="72" t="s">
        <v>253</v>
      </c>
      <c r="C119" s="73">
        <v>31492.0</v>
      </c>
      <c r="D119" s="72" t="s">
        <v>28</v>
      </c>
      <c r="E119" s="74" t="s">
        <v>241</v>
      </c>
      <c r="F119" s="75" t="s">
        <v>132</v>
      </c>
      <c r="G119" s="76" t="s">
        <v>44</v>
      </c>
      <c r="H119" s="77">
        <v>13.0</v>
      </c>
      <c r="I119" s="78">
        <v>2256.0</v>
      </c>
      <c r="J119" s="79">
        <v>0.4</v>
      </c>
      <c r="K119" s="80"/>
      <c r="L119" s="81">
        <f t="shared" si="1"/>
        <v>2091312</v>
      </c>
      <c r="M119" s="81">
        <f t="shared" si="2"/>
        <v>2071008</v>
      </c>
      <c r="N119" s="81">
        <f t="shared" si="4"/>
        <v>2050704</v>
      </c>
      <c r="O119" s="82"/>
      <c r="P119" s="86"/>
      <c r="Q119" s="83">
        <f t="shared" si="3"/>
        <v>0</v>
      </c>
      <c r="R119" s="84"/>
    </row>
    <row r="120" ht="68.25" customHeight="1">
      <c r="A120" s="85"/>
      <c r="B120" s="72" t="s">
        <v>254</v>
      </c>
      <c r="C120" s="73">
        <v>41164.0</v>
      </c>
      <c r="D120" s="72" t="s">
        <v>28</v>
      </c>
      <c r="E120" s="74" t="s">
        <v>255</v>
      </c>
      <c r="F120" s="75" t="s">
        <v>132</v>
      </c>
      <c r="G120" s="76" t="s">
        <v>85</v>
      </c>
      <c r="H120" s="77">
        <v>12.0</v>
      </c>
      <c r="I120" s="78">
        <v>2145.0</v>
      </c>
      <c r="J120" s="79">
        <v>0.15</v>
      </c>
      <c r="K120" s="80"/>
      <c r="L120" s="81">
        <f t="shared" si="1"/>
        <v>2816921.25</v>
      </c>
      <c r="M120" s="81">
        <f t="shared" si="2"/>
        <v>2789572.5</v>
      </c>
      <c r="N120" s="81">
        <f t="shared" si="4"/>
        <v>2762223.75</v>
      </c>
      <c r="O120" s="82"/>
      <c r="P120" s="86"/>
      <c r="Q120" s="83">
        <f t="shared" si="3"/>
        <v>0</v>
      </c>
      <c r="R120" s="84"/>
    </row>
    <row r="121" ht="68.25" customHeight="1">
      <c r="A121" s="85"/>
      <c r="B121" s="72" t="s">
        <v>256</v>
      </c>
      <c r="C121" s="73">
        <v>31484.0</v>
      </c>
      <c r="D121" s="72" t="s">
        <v>28</v>
      </c>
      <c r="E121" s="74" t="s">
        <v>257</v>
      </c>
      <c r="F121" s="75" t="s">
        <v>132</v>
      </c>
      <c r="G121" s="76" t="s">
        <v>31</v>
      </c>
      <c r="H121" s="77">
        <v>3.0</v>
      </c>
      <c r="I121" s="78">
        <v>2211.0</v>
      </c>
      <c r="J121" s="79">
        <v>0.35</v>
      </c>
      <c r="K121" s="80"/>
      <c r="L121" s="81">
        <f t="shared" si="1"/>
        <v>2220396.75</v>
      </c>
      <c r="M121" s="81">
        <f t="shared" si="2"/>
        <v>2198839.5</v>
      </c>
      <c r="N121" s="81">
        <f t="shared" si="4"/>
        <v>2177282.25</v>
      </c>
      <c r="O121" s="82"/>
      <c r="P121" s="86"/>
      <c r="Q121" s="83">
        <f t="shared" si="3"/>
        <v>0</v>
      </c>
      <c r="R121" s="84"/>
    </row>
    <row r="122" ht="68.25" customHeight="1">
      <c r="A122" s="85"/>
      <c r="B122" s="72" t="s">
        <v>258</v>
      </c>
      <c r="C122" s="73">
        <v>31472.0</v>
      </c>
      <c r="D122" s="72" t="s">
        <v>28</v>
      </c>
      <c r="E122" s="74" t="s">
        <v>259</v>
      </c>
      <c r="F122" s="75" t="s">
        <v>132</v>
      </c>
      <c r="G122" s="76" t="s">
        <v>31</v>
      </c>
      <c r="H122" s="77">
        <v>45.0</v>
      </c>
      <c r="I122" s="78">
        <v>2400.0</v>
      </c>
      <c r="J122" s="79">
        <v>0.2</v>
      </c>
      <c r="K122" s="80"/>
      <c r="L122" s="81">
        <f t="shared" si="1"/>
        <v>2966400</v>
      </c>
      <c r="M122" s="81">
        <f t="shared" si="2"/>
        <v>2937600</v>
      </c>
      <c r="N122" s="81">
        <f t="shared" si="4"/>
        <v>2908800</v>
      </c>
      <c r="O122" s="82"/>
      <c r="P122" s="86"/>
      <c r="Q122" s="83">
        <f t="shared" si="3"/>
        <v>0</v>
      </c>
      <c r="R122" s="84"/>
    </row>
    <row r="123" ht="68.25" customHeight="1">
      <c r="A123" s="85"/>
      <c r="B123" s="72" t="s">
        <v>220</v>
      </c>
      <c r="C123" s="73">
        <v>31476.0</v>
      </c>
      <c r="D123" s="72" t="s">
        <v>28</v>
      </c>
      <c r="E123" s="74" t="s">
        <v>260</v>
      </c>
      <c r="F123" s="75" t="s">
        <v>132</v>
      </c>
      <c r="G123" s="76" t="s">
        <v>31</v>
      </c>
      <c r="H123" s="77">
        <v>7.0</v>
      </c>
      <c r="I123" s="78">
        <v>1840.0</v>
      </c>
      <c r="J123" s="79">
        <v>0.15</v>
      </c>
      <c r="K123" s="80"/>
      <c r="L123" s="81">
        <f t="shared" si="1"/>
        <v>2416380</v>
      </c>
      <c r="M123" s="81">
        <f t="shared" si="2"/>
        <v>2392920</v>
      </c>
      <c r="N123" s="81">
        <f t="shared" si="4"/>
        <v>2369460</v>
      </c>
      <c r="O123" s="82"/>
      <c r="P123" s="86"/>
      <c r="Q123" s="83">
        <f t="shared" si="3"/>
        <v>0</v>
      </c>
      <c r="R123" s="84"/>
    </row>
    <row r="124" ht="68.25" customHeight="1">
      <c r="A124" s="85"/>
      <c r="B124" s="72" t="s">
        <v>261</v>
      </c>
      <c r="C124" s="73">
        <v>31509.0</v>
      </c>
      <c r="D124" s="72" t="s">
        <v>28</v>
      </c>
      <c r="E124" s="74" t="s">
        <v>262</v>
      </c>
      <c r="F124" s="75" t="s">
        <v>132</v>
      </c>
      <c r="G124" s="76" t="s">
        <v>31</v>
      </c>
      <c r="H124" s="77">
        <v>7.0</v>
      </c>
      <c r="I124" s="78">
        <v>2089.0</v>
      </c>
      <c r="J124" s="79">
        <v>0.35</v>
      </c>
      <c r="K124" s="80"/>
      <c r="L124" s="81">
        <f t="shared" si="1"/>
        <v>2097878.25</v>
      </c>
      <c r="M124" s="81">
        <f t="shared" si="2"/>
        <v>2077510.5</v>
      </c>
      <c r="N124" s="81">
        <f t="shared" si="4"/>
        <v>2057142.75</v>
      </c>
      <c r="O124" s="82"/>
      <c r="P124" s="86"/>
      <c r="Q124" s="83">
        <f t="shared" si="3"/>
        <v>0</v>
      </c>
      <c r="R124" s="84"/>
    </row>
    <row r="125" ht="68.25" customHeight="1">
      <c r="A125" s="85"/>
      <c r="B125" s="72" t="s">
        <v>263</v>
      </c>
      <c r="C125" s="73">
        <v>31490.0</v>
      </c>
      <c r="D125" s="72" t="s">
        <v>28</v>
      </c>
      <c r="E125" s="74" t="s">
        <v>241</v>
      </c>
      <c r="F125" s="75" t="s">
        <v>132</v>
      </c>
      <c r="G125" s="76" t="s">
        <v>59</v>
      </c>
      <c r="H125" s="77">
        <v>8.0</v>
      </c>
      <c r="I125" s="78">
        <v>1890.0</v>
      </c>
      <c r="J125" s="79">
        <v>0.2</v>
      </c>
      <c r="K125" s="80"/>
      <c r="L125" s="81">
        <f t="shared" si="1"/>
        <v>2336040</v>
      </c>
      <c r="M125" s="81">
        <f t="shared" si="2"/>
        <v>2313360</v>
      </c>
      <c r="N125" s="81">
        <f t="shared" si="4"/>
        <v>2290680</v>
      </c>
      <c r="O125" s="82"/>
      <c r="P125" s="86"/>
      <c r="Q125" s="83">
        <f t="shared" si="3"/>
        <v>0</v>
      </c>
      <c r="R125" s="84"/>
    </row>
    <row r="126" ht="68.25" customHeight="1">
      <c r="A126" s="85"/>
      <c r="B126" s="72" t="s">
        <v>264</v>
      </c>
      <c r="C126" s="73">
        <v>31478.0</v>
      </c>
      <c r="D126" s="72" t="s">
        <v>28</v>
      </c>
      <c r="E126" s="74" t="s">
        <v>265</v>
      </c>
      <c r="F126" s="75" t="s">
        <v>132</v>
      </c>
      <c r="G126" s="76" t="s">
        <v>59</v>
      </c>
      <c r="H126" s="77">
        <v>5.0</v>
      </c>
      <c r="I126" s="78">
        <v>2550.0</v>
      </c>
      <c r="J126" s="79">
        <v>0.2</v>
      </c>
      <c r="K126" s="80"/>
      <c r="L126" s="81">
        <f t="shared" si="1"/>
        <v>3151800</v>
      </c>
      <c r="M126" s="81">
        <f t="shared" si="2"/>
        <v>3121200</v>
      </c>
      <c r="N126" s="81">
        <f t="shared" si="4"/>
        <v>3090600</v>
      </c>
      <c r="O126" s="82"/>
      <c r="P126" s="86"/>
      <c r="Q126" s="83">
        <f t="shared" si="3"/>
        <v>0</v>
      </c>
      <c r="R126" s="84"/>
    </row>
    <row r="127" ht="68.25" customHeight="1">
      <c r="A127" s="85"/>
      <c r="B127" s="72" t="s">
        <v>266</v>
      </c>
      <c r="C127" s="73">
        <v>31468.0</v>
      </c>
      <c r="D127" s="72" t="s">
        <v>28</v>
      </c>
      <c r="E127" s="74" t="s">
        <v>267</v>
      </c>
      <c r="F127" s="75" t="s">
        <v>132</v>
      </c>
      <c r="G127" s="76" t="s">
        <v>44</v>
      </c>
      <c r="H127" s="77">
        <v>5.0</v>
      </c>
      <c r="I127" s="78">
        <v>2100.0</v>
      </c>
      <c r="J127" s="79">
        <v>0.2</v>
      </c>
      <c r="K127" s="80"/>
      <c r="L127" s="81">
        <f t="shared" si="1"/>
        <v>2595600</v>
      </c>
      <c r="M127" s="81">
        <f t="shared" si="2"/>
        <v>2570400</v>
      </c>
      <c r="N127" s="81">
        <f t="shared" si="4"/>
        <v>2545200</v>
      </c>
      <c r="O127" s="82"/>
      <c r="P127" s="86"/>
      <c r="Q127" s="83">
        <f t="shared" si="3"/>
        <v>0</v>
      </c>
      <c r="R127" s="84"/>
    </row>
    <row r="128" ht="68.25" customHeight="1">
      <c r="A128" s="85"/>
      <c r="B128" s="72" t="s">
        <v>268</v>
      </c>
      <c r="C128" s="73">
        <v>31521.0</v>
      </c>
      <c r="D128" s="72" t="s">
        <v>28</v>
      </c>
      <c r="E128" s="74" t="s">
        <v>269</v>
      </c>
      <c r="F128" s="75" t="s">
        <v>132</v>
      </c>
      <c r="G128" s="76" t="s">
        <v>44</v>
      </c>
      <c r="H128" s="77">
        <v>4.0</v>
      </c>
      <c r="I128" s="78">
        <v>2100.0</v>
      </c>
      <c r="J128" s="79">
        <v>0.2</v>
      </c>
      <c r="K128" s="80"/>
      <c r="L128" s="81">
        <f t="shared" si="1"/>
        <v>2595600</v>
      </c>
      <c r="M128" s="81">
        <f t="shared" si="2"/>
        <v>2570400</v>
      </c>
      <c r="N128" s="81">
        <f t="shared" si="4"/>
        <v>2545200</v>
      </c>
      <c r="O128" s="82"/>
      <c r="P128" s="86"/>
      <c r="Q128" s="83">
        <f t="shared" si="3"/>
        <v>0</v>
      </c>
      <c r="R128" s="84"/>
    </row>
    <row r="129" ht="68.25" customHeight="1">
      <c r="A129" s="85"/>
      <c r="B129" s="72" t="s">
        <v>270</v>
      </c>
      <c r="C129" s="73">
        <v>46541.0</v>
      </c>
      <c r="D129" s="72" t="s">
        <v>28</v>
      </c>
      <c r="E129" s="74" t="s">
        <v>271</v>
      </c>
      <c r="F129" s="75" t="s">
        <v>132</v>
      </c>
      <c r="G129" s="76" t="s">
        <v>85</v>
      </c>
      <c r="H129" s="77">
        <v>6.0</v>
      </c>
      <c r="I129" s="78">
        <v>1990.0</v>
      </c>
      <c r="J129" s="79">
        <v>0.25</v>
      </c>
      <c r="K129" s="80"/>
      <c r="L129" s="81">
        <f t="shared" si="1"/>
        <v>2305912.5</v>
      </c>
      <c r="M129" s="81">
        <f t="shared" si="2"/>
        <v>2283525</v>
      </c>
      <c r="N129" s="81">
        <f t="shared" si="4"/>
        <v>2261137.5</v>
      </c>
      <c r="O129" s="82"/>
      <c r="P129" s="86"/>
      <c r="Q129" s="83">
        <f t="shared" si="3"/>
        <v>0</v>
      </c>
      <c r="R129" s="84"/>
    </row>
    <row r="130" ht="68.25" customHeight="1">
      <c r="A130" s="85"/>
      <c r="B130" s="72" t="s">
        <v>272</v>
      </c>
      <c r="C130" s="73">
        <v>31533.0</v>
      </c>
      <c r="D130" s="72" t="s">
        <v>28</v>
      </c>
      <c r="E130" s="74" t="s">
        <v>273</v>
      </c>
      <c r="F130" s="75" t="s">
        <v>274</v>
      </c>
      <c r="G130" s="76" t="s">
        <v>31</v>
      </c>
      <c r="H130" s="77">
        <v>2.0</v>
      </c>
      <c r="I130" s="78">
        <v>316.0</v>
      </c>
      <c r="J130" s="79">
        <v>0.75</v>
      </c>
      <c r="K130" s="80"/>
      <c r="L130" s="81">
        <f t="shared" si="1"/>
        <v>122055</v>
      </c>
      <c r="M130" s="81">
        <f t="shared" si="2"/>
        <v>120870</v>
      </c>
      <c r="N130" s="81">
        <f t="shared" si="4"/>
        <v>119685</v>
      </c>
      <c r="O130" s="82"/>
      <c r="P130" s="86"/>
      <c r="Q130" s="83">
        <f t="shared" si="3"/>
        <v>0</v>
      </c>
      <c r="R130" s="84"/>
    </row>
    <row r="131" ht="68.25" customHeight="1">
      <c r="A131" s="85"/>
      <c r="B131" s="72" t="s">
        <v>275</v>
      </c>
      <c r="C131" s="73">
        <v>31531.0</v>
      </c>
      <c r="D131" s="72" t="s">
        <v>28</v>
      </c>
      <c r="E131" s="74" t="s">
        <v>276</v>
      </c>
      <c r="F131" s="75" t="s">
        <v>274</v>
      </c>
      <c r="G131" s="76" t="s">
        <v>38</v>
      </c>
      <c r="H131" s="77">
        <v>17.0</v>
      </c>
      <c r="I131" s="78">
        <v>395.0</v>
      </c>
      <c r="J131" s="79">
        <v>0.7</v>
      </c>
      <c r="K131" s="80"/>
      <c r="L131" s="81">
        <f t="shared" si="1"/>
        <v>183082.5</v>
      </c>
      <c r="M131" s="81">
        <f t="shared" si="2"/>
        <v>181305</v>
      </c>
      <c r="N131" s="81">
        <f t="shared" si="4"/>
        <v>179527.5</v>
      </c>
      <c r="O131" s="82"/>
      <c r="P131" s="86"/>
      <c r="Q131" s="83">
        <f t="shared" si="3"/>
        <v>0</v>
      </c>
      <c r="R131" s="84"/>
    </row>
    <row r="132" ht="68.25" customHeight="1">
      <c r="A132" s="85"/>
      <c r="B132" s="72" t="s">
        <v>277</v>
      </c>
      <c r="C132" s="73">
        <v>31567.0</v>
      </c>
      <c r="D132" s="72" t="s">
        <v>28</v>
      </c>
      <c r="E132" s="74" t="s">
        <v>278</v>
      </c>
      <c r="F132" s="75" t="s">
        <v>274</v>
      </c>
      <c r="G132" s="76" t="s">
        <v>38</v>
      </c>
      <c r="H132" s="77">
        <v>9.0</v>
      </c>
      <c r="I132" s="78">
        <v>395.0</v>
      </c>
      <c r="J132" s="79">
        <v>0.7</v>
      </c>
      <c r="K132" s="80"/>
      <c r="L132" s="81">
        <f t="shared" si="1"/>
        <v>183082.5</v>
      </c>
      <c r="M132" s="81">
        <f t="shared" si="2"/>
        <v>181305</v>
      </c>
      <c r="N132" s="81">
        <f t="shared" si="4"/>
        <v>179527.5</v>
      </c>
      <c r="O132" s="82"/>
      <c r="P132" s="69"/>
      <c r="Q132" s="83">
        <f t="shared" si="3"/>
        <v>0</v>
      </c>
      <c r="R132" s="84"/>
    </row>
    <row r="133" ht="68.25" customHeight="1">
      <c r="A133" s="85"/>
      <c r="B133" s="72" t="s">
        <v>279</v>
      </c>
      <c r="C133" s="73">
        <v>31529.0</v>
      </c>
      <c r="D133" s="72" t="s">
        <v>28</v>
      </c>
      <c r="E133" s="74" t="s">
        <v>280</v>
      </c>
      <c r="F133" s="75" t="s">
        <v>274</v>
      </c>
      <c r="G133" s="76" t="s">
        <v>38</v>
      </c>
      <c r="H133" s="77">
        <v>18.0</v>
      </c>
      <c r="I133" s="78">
        <v>595.0</v>
      </c>
      <c r="J133" s="79">
        <v>0.65</v>
      </c>
      <c r="K133" s="80"/>
      <c r="L133" s="81">
        <f t="shared" si="1"/>
        <v>321746.25</v>
      </c>
      <c r="M133" s="81">
        <f t="shared" si="2"/>
        <v>318622.5</v>
      </c>
      <c r="N133" s="81">
        <f t="shared" si="4"/>
        <v>315498.75</v>
      </c>
      <c r="O133" s="82"/>
      <c r="P133" s="69"/>
      <c r="Q133" s="83">
        <f t="shared" si="3"/>
        <v>0</v>
      </c>
      <c r="R133" s="84"/>
    </row>
    <row r="134" ht="68.25" customHeight="1">
      <c r="A134" s="85"/>
      <c r="B134" s="72" t="s">
        <v>281</v>
      </c>
      <c r="C134" s="73">
        <v>31532.0</v>
      </c>
      <c r="D134" s="72" t="s">
        <v>28</v>
      </c>
      <c r="E134" s="74" t="s">
        <v>282</v>
      </c>
      <c r="F134" s="75" t="s">
        <v>274</v>
      </c>
      <c r="G134" s="76" t="s">
        <v>38</v>
      </c>
      <c r="H134" s="77">
        <v>5.0</v>
      </c>
      <c r="I134" s="78">
        <v>495.0</v>
      </c>
      <c r="J134" s="79">
        <v>0.65</v>
      </c>
      <c r="K134" s="80"/>
      <c r="L134" s="81">
        <f t="shared" si="1"/>
        <v>267671.25</v>
      </c>
      <c r="M134" s="81">
        <f t="shared" si="2"/>
        <v>265072.5</v>
      </c>
      <c r="N134" s="81">
        <f t="shared" si="4"/>
        <v>262473.75</v>
      </c>
      <c r="O134" s="82"/>
      <c r="P134" s="69"/>
      <c r="Q134" s="83">
        <f t="shared" si="3"/>
        <v>0</v>
      </c>
      <c r="R134" s="84"/>
    </row>
    <row r="135" ht="68.25" customHeight="1">
      <c r="A135" s="85"/>
      <c r="B135" s="72" t="s">
        <v>283</v>
      </c>
      <c r="C135" s="73">
        <v>31527.0</v>
      </c>
      <c r="D135" s="72" t="s">
        <v>28</v>
      </c>
      <c r="E135" s="74" t="s">
        <v>284</v>
      </c>
      <c r="F135" s="75" t="s">
        <v>274</v>
      </c>
      <c r="G135" s="76" t="s">
        <v>38</v>
      </c>
      <c r="H135" s="77">
        <v>4.0</v>
      </c>
      <c r="I135" s="78">
        <v>225.0</v>
      </c>
      <c r="J135" s="79">
        <v>0.65</v>
      </c>
      <c r="K135" s="80"/>
      <c r="L135" s="81">
        <f t="shared" si="1"/>
        <v>121668.75</v>
      </c>
      <c r="M135" s="81">
        <f t="shared" si="2"/>
        <v>120487.5</v>
      </c>
      <c r="N135" s="81">
        <f t="shared" si="4"/>
        <v>119306.25</v>
      </c>
      <c r="O135" s="82"/>
      <c r="P135" s="69"/>
      <c r="Q135" s="83">
        <f t="shared" si="3"/>
        <v>0</v>
      </c>
      <c r="R135" s="84"/>
    </row>
    <row r="136" ht="68.25" customHeight="1">
      <c r="A136" s="85"/>
      <c r="B136" s="72" t="s">
        <v>285</v>
      </c>
      <c r="C136" s="72">
        <v>31524.0</v>
      </c>
      <c r="D136" s="72" t="s">
        <v>28</v>
      </c>
      <c r="E136" s="74" t="s">
        <v>286</v>
      </c>
      <c r="F136" s="75" t="s">
        <v>274</v>
      </c>
      <c r="G136" s="76" t="s">
        <v>38</v>
      </c>
      <c r="H136" s="77">
        <v>2.0</v>
      </c>
      <c r="I136" s="78">
        <v>426.0</v>
      </c>
      <c r="J136" s="79">
        <v>0.75</v>
      </c>
      <c r="K136" s="80"/>
      <c r="L136" s="81">
        <f t="shared" si="1"/>
        <v>164542.5</v>
      </c>
      <c r="M136" s="81">
        <f t="shared" si="2"/>
        <v>162945</v>
      </c>
      <c r="N136" s="81">
        <f t="shared" si="4"/>
        <v>161347.5</v>
      </c>
      <c r="O136" s="82"/>
      <c r="P136" s="86"/>
      <c r="Q136" s="83">
        <f t="shared" si="3"/>
        <v>0</v>
      </c>
      <c r="R136" s="84"/>
    </row>
    <row r="137" ht="68.25" customHeight="1">
      <c r="A137" s="85"/>
      <c r="B137" s="72" t="s">
        <v>287</v>
      </c>
      <c r="C137" s="72">
        <v>31569.0</v>
      </c>
      <c r="D137" s="72" t="s">
        <v>28</v>
      </c>
      <c r="E137" s="74" t="s">
        <v>288</v>
      </c>
      <c r="F137" s="75" t="s">
        <v>274</v>
      </c>
      <c r="G137" s="76" t="s">
        <v>31</v>
      </c>
      <c r="H137" s="77">
        <v>27.0</v>
      </c>
      <c r="I137" s="78">
        <v>125.0</v>
      </c>
      <c r="J137" s="79">
        <v>0.55</v>
      </c>
      <c r="K137" s="80"/>
      <c r="L137" s="81">
        <f t="shared" si="1"/>
        <v>86906.25</v>
      </c>
      <c r="M137" s="81">
        <f t="shared" si="2"/>
        <v>86062.5</v>
      </c>
      <c r="N137" s="81">
        <f t="shared" si="4"/>
        <v>85218.75</v>
      </c>
      <c r="O137" s="87"/>
      <c r="P137" s="86"/>
      <c r="Q137" s="83">
        <f t="shared" si="3"/>
        <v>0</v>
      </c>
      <c r="R137" s="88"/>
    </row>
    <row r="138" ht="68.25" customHeight="1">
      <c r="A138" s="85"/>
      <c r="B138" s="72" t="s">
        <v>289</v>
      </c>
      <c r="C138" s="72">
        <v>31573.0</v>
      </c>
      <c r="D138" s="72" t="s">
        <v>28</v>
      </c>
      <c r="E138" s="74" t="s">
        <v>290</v>
      </c>
      <c r="F138" s="75" t="s">
        <v>274</v>
      </c>
      <c r="G138" s="76" t="s">
        <v>38</v>
      </c>
      <c r="H138" s="77">
        <v>10.0</v>
      </c>
      <c r="I138" s="78">
        <v>450.0</v>
      </c>
      <c r="J138" s="79">
        <v>0.55</v>
      </c>
      <c r="K138" s="80"/>
      <c r="L138" s="81">
        <f t="shared" si="1"/>
        <v>312862.5</v>
      </c>
      <c r="M138" s="81">
        <f t="shared" si="2"/>
        <v>309825</v>
      </c>
      <c r="N138" s="81">
        <f t="shared" si="4"/>
        <v>306787.5</v>
      </c>
      <c r="O138" s="87"/>
      <c r="P138" s="86"/>
      <c r="Q138" s="83">
        <f t="shared" si="3"/>
        <v>0</v>
      </c>
      <c r="R138" s="88"/>
    </row>
    <row r="139" ht="68.25" customHeight="1">
      <c r="A139" s="85"/>
      <c r="B139" s="72" t="s">
        <v>291</v>
      </c>
      <c r="C139" s="72">
        <v>31548.0</v>
      </c>
      <c r="D139" s="72" t="s">
        <v>28</v>
      </c>
      <c r="E139" s="74" t="s">
        <v>273</v>
      </c>
      <c r="F139" s="75" t="s">
        <v>274</v>
      </c>
      <c r="G139" s="76" t="s">
        <v>31</v>
      </c>
      <c r="H139" s="77">
        <v>218.0</v>
      </c>
      <c r="I139" s="78">
        <v>250.0</v>
      </c>
      <c r="J139" s="79">
        <v>0.45</v>
      </c>
      <c r="K139" s="80"/>
      <c r="L139" s="81">
        <f t="shared" si="1"/>
        <v>212437.5</v>
      </c>
      <c r="M139" s="81">
        <f t="shared" si="2"/>
        <v>210375</v>
      </c>
      <c r="N139" s="81">
        <f t="shared" si="4"/>
        <v>208312.5</v>
      </c>
      <c r="O139" s="87"/>
      <c r="P139" s="86"/>
      <c r="Q139" s="83">
        <f t="shared" si="3"/>
        <v>0</v>
      </c>
      <c r="R139" s="88"/>
    </row>
    <row r="140" ht="68.25" customHeight="1">
      <c r="A140" s="85"/>
      <c r="B140" s="72" t="s">
        <v>292</v>
      </c>
      <c r="C140" s="72">
        <v>31556.0</v>
      </c>
      <c r="D140" s="72" t="s">
        <v>28</v>
      </c>
      <c r="E140" s="74" t="s">
        <v>293</v>
      </c>
      <c r="F140" s="75" t="s">
        <v>274</v>
      </c>
      <c r="G140" s="76" t="s">
        <v>31</v>
      </c>
      <c r="H140" s="77">
        <v>16.0</v>
      </c>
      <c r="I140" s="78">
        <v>395.0</v>
      </c>
      <c r="J140" s="79">
        <v>0.45</v>
      </c>
      <c r="K140" s="80"/>
      <c r="L140" s="81">
        <f t="shared" si="1"/>
        <v>335651.25</v>
      </c>
      <c r="M140" s="81">
        <f t="shared" si="2"/>
        <v>332392.5</v>
      </c>
      <c r="N140" s="81">
        <f t="shared" si="4"/>
        <v>329133.75</v>
      </c>
      <c r="O140" s="87"/>
      <c r="P140" s="86"/>
      <c r="Q140" s="83">
        <f t="shared" si="3"/>
        <v>0</v>
      </c>
      <c r="R140" s="88"/>
    </row>
    <row r="141" ht="68.25" customHeight="1">
      <c r="A141" s="85"/>
      <c r="B141" s="72" t="s">
        <v>294</v>
      </c>
      <c r="C141" s="72">
        <v>31553.0</v>
      </c>
      <c r="D141" s="72" t="s">
        <v>28</v>
      </c>
      <c r="E141" s="74" t="s">
        <v>295</v>
      </c>
      <c r="F141" s="75" t="s">
        <v>274</v>
      </c>
      <c r="G141" s="76" t="s">
        <v>31</v>
      </c>
      <c r="H141" s="77">
        <v>6.0</v>
      </c>
      <c r="I141" s="78">
        <v>295.0</v>
      </c>
      <c r="J141" s="79">
        <v>0.45</v>
      </c>
      <c r="K141" s="80"/>
      <c r="L141" s="81">
        <f t="shared" si="1"/>
        <v>250676.25</v>
      </c>
      <c r="M141" s="81">
        <f t="shared" si="2"/>
        <v>248242.5</v>
      </c>
      <c r="N141" s="81">
        <f t="shared" si="4"/>
        <v>245808.75</v>
      </c>
      <c r="O141" s="87"/>
      <c r="P141" s="86"/>
      <c r="Q141" s="83">
        <f t="shared" si="3"/>
        <v>0</v>
      </c>
      <c r="R141" s="88"/>
    </row>
    <row r="142" ht="68.25" customHeight="1">
      <c r="A142" s="85"/>
      <c r="B142" s="72" t="s">
        <v>296</v>
      </c>
      <c r="C142" s="72">
        <v>31545.0</v>
      </c>
      <c r="D142" s="72" t="s">
        <v>28</v>
      </c>
      <c r="E142" s="74" t="s">
        <v>297</v>
      </c>
      <c r="F142" s="75" t="s">
        <v>274</v>
      </c>
      <c r="G142" s="76" t="s">
        <v>31</v>
      </c>
      <c r="H142" s="77">
        <v>193.0</v>
      </c>
      <c r="I142" s="78">
        <v>250.0</v>
      </c>
      <c r="J142" s="79">
        <v>0.4</v>
      </c>
      <c r="K142" s="80"/>
      <c r="L142" s="81">
        <f t="shared" si="1"/>
        <v>231750</v>
      </c>
      <c r="M142" s="81">
        <f t="shared" si="2"/>
        <v>229500</v>
      </c>
      <c r="N142" s="81">
        <f t="shared" si="4"/>
        <v>227250</v>
      </c>
      <c r="O142" s="87"/>
      <c r="P142" s="86"/>
      <c r="Q142" s="83">
        <f t="shared" si="3"/>
        <v>0</v>
      </c>
      <c r="R142" s="88"/>
    </row>
    <row r="143" ht="68.25" customHeight="1">
      <c r="A143" s="85"/>
      <c r="B143" s="72" t="s">
        <v>298</v>
      </c>
      <c r="C143" s="72">
        <v>31563.0</v>
      </c>
      <c r="D143" s="72" t="s">
        <v>28</v>
      </c>
      <c r="E143" s="74" t="s">
        <v>299</v>
      </c>
      <c r="F143" s="75" t="s">
        <v>274</v>
      </c>
      <c r="G143" s="76" t="s">
        <v>59</v>
      </c>
      <c r="H143" s="77">
        <v>3.0</v>
      </c>
      <c r="I143" s="78">
        <v>1190.0</v>
      </c>
      <c r="J143" s="79">
        <v>0.45</v>
      </c>
      <c r="K143" s="80"/>
      <c r="L143" s="81">
        <f t="shared" si="1"/>
        <v>1011202.5</v>
      </c>
      <c r="M143" s="81">
        <f t="shared" si="2"/>
        <v>1001385</v>
      </c>
      <c r="N143" s="81">
        <f t="shared" si="4"/>
        <v>991567.5</v>
      </c>
      <c r="O143" s="87"/>
      <c r="P143" s="86"/>
      <c r="Q143" s="83">
        <f t="shared" si="3"/>
        <v>0</v>
      </c>
      <c r="R143" s="88"/>
    </row>
    <row r="144" ht="68.25" customHeight="1">
      <c r="A144" s="85"/>
      <c r="B144" s="72" t="s">
        <v>300</v>
      </c>
      <c r="C144" s="72">
        <v>31555.0</v>
      </c>
      <c r="D144" s="72" t="s">
        <v>28</v>
      </c>
      <c r="E144" s="74" t="s">
        <v>301</v>
      </c>
      <c r="F144" s="75" t="s">
        <v>274</v>
      </c>
      <c r="G144" s="76" t="s">
        <v>165</v>
      </c>
      <c r="H144" s="77">
        <v>39.0</v>
      </c>
      <c r="I144" s="78">
        <v>295.0</v>
      </c>
      <c r="J144" s="79">
        <v>0.45</v>
      </c>
      <c r="K144" s="80"/>
      <c r="L144" s="81">
        <f t="shared" si="1"/>
        <v>250676.25</v>
      </c>
      <c r="M144" s="81">
        <f t="shared" si="2"/>
        <v>248242.5</v>
      </c>
      <c r="N144" s="81">
        <f t="shared" si="4"/>
        <v>245808.75</v>
      </c>
      <c r="O144" s="87"/>
      <c r="P144" s="86"/>
      <c r="Q144" s="83">
        <f t="shared" si="3"/>
        <v>0</v>
      </c>
      <c r="R144" s="88"/>
    </row>
    <row r="145" ht="68.25" customHeight="1">
      <c r="A145" s="85"/>
      <c r="B145" s="72" t="s">
        <v>302</v>
      </c>
      <c r="C145" s="72">
        <v>31554.0</v>
      </c>
      <c r="D145" s="72" t="s">
        <v>28</v>
      </c>
      <c r="E145" s="74" t="s">
        <v>303</v>
      </c>
      <c r="F145" s="75" t="s">
        <v>274</v>
      </c>
      <c r="G145" s="76" t="s">
        <v>178</v>
      </c>
      <c r="H145" s="77">
        <v>36.0</v>
      </c>
      <c r="I145" s="78">
        <v>295.0</v>
      </c>
      <c r="J145" s="79">
        <v>0.45</v>
      </c>
      <c r="K145" s="80"/>
      <c r="L145" s="81">
        <f t="shared" si="1"/>
        <v>250676.25</v>
      </c>
      <c r="M145" s="81">
        <f t="shared" si="2"/>
        <v>248242.5</v>
      </c>
      <c r="N145" s="81">
        <f t="shared" si="4"/>
        <v>245808.75</v>
      </c>
      <c r="O145" s="87"/>
      <c r="P145" s="86"/>
      <c r="Q145" s="83">
        <f t="shared" si="3"/>
        <v>0</v>
      </c>
      <c r="R145" s="88"/>
    </row>
    <row r="146" ht="68.25" customHeight="1">
      <c r="A146" s="85"/>
      <c r="B146" s="72" t="s">
        <v>304</v>
      </c>
      <c r="C146" s="72">
        <v>31544.0</v>
      </c>
      <c r="D146" s="72" t="s">
        <v>28</v>
      </c>
      <c r="E146" s="74" t="s">
        <v>305</v>
      </c>
      <c r="F146" s="75" t="s">
        <v>274</v>
      </c>
      <c r="G146" s="76" t="s">
        <v>64</v>
      </c>
      <c r="H146" s="77">
        <v>73.0</v>
      </c>
      <c r="I146" s="78">
        <v>295.0</v>
      </c>
      <c r="J146" s="79">
        <v>0.55</v>
      </c>
      <c r="K146" s="80"/>
      <c r="L146" s="81">
        <f t="shared" si="1"/>
        <v>205098.75</v>
      </c>
      <c r="M146" s="81">
        <f t="shared" si="2"/>
        <v>203107.5</v>
      </c>
      <c r="N146" s="81">
        <f t="shared" si="4"/>
        <v>201116.25</v>
      </c>
      <c r="O146" s="87"/>
      <c r="P146" s="86"/>
      <c r="Q146" s="83">
        <f t="shared" si="3"/>
        <v>0</v>
      </c>
      <c r="R146" s="88"/>
    </row>
    <row r="147" ht="68.25" customHeight="1">
      <c r="A147" s="85"/>
      <c r="B147" s="72" t="s">
        <v>306</v>
      </c>
      <c r="C147" s="72">
        <v>43153.0</v>
      </c>
      <c r="D147" s="72" t="s">
        <v>28</v>
      </c>
      <c r="E147" s="74" t="s">
        <v>307</v>
      </c>
      <c r="F147" s="75" t="s">
        <v>274</v>
      </c>
      <c r="G147" s="76" t="s">
        <v>85</v>
      </c>
      <c r="H147" s="77">
        <v>18.0</v>
      </c>
      <c r="I147" s="78">
        <v>375.0</v>
      </c>
      <c r="J147" s="79">
        <v>0.45</v>
      </c>
      <c r="K147" s="80"/>
      <c r="L147" s="81">
        <f t="shared" si="1"/>
        <v>318656.25</v>
      </c>
      <c r="M147" s="81">
        <f t="shared" si="2"/>
        <v>315562.5</v>
      </c>
      <c r="N147" s="81">
        <f t="shared" si="4"/>
        <v>312468.75</v>
      </c>
      <c r="O147" s="87"/>
      <c r="P147" s="86"/>
      <c r="Q147" s="83">
        <f t="shared" si="3"/>
        <v>0</v>
      </c>
      <c r="R147" s="88"/>
    </row>
    <row r="148" ht="68.25" customHeight="1">
      <c r="A148" s="85"/>
      <c r="B148" s="72" t="s">
        <v>308</v>
      </c>
      <c r="C148" s="72">
        <v>31560.0</v>
      </c>
      <c r="D148" s="72" t="s">
        <v>28</v>
      </c>
      <c r="E148" s="74" t="s">
        <v>309</v>
      </c>
      <c r="F148" s="75" t="s">
        <v>274</v>
      </c>
      <c r="G148" s="76" t="s">
        <v>85</v>
      </c>
      <c r="H148" s="77">
        <v>10.0</v>
      </c>
      <c r="I148" s="78">
        <v>280.0</v>
      </c>
      <c r="J148" s="79">
        <v>0.45</v>
      </c>
      <c r="K148" s="80"/>
      <c r="L148" s="81">
        <f t="shared" si="1"/>
        <v>237930</v>
      </c>
      <c r="M148" s="81">
        <f t="shared" si="2"/>
        <v>235620</v>
      </c>
      <c r="N148" s="81">
        <f t="shared" si="4"/>
        <v>233310</v>
      </c>
      <c r="O148" s="87"/>
      <c r="P148" s="86"/>
      <c r="Q148" s="83">
        <f t="shared" si="3"/>
        <v>0</v>
      </c>
      <c r="R148" s="88"/>
    </row>
    <row r="149" ht="68.25" customHeight="1">
      <c r="A149" s="85"/>
      <c r="B149" s="72" t="s">
        <v>310</v>
      </c>
      <c r="C149" s="72">
        <v>31559.0</v>
      </c>
      <c r="D149" s="72" t="s">
        <v>28</v>
      </c>
      <c r="E149" s="74" t="s">
        <v>311</v>
      </c>
      <c r="F149" s="75" t="s">
        <v>274</v>
      </c>
      <c r="G149" s="76" t="s">
        <v>85</v>
      </c>
      <c r="H149" s="77">
        <v>6.0</v>
      </c>
      <c r="I149" s="78">
        <v>795.0</v>
      </c>
      <c r="J149" s="79">
        <v>0.45</v>
      </c>
      <c r="K149" s="80"/>
      <c r="L149" s="81">
        <f t="shared" si="1"/>
        <v>675551.25</v>
      </c>
      <c r="M149" s="81">
        <f t="shared" si="2"/>
        <v>668992.5</v>
      </c>
      <c r="N149" s="81">
        <f t="shared" si="4"/>
        <v>662433.75</v>
      </c>
      <c r="O149" s="87"/>
      <c r="P149" s="86"/>
      <c r="Q149" s="83">
        <f t="shared" si="3"/>
        <v>0</v>
      </c>
      <c r="R149" s="88"/>
    </row>
    <row r="150" ht="68.25" customHeight="1">
      <c r="A150" s="85"/>
      <c r="B150" s="72" t="s">
        <v>312</v>
      </c>
      <c r="C150" s="72">
        <v>31551.0</v>
      </c>
      <c r="D150" s="72" t="s">
        <v>28</v>
      </c>
      <c r="E150" s="74" t="s">
        <v>313</v>
      </c>
      <c r="F150" s="75" t="s">
        <v>274</v>
      </c>
      <c r="G150" s="76" t="s">
        <v>85</v>
      </c>
      <c r="H150" s="77">
        <v>6.0</v>
      </c>
      <c r="I150" s="78">
        <v>595.0</v>
      </c>
      <c r="J150" s="79">
        <v>0.45</v>
      </c>
      <c r="K150" s="80"/>
      <c r="L150" s="81">
        <f t="shared" si="1"/>
        <v>505601.25</v>
      </c>
      <c r="M150" s="81">
        <f t="shared" si="2"/>
        <v>500692.5</v>
      </c>
      <c r="N150" s="81">
        <f t="shared" si="4"/>
        <v>495783.75</v>
      </c>
      <c r="O150" s="87"/>
      <c r="P150" s="86"/>
      <c r="Q150" s="83">
        <f t="shared" si="3"/>
        <v>0</v>
      </c>
      <c r="R150" s="88"/>
    </row>
    <row r="151" ht="68.25" customHeight="1">
      <c r="A151" s="85"/>
      <c r="B151" s="72" t="s">
        <v>314</v>
      </c>
      <c r="C151" s="72">
        <v>31561.0</v>
      </c>
      <c r="D151" s="72" t="s">
        <v>28</v>
      </c>
      <c r="E151" s="74" t="s">
        <v>315</v>
      </c>
      <c r="F151" s="75" t="s">
        <v>274</v>
      </c>
      <c r="G151" s="76" t="s">
        <v>85</v>
      </c>
      <c r="H151" s="77">
        <v>2.0</v>
      </c>
      <c r="I151" s="78">
        <v>1190.0</v>
      </c>
      <c r="J151" s="79">
        <v>0.45</v>
      </c>
      <c r="K151" s="80"/>
      <c r="L151" s="81">
        <f t="shared" si="1"/>
        <v>1011202.5</v>
      </c>
      <c r="M151" s="81">
        <f t="shared" si="2"/>
        <v>1001385</v>
      </c>
      <c r="N151" s="81">
        <f t="shared" si="4"/>
        <v>991567.5</v>
      </c>
      <c r="O151" s="87"/>
      <c r="P151" s="86"/>
      <c r="Q151" s="83">
        <f t="shared" si="3"/>
        <v>0</v>
      </c>
      <c r="R151" s="88"/>
    </row>
    <row r="152" ht="68.25" customHeight="1">
      <c r="A152" s="85"/>
      <c r="B152" s="72" t="s">
        <v>316</v>
      </c>
      <c r="C152" s="72">
        <v>31558.0</v>
      </c>
      <c r="D152" s="72" t="s">
        <v>28</v>
      </c>
      <c r="E152" s="74" t="s">
        <v>317</v>
      </c>
      <c r="F152" s="75" t="s">
        <v>274</v>
      </c>
      <c r="G152" s="76" t="s">
        <v>85</v>
      </c>
      <c r="H152" s="77">
        <v>3.0</v>
      </c>
      <c r="I152" s="78">
        <v>795.0</v>
      </c>
      <c r="J152" s="79">
        <v>0.45</v>
      </c>
      <c r="K152" s="80"/>
      <c r="L152" s="81">
        <f t="shared" si="1"/>
        <v>675551.25</v>
      </c>
      <c r="M152" s="81">
        <f t="shared" si="2"/>
        <v>668992.5</v>
      </c>
      <c r="N152" s="81">
        <f t="shared" si="4"/>
        <v>662433.75</v>
      </c>
      <c r="O152" s="87"/>
      <c r="P152" s="86"/>
      <c r="Q152" s="83">
        <f t="shared" si="3"/>
        <v>0</v>
      </c>
      <c r="R152" s="88"/>
    </row>
    <row r="153" ht="68.25" customHeight="1">
      <c r="A153" s="85"/>
      <c r="B153" s="72" t="s">
        <v>318</v>
      </c>
      <c r="C153" s="72">
        <v>31566.0</v>
      </c>
      <c r="D153" s="72" t="s">
        <v>28</v>
      </c>
      <c r="E153" s="74" t="s">
        <v>319</v>
      </c>
      <c r="F153" s="75" t="s">
        <v>274</v>
      </c>
      <c r="G153" s="76" t="s">
        <v>67</v>
      </c>
      <c r="H153" s="77">
        <v>142.0</v>
      </c>
      <c r="I153" s="78">
        <v>295.0</v>
      </c>
      <c r="J153" s="79">
        <v>0.45</v>
      </c>
      <c r="K153" s="80"/>
      <c r="L153" s="81">
        <f t="shared" si="1"/>
        <v>250676.25</v>
      </c>
      <c r="M153" s="81">
        <f t="shared" si="2"/>
        <v>248242.5</v>
      </c>
      <c r="N153" s="81">
        <f t="shared" si="4"/>
        <v>245808.75</v>
      </c>
      <c r="O153" s="87"/>
      <c r="P153" s="86"/>
      <c r="Q153" s="83">
        <f t="shared" si="3"/>
        <v>0</v>
      </c>
      <c r="R153" s="88"/>
    </row>
    <row r="154" ht="68.25" customHeight="1">
      <c r="A154" s="85"/>
      <c r="B154" s="72" t="s">
        <v>320</v>
      </c>
      <c r="C154" s="72">
        <v>43155.0</v>
      </c>
      <c r="D154" s="72" t="s">
        <v>28</v>
      </c>
      <c r="E154" s="74" t="s">
        <v>321</v>
      </c>
      <c r="F154" s="75" t="s">
        <v>274</v>
      </c>
      <c r="G154" s="76" t="s">
        <v>67</v>
      </c>
      <c r="H154" s="77">
        <v>24.0</v>
      </c>
      <c r="I154" s="78">
        <v>280.0</v>
      </c>
      <c r="J154" s="79">
        <v>0.45</v>
      </c>
      <c r="K154" s="80"/>
      <c r="L154" s="81">
        <f t="shared" si="1"/>
        <v>237930</v>
      </c>
      <c r="M154" s="81">
        <f t="shared" si="2"/>
        <v>235620</v>
      </c>
      <c r="N154" s="81">
        <f t="shared" si="4"/>
        <v>233310</v>
      </c>
      <c r="O154" s="87"/>
      <c r="P154" s="86"/>
      <c r="Q154" s="83">
        <f t="shared" si="3"/>
        <v>0</v>
      </c>
      <c r="R154" s="88"/>
    </row>
    <row r="155" ht="68.25" customHeight="1">
      <c r="A155" s="85"/>
      <c r="B155" s="72" t="s">
        <v>322</v>
      </c>
      <c r="C155" s="72">
        <v>31547.0</v>
      </c>
      <c r="D155" s="72" t="s">
        <v>28</v>
      </c>
      <c r="E155" s="74" t="s">
        <v>323</v>
      </c>
      <c r="F155" s="75" t="s">
        <v>274</v>
      </c>
      <c r="G155" s="76" t="s">
        <v>85</v>
      </c>
      <c r="H155" s="77">
        <v>69.0</v>
      </c>
      <c r="I155" s="78">
        <v>450.0</v>
      </c>
      <c r="J155" s="79">
        <v>0.6</v>
      </c>
      <c r="K155" s="80"/>
      <c r="L155" s="81">
        <f t="shared" si="1"/>
        <v>278100</v>
      </c>
      <c r="M155" s="81">
        <f t="shared" si="2"/>
        <v>275400</v>
      </c>
      <c r="N155" s="81">
        <f t="shared" si="4"/>
        <v>272700</v>
      </c>
      <c r="O155" s="87"/>
      <c r="P155" s="86"/>
      <c r="Q155" s="83">
        <f t="shared" si="3"/>
        <v>0</v>
      </c>
      <c r="R155" s="88"/>
    </row>
    <row r="156" ht="68.25" customHeight="1">
      <c r="A156" s="85"/>
      <c r="B156" s="72" t="s">
        <v>324</v>
      </c>
      <c r="C156" s="72">
        <v>31542.0</v>
      </c>
      <c r="D156" s="72" t="s">
        <v>28</v>
      </c>
      <c r="E156" s="74" t="s">
        <v>325</v>
      </c>
      <c r="F156" s="75" t="s">
        <v>274</v>
      </c>
      <c r="G156" s="76" t="s">
        <v>85</v>
      </c>
      <c r="H156" s="77">
        <v>90.0</v>
      </c>
      <c r="I156" s="78">
        <v>610.0</v>
      </c>
      <c r="J156" s="79">
        <v>0.45</v>
      </c>
      <c r="K156" s="80"/>
      <c r="L156" s="81">
        <f t="shared" si="1"/>
        <v>518347.5</v>
      </c>
      <c r="M156" s="81">
        <f t="shared" si="2"/>
        <v>513315</v>
      </c>
      <c r="N156" s="81">
        <f t="shared" si="4"/>
        <v>508282.5</v>
      </c>
      <c r="O156" s="87"/>
      <c r="P156" s="86"/>
      <c r="Q156" s="83">
        <f t="shared" si="3"/>
        <v>0</v>
      </c>
      <c r="R156" s="88"/>
    </row>
    <row r="157" ht="68.25" customHeight="1">
      <c r="A157" s="85"/>
      <c r="B157" s="72" t="s">
        <v>326</v>
      </c>
      <c r="C157" s="72">
        <v>31562.0</v>
      </c>
      <c r="D157" s="72" t="s">
        <v>28</v>
      </c>
      <c r="E157" s="74" t="s">
        <v>327</v>
      </c>
      <c r="F157" s="75" t="s">
        <v>274</v>
      </c>
      <c r="G157" s="76" t="s">
        <v>85</v>
      </c>
      <c r="H157" s="77">
        <v>2.0</v>
      </c>
      <c r="I157" s="78">
        <v>995.0</v>
      </c>
      <c r="J157" s="79">
        <v>0.45</v>
      </c>
      <c r="K157" s="80"/>
      <c r="L157" s="81">
        <f t="shared" si="1"/>
        <v>845501.25</v>
      </c>
      <c r="M157" s="81">
        <f t="shared" si="2"/>
        <v>837292.5</v>
      </c>
      <c r="N157" s="81">
        <f t="shared" si="4"/>
        <v>829083.75</v>
      </c>
      <c r="O157" s="87"/>
      <c r="P157" s="86"/>
      <c r="Q157" s="83">
        <f t="shared" si="3"/>
        <v>0</v>
      </c>
      <c r="R157" s="88"/>
    </row>
    <row r="158" ht="68.25" customHeight="1">
      <c r="A158" s="85"/>
      <c r="B158" s="72" t="s">
        <v>328</v>
      </c>
      <c r="C158" s="72">
        <v>31549.0</v>
      </c>
      <c r="D158" s="72" t="s">
        <v>28</v>
      </c>
      <c r="E158" s="74" t="s">
        <v>329</v>
      </c>
      <c r="F158" s="75" t="s">
        <v>274</v>
      </c>
      <c r="G158" s="76" t="s">
        <v>85</v>
      </c>
      <c r="H158" s="77">
        <v>26.0</v>
      </c>
      <c r="I158" s="78">
        <v>295.0</v>
      </c>
      <c r="J158" s="79">
        <v>0.4</v>
      </c>
      <c r="K158" s="80"/>
      <c r="L158" s="81">
        <f t="shared" si="1"/>
        <v>273465</v>
      </c>
      <c r="M158" s="81">
        <f t="shared" si="2"/>
        <v>270810</v>
      </c>
      <c r="N158" s="81">
        <f t="shared" si="4"/>
        <v>268155</v>
      </c>
      <c r="O158" s="87"/>
      <c r="P158" s="86"/>
      <c r="Q158" s="83">
        <f t="shared" si="3"/>
        <v>0</v>
      </c>
      <c r="R158" s="88"/>
    </row>
    <row r="159" ht="68.25" customHeight="1">
      <c r="A159" s="85"/>
      <c r="B159" s="72" t="s">
        <v>330</v>
      </c>
      <c r="C159" s="72">
        <v>31535.0</v>
      </c>
      <c r="D159" s="72" t="s">
        <v>28</v>
      </c>
      <c r="E159" s="74" t="s">
        <v>331</v>
      </c>
      <c r="F159" s="75" t="s">
        <v>274</v>
      </c>
      <c r="G159" s="76" t="s">
        <v>85</v>
      </c>
      <c r="H159" s="77">
        <v>3.0</v>
      </c>
      <c r="I159" s="78">
        <v>1290.0</v>
      </c>
      <c r="J159" s="79">
        <v>0.4</v>
      </c>
      <c r="K159" s="80"/>
      <c r="L159" s="81">
        <f t="shared" si="1"/>
        <v>1195830</v>
      </c>
      <c r="M159" s="81">
        <f t="shared" si="2"/>
        <v>1184220</v>
      </c>
      <c r="N159" s="81">
        <f t="shared" si="4"/>
        <v>1172610</v>
      </c>
      <c r="O159" s="87"/>
      <c r="P159" s="86"/>
      <c r="Q159" s="83">
        <f t="shared" si="3"/>
        <v>0</v>
      </c>
      <c r="R159" s="88"/>
    </row>
    <row r="160" ht="68.25" customHeight="1">
      <c r="A160" s="85"/>
      <c r="B160" s="72" t="s">
        <v>332</v>
      </c>
      <c r="C160" s="72">
        <v>31543.0</v>
      </c>
      <c r="D160" s="72" t="s">
        <v>28</v>
      </c>
      <c r="E160" s="74" t="s">
        <v>319</v>
      </c>
      <c r="F160" s="75" t="s">
        <v>274</v>
      </c>
      <c r="G160" s="76" t="s">
        <v>67</v>
      </c>
      <c r="H160" s="77">
        <v>42.0</v>
      </c>
      <c r="I160" s="78">
        <v>280.0</v>
      </c>
      <c r="J160" s="79">
        <v>0.4</v>
      </c>
      <c r="K160" s="80"/>
      <c r="L160" s="81">
        <f t="shared" si="1"/>
        <v>259560</v>
      </c>
      <c r="M160" s="81">
        <f t="shared" si="2"/>
        <v>257040</v>
      </c>
      <c r="N160" s="81">
        <f t="shared" si="4"/>
        <v>254520</v>
      </c>
      <c r="O160" s="87"/>
      <c r="P160" s="86"/>
      <c r="Q160" s="83">
        <f t="shared" si="3"/>
        <v>0</v>
      </c>
      <c r="R160" s="88"/>
    </row>
    <row r="161" ht="68.25" customHeight="1">
      <c r="A161" s="85"/>
      <c r="B161" s="72" t="s">
        <v>333</v>
      </c>
      <c r="C161" s="72">
        <v>31557.0</v>
      </c>
      <c r="D161" s="72" t="s">
        <v>28</v>
      </c>
      <c r="E161" s="74" t="s">
        <v>334</v>
      </c>
      <c r="F161" s="75" t="s">
        <v>274</v>
      </c>
      <c r="G161" s="76" t="s">
        <v>67</v>
      </c>
      <c r="H161" s="77">
        <v>6.0</v>
      </c>
      <c r="I161" s="78">
        <v>695.0</v>
      </c>
      <c r="J161" s="79">
        <v>0.4</v>
      </c>
      <c r="K161" s="80"/>
      <c r="L161" s="81">
        <f t="shared" si="1"/>
        <v>644265</v>
      </c>
      <c r="M161" s="81">
        <f t="shared" si="2"/>
        <v>638010</v>
      </c>
      <c r="N161" s="81">
        <f t="shared" si="4"/>
        <v>631755</v>
      </c>
      <c r="O161" s="87"/>
      <c r="P161" s="86"/>
      <c r="Q161" s="83">
        <f t="shared" si="3"/>
        <v>0</v>
      </c>
      <c r="R161" s="88"/>
    </row>
    <row r="162" ht="68.25" customHeight="1">
      <c r="A162" s="85"/>
      <c r="B162" s="72" t="s">
        <v>335</v>
      </c>
      <c r="C162" s="72">
        <v>31585.0</v>
      </c>
      <c r="D162" s="72" t="s">
        <v>28</v>
      </c>
      <c r="E162" s="74" t="s">
        <v>336</v>
      </c>
      <c r="F162" s="75" t="s">
        <v>274</v>
      </c>
      <c r="G162" s="76" t="s">
        <v>31</v>
      </c>
      <c r="H162" s="77">
        <v>77.0</v>
      </c>
      <c r="I162" s="78">
        <v>280.0</v>
      </c>
      <c r="J162" s="79">
        <v>0.3</v>
      </c>
      <c r="K162" s="80"/>
      <c r="L162" s="81">
        <f t="shared" si="1"/>
        <v>302820</v>
      </c>
      <c r="M162" s="81">
        <f t="shared" si="2"/>
        <v>299880</v>
      </c>
      <c r="N162" s="81">
        <f t="shared" si="4"/>
        <v>296940</v>
      </c>
      <c r="O162" s="87"/>
      <c r="P162" s="86"/>
      <c r="Q162" s="83">
        <f t="shared" si="3"/>
        <v>0</v>
      </c>
      <c r="R162" s="88"/>
    </row>
    <row r="163" ht="68.25" customHeight="1">
      <c r="A163" s="85"/>
      <c r="B163" s="72" t="s">
        <v>337</v>
      </c>
      <c r="C163" s="72">
        <v>31534.0</v>
      </c>
      <c r="D163" s="72" t="s">
        <v>28</v>
      </c>
      <c r="E163" s="74" t="s">
        <v>338</v>
      </c>
      <c r="F163" s="75" t="s">
        <v>274</v>
      </c>
      <c r="G163" s="76" t="s">
        <v>85</v>
      </c>
      <c r="H163" s="77">
        <v>118.0</v>
      </c>
      <c r="I163" s="78">
        <v>305.0</v>
      </c>
      <c r="J163" s="79">
        <v>0.35</v>
      </c>
      <c r="K163" s="80"/>
      <c r="L163" s="81">
        <f t="shared" si="1"/>
        <v>306296.25</v>
      </c>
      <c r="M163" s="81">
        <f t="shared" si="2"/>
        <v>303322.5</v>
      </c>
      <c r="N163" s="81">
        <f t="shared" si="4"/>
        <v>300348.75</v>
      </c>
      <c r="O163" s="87"/>
      <c r="P163" s="86"/>
      <c r="Q163" s="83">
        <f t="shared" si="3"/>
        <v>0</v>
      </c>
      <c r="R163" s="88"/>
    </row>
    <row r="164" ht="68.25" customHeight="1">
      <c r="A164" s="85"/>
      <c r="B164" s="72" t="s">
        <v>339</v>
      </c>
      <c r="C164" s="72">
        <v>31576.0</v>
      </c>
      <c r="D164" s="72" t="s">
        <v>28</v>
      </c>
      <c r="E164" s="74" t="s">
        <v>340</v>
      </c>
      <c r="F164" s="75" t="s">
        <v>274</v>
      </c>
      <c r="G164" s="76" t="s">
        <v>67</v>
      </c>
      <c r="H164" s="77">
        <v>203.0</v>
      </c>
      <c r="I164" s="78">
        <v>330.0</v>
      </c>
      <c r="J164" s="79">
        <v>0.3</v>
      </c>
      <c r="K164" s="80"/>
      <c r="L164" s="81">
        <f t="shared" si="1"/>
        <v>356895</v>
      </c>
      <c r="M164" s="81">
        <f t="shared" si="2"/>
        <v>353430</v>
      </c>
      <c r="N164" s="81">
        <f t="shared" si="4"/>
        <v>349965</v>
      </c>
      <c r="O164" s="87"/>
      <c r="P164" s="86"/>
      <c r="Q164" s="83">
        <f t="shared" si="3"/>
        <v>0</v>
      </c>
      <c r="R164" s="88"/>
    </row>
    <row r="165" ht="68.25" customHeight="1">
      <c r="A165" s="85"/>
      <c r="B165" s="72" t="s">
        <v>341</v>
      </c>
      <c r="C165" s="72">
        <v>43149.0</v>
      </c>
      <c r="D165" s="72" t="s">
        <v>28</v>
      </c>
      <c r="E165" s="74" t="s">
        <v>342</v>
      </c>
      <c r="F165" s="75" t="s">
        <v>274</v>
      </c>
      <c r="G165" s="76" t="s">
        <v>31</v>
      </c>
      <c r="H165" s="77">
        <v>3.0</v>
      </c>
      <c r="I165" s="78">
        <v>230.0</v>
      </c>
      <c r="J165" s="79">
        <v>0.15</v>
      </c>
      <c r="K165" s="80"/>
      <c r="L165" s="81">
        <f t="shared" si="1"/>
        <v>302047.5</v>
      </c>
      <c r="M165" s="81">
        <f t="shared" si="2"/>
        <v>299115</v>
      </c>
      <c r="N165" s="81">
        <f t="shared" si="4"/>
        <v>296182.5</v>
      </c>
      <c r="O165" s="87"/>
      <c r="P165" s="86"/>
      <c r="Q165" s="83">
        <f t="shared" si="3"/>
        <v>0</v>
      </c>
      <c r="R165" s="88"/>
    </row>
    <row r="166" ht="68.25" customHeight="1">
      <c r="A166" s="85"/>
      <c r="B166" s="72" t="s">
        <v>343</v>
      </c>
      <c r="C166" s="72">
        <v>43150.0</v>
      </c>
      <c r="D166" s="72" t="s">
        <v>28</v>
      </c>
      <c r="E166" s="74" t="s">
        <v>344</v>
      </c>
      <c r="F166" s="75" t="s">
        <v>274</v>
      </c>
      <c r="G166" s="76" t="s">
        <v>31</v>
      </c>
      <c r="H166" s="77">
        <v>6.0</v>
      </c>
      <c r="I166" s="78">
        <v>495.0</v>
      </c>
      <c r="J166" s="79">
        <v>0.25</v>
      </c>
      <c r="K166" s="80"/>
      <c r="L166" s="81">
        <f t="shared" si="1"/>
        <v>573581.25</v>
      </c>
      <c r="M166" s="81">
        <f t="shared" si="2"/>
        <v>568012.5</v>
      </c>
      <c r="N166" s="81">
        <f t="shared" si="4"/>
        <v>562443.75</v>
      </c>
      <c r="O166" s="87"/>
      <c r="P166" s="86"/>
      <c r="Q166" s="83">
        <f t="shared" si="3"/>
        <v>0</v>
      </c>
      <c r="R166" s="88"/>
    </row>
    <row r="167" ht="68.25" customHeight="1">
      <c r="A167" s="85"/>
      <c r="B167" s="72" t="s">
        <v>345</v>
      </c>
      <c r="C167" s="72">
        <v>31578.0</v>
      </c>
      <c r="D167" s="72" t="s">
        <v>28</v>
      </c>
      <c r="E167" s="74" t="s">
        <v>346</v>
      </c>
      <c r="F167" s="75" t="s">
        <v>274</v>
      </c>
      <c r="G167" s="76" t="s">
        <v>41</v>
      </c>
      <c r="H167" s="77">
        <v>9.0</v>
      </c>
      <c r="I167" s="78">
        <v>280.0</v>
      </c>
      <c r="J167" s="79">
        <v>0.2</v>
      </c>
      <c r="K167" s="80"/>
      <c r="L167" s="81">
        <f t="shared" si="1"/>
        <v>346080</v>
      </c>
      <c r="M167" s="81">
        <f t="shared" si="2"/>
        <v>342720</v>
      </c>
      <c r="N167" s="81">
        <f t="shared" si="4"/>
        <v>339360</v>
      </c>
      <c r="O167" s="87"/>
      <c r="P167" s="86"/>
      <c r="Q167" s="83">
        <f t="shared" si="3"/>
        <v>0</v>
      </c>
      <c r="R167" s="88"/>
    </row>
    <row r="168" ht="68.25" customHeight="1">
      <c r="A168" s="85"/>
      <c r="B168" s="72" t="s">
        <v>347</v>
      </c>
      <c r="C168" s="72">
        <v>31580.0</v>
      </c>
      <c r="D168" s="72" t="s">
        <v>28</v>
      </c>
      <c r="E168" s="74" t="s">
        <v>348</v>
      </c>
      <c r="F168" s="75" t="s">
        <v>274</v>
      </c>
      <c r="G168" s="76" t="s">
        <v>119</v>
      </c>
      <c r="H168" s="77">
        <v>67.0</v>
      </c>
      <c r="I168" s="78">
        <v>280.0</v>
      </c>
      <c r="J168" s="79">
        <v>0.2</v>
      </c>
      <c r="K168" s="80"/>
      <c r="L168" s="81">
        <f t="shared" si="1"/>
        <v>346080</v>
      </c>
      <c r="M168" s="81">
        <f t="shared" si="2"/>
        <v>342720</v>
      </c>
      <c r="N168" s="81">
        <f t="shared" si="4"/>
        <v>339360</v>
      </c>
      <c r="O168" s="87"/>
      <c r="P168" s="86"/>
      <c r="Q168" s="83">
        <f t="shared" si="3"/>
        <v>0</v>
      </c>
      <c r="R168" s="88"/>
    </row>
    <row r="169" ht="68.25" customHeight="1">
      <c r="A169" s="85"/>
      <c r="B169" s="72" t="s">
        <v>349</v>
      </c>
      <c r="C169" s="72">
        <v>31582.0</v>
      </c>
      <c r="D169" s="72" t="s">
        <v>28</v>
      </c>
      <c r="E169" s="74" t="s">
        <v>350</v>
      </c>
      <c r="F169" s="75" t="s">
        <v>274</v>
      </c>
      <c r="G169" s="76" t="s">
        <v>119</v>
      </c>
      <c r="H169" s="77">
        <v>48.0</v>
      </c>
      <c r="I169" s="78">
        <v>295.0</v>
      </c>
      <c r="J169" s="79">
        <v>0.25</v>
      </c>
      <c r="K169" s="80"/>
      <c r="L169" s="81">
        <f t="shared" si="1"/>
        <v>341831.25</v>
      </c>
      <c r="M169" s="81">
        <f t="shared" si="2"/>
        <v>338512.5</v>
      </c>
      <c r="N169" s="81">
        <f t="shared" si="4"/>
        <v>335193.75</v>
      </c>
      <c r="O169" s="87"/>
      <c r="P169" s="86"/>
      <c r="Q169" s="83">
        <f t="shared" si="3"/>
        <v>0</v>
      </c>
      <c r="R169" s="88"/>
    </row>
    <row r="170" ht="68.25" customHeight="1">
      <c r="A170" s="85"/>
      <c r="B170" s="72" t="s">
        <v>351</v>
      </c>
      <c r="C170" s="72">
        <v>31584.0</v>
      </c>
      <c r="D170" s="72" t="s">
        <v>28</v>
      </c>
      <c r="E170" s="74" t="s">
        <v>352</v>
      </c>
      <c r="F170" s="75" t="s">
        <v>274</v>
      </c>
      <c r="G170" s="76" t="s">
        <v>64</v>
      </c>
      <c r="H170" s="77">
        <v>40.0</v>
      </c>
      <c r="I170" s="78">
        <v>230.0</v>
      </c>
      <c r="J170" s="79">
        <v>0.15</v>
      </c>
      <c r="K170" s="80"/>
      <c r="L170" s="81">
        <f t="shared" si="1"/>
        <v>302047.5</v>
      </c>
      <c r="M170" s="81">
        <f t="shared" si="2"/>
        <v>299115</v>
      </c>
      <c r="N170" s="81">
        <f t="shared" si="4"/>
        <v>296182.5</v>
      </c>
      <c r="O170" s="87"/>
      <c r="P170" s="86"/>
      <c r="Q170" s="83">
        <f t="shared" si="3"/>
        <v>0</v>
      </c>
      <c r="R170" s="88"/>
    </row>
    <row r="171" ht="68.25" customHeight="1">
      <c r="A171" s="85"/>
      <c r="B171" s="72" t="s">
        <v>353</v>
      </c>
      <c r="C171" s="72">
        <v>31579.0</v>
      </c>
      <c r="D171" s="72" t="s">
        <v>28</v>
      </c>
      <c r="E171" s="74" t="s">
        <v>354</v>
      </c>
      <c r="F171" s="75" t="s">
        <v>274</v>
      </c>
      <c r="G171" s="76" t="s">
        <v>85</v>
      </c>
      <c r="H171" s="77">
        <v>89.0</v>
      </c>
      <c r="I171" s="78">
        <v>280.0</v>
      </c>
      <c r="J171" s="79">
        <v>0.2</v>
      </c>
      <c r="K171" s="80"/>
      <c r="L171" s="81">
        <f t="shared" si="1"/>
        <v>346080</v>
      </c>
      <c r="M171" s="81">
        <f t="shared" si="2"/>
        <v>342720</v>
      </c>
      <c r="N171" s="81">
        <f t="shared" si="4"/>
        <v>339360</v>
      </c>
      <c r="O171" s="87"/>
      <c r="P171" s="86"/>
      <c r="Q171" s="83">
        <f t="shared" si="3"/>
        <v>0</v>
      </c>
      <c r="R171" s="88"/>
    </row>
    <row r="172" ht="68.25" customHeight="1">
      <c r="A172" s="85"/>
      <c r="B172" s="72" t="s">
        <v>355</v>
      </c>
      <c r="C172" s="72">
        <v>31588.0</v>
      </c>
      <c r="D172" s="72" t="s">
        <v>28</v>
      </c>
      <c r="E172" s="74" t="s">
        <v>356</v>
      </c>
      <c r="F172" s="75" t="s">
        <v>274</v>
      </c>
      <c r="G172" s="76" t="s">
        <v>85</v>
      </c>
      <c r="H172" s="77">
        <v>54.0</v>
      </c>
      <c r="I172" s="78">
        <v>250.0</v>
      </c>
      <c r="J172" s="79">
        <v>0.25</v>
      </c>
      <c r="K172" s="80"/>
      <c r="L172" s="81">
        <f t="shared" si="1"/>
        <v>289687.5</v>
      </c>
      <c r="M172" s="81">
        <f t="shared" si="2"/>
        <v>286875</v>
      </c>
      <c r="N172" s="81">
        <f t="shared" si="4"/>
        <v>284062.5</v>
      </c>
      <c r="O172" s="87"/>
      <c r="P172" s="86"/>
      <c r="Q172" s="83">
        <f t="shared" si="3"/>
        <v>0</v>
      </c>
      <c r="R172" s="88"/>
    </row>
    <row r="173" ht="68.25" customHeight="1">
      <c r="A173" s="85"/>
      <c r="B173" s="72" t="s">
        <v>357</v>
      </c>
      <c r="C173" s="72">
        <v>31581.0</v>
      </c>
      <c r="D173" s="72" t="s">
        <v>28</v>
      </c>
      <c r="E173" s="74" t="s">
        <v>358</v>
      </c>
      <c r="F173" s="75" t="s">
        <v>274</v>
      </c>
      <c r="G173" s="76" t="s">
        <v>85</v>
      </c>
      <c r="H173" s="77">
        <v>44.0</v>
      </c>
      <c r="I173" s="78">
        <v>295.0</v>
      </c>
      <c r="J173" s="79">
        <v>0.25</v>
      </c>
      <c r="K173" s="80"/>
      <c r="L173" s="81">
        <f t="shared" si="1"/>
        <v>341831.25</v>
      </c>
      <c r="M173" s="81">
        <f t="shared" si="2"/>
        <v>338512.5</v>
      </c>
      <c r="N173" s="81">
        <f t="shared" si="4"/>
        <v>335193.75</v>
      </c>
      <c r="O173" s="87"/>
      <c r="P173" s="86"/>
      <c r="Q173" s="83">
        <f t="shared" si="3"/>
        <v>0</v>
      </c>
      <c r="R173" s="88"/>
    </row>
    <row r="174" ht="68.25" customHeight="1">
      <c r="A174" s="85"/>
      <c r="B174" s="72" t="s">
        <v>359</v>
      </c>
      <c r="C174" s="72">
        <v>31591.0</v>
      </c>
      <c r="D174" s="72" t="s">
        <v>28</v>
      </c>
      <c r="E174" s="74" t="s">
        <v>360</v>
      </c>
      <c r="F174" s="75" t="s">
        <v>274</v>
      </c>
      <c r="G174" s="76" t="s">
        <v>85</v>
      </c>
      <c r="H174" s="77">
        <v>39.0</v>
      </c>
      <c r="I174" s="78">
        <v>295.0</v>
      </c>
      <c r="J174" s="79">
        <v>0.05</v>
      </c>
      <c r="K174" s="80"/>
      <c r="L174" s="81">
        <f t="shared" si="1"/>
        <v>432986.25</v>
      </c>
      <c r="M174" s="81">
        <f t="shared" si="2"/>
        <v>428782.5</v>
      </c>
      <c r="N174" s="81">
        <f t="shared" si="4"/>
        <v>424578.75</v>
      </c>
      <c r="O174" s="87"/>
      <c r="P174" s="86"/>
      <c r="Q174" s="83">
        <f t="shared" si="3"/>
        <v>0</v>
      </c>
      <c r="R174" s="88"/>
    </row>
    <row r="175" ht="68.25" customHeight="1">
      <c r="A175" s="85"/>
      <c r="B175" s="72" t="s">
        <v>361</v>
      </c>
      <c r="C175" s="72">
        <v>31586.0</v>
      </c>
      <c r="D175" s="72" t="s">
        <v>28</v>
      </c>
      <c r="E175" s="74" t="s">
        <v>362</v>
      </c>
      <c r="F175" s="75" t="s">
        <v>274</v>
      </c>
      <c r="G175" s="76" t="s">
        <v>67</v>
      </c>
      <c r="H175" s="77">
        <v>128.0</v>
      </c>
      <c r="I175" s="78">
        <v>215.0</v>
      </c>
      <c r="J175" s="79">
        <v>0.1</v>
      </c>
      <c r="K175" s="80"/>
      <c r="L175" s="81">
        <f t="shared" si="1"/>
        <v>298957.5</v>
      </c>
      <c r="M175" s="81">
        <f t="shared" si="2"/>
        <v>296055</v>
      </c>
      <c r="N175" s="81">
        <f t="shared" si="4"/>
        <v>293152.5</v>
      </c>
      <c r="O175" s="87"/>
      <c r="P175" s="86"/>
      <c r="Q175" s="83">
        <f t="shared" si="3"/>
        <v>0</v>
      </c>
      <c r="R175" s="88"/>
    </row>
    <row r="176" ht="68.25" customHeight="1">
      <c r="A176" s="85"/>
      <c r="B176" s="72" t="s">
        <v>363</v>
      </c>
      <c r="C176" s="72">
        <v>31577.0</v>
      </c>
      <c r="D176" s="72" t="s">
        <v>28</v>
      </c>
      <c r="E176" s="74" t="s">
        <v>364</v>
      </c>
      <c r="F176" s="75" t="s">
        <v>274</v>
      </c>
      <c r="G176" s="76" t="s">
        <v>67</v>
      </c>
      <c r="H176" s="77">
        <v>107.0</v>
      </c>
      <c r="I176" s="78">
        <v>295.0</v>
      </c>
      <c r="J176" s="79">
        <v>0.25</v>
      </c>
      <c r="K176" s="80"/>
      <c r="L176" s="81">
        <f t="shared" si="1"/>
        <v>341831.25</v>
      </c>
      <c r="M176" s="81">
        <f t="shared" si="2"/>
        <v>338512.5</v>
      </c>
      <c r="N176" s="81">
        <f t="shared" si="4"/>
        <v>335193.75</v>
      </c>
      <c r="O176" s="87"/>
      <c r="P176" s="86"/>
      <c r="Q176" s="83">
        <f t="shared" si="3"/>
        <v>0</v>
      </c>
      <c r="R176" s="88"/>
    </row>
    <row r="177" ht="68.25" customHeight="1">
      <c r="A177" s="85"/>
      <c r="B177" s="72" t="s">
        <v>365</v>
      </c>
      <c r="C177" s="72">
        <v>31575.0</v>
      </c>
      <c r="D177" s="72" t="s">
        <v>28</v>
      </c>
      <c r="E177" s="74" t="s">
        <v>366</v>
      </c>
      <c r="F177" s="75" t="s">
        <v>274</v>
      </c>
      <c r="G177" s="76" t="s">
        <v>67</v>
      </c>
      <c r="H177" s="77">
        <v>24.0</v>
      </c>
      <c r="I177" s="78">
        <v>437.0</v>
      </c>
      <c r="J177" s="79">
        <v>0.4</v>
      </c>
      <c r="K177" s="80"/>
      <c r="L177" s="81">
        <f t="shared" si="1"/>
        <v>405099</v>
      </c>
      <c r="M177" s="81">
        <f t="shared" si="2"/>
        <v>401166</v>
      </c>
      <c r="N177" s="81">
        <f t="shared" si="4"/>
        <v>397233</v>
      </c>
      <c r="O177" s="87"/>
      <c r="P177" s="86"/>
      <c r="Q177" s="83">
        <f t="shared" si="3"/>
        <v>0</v>
      </c>
      <c r="R177" s="88"/>
    </row>
    <row r="178" ht="68.25" customHeight="1">
      <c r="A178" s="85"/>
      <c r="B178" s="72" t="s">
        <v>367</v>
      </c>
      <c r="C178" s="72">
        <v>43152.0</v>
      </c>
      <c r="D178" s="72" t="s">
        <v>28</v>
      </c>
      <c r="E178" s="74" t="s">
        <v>368</v>
      </c>
      <c r="F178" s="75" t="s">
        <v>274</v>
      </c>
      <c r="G178" s="76" t="s">
        <v>67</v>
      </c>
      <c r="H178" s="77">
        <v>6.0</v>
      </c>
      <c r="I178" s="78">
        <v>195.0</v>
      </c>
      <c r="J178" s="79">
        <v>0.2</v>
      </c>
      <c r="K178" s="80"/>
      <c r="L178" s="81">
        <f t="shared" si="1"/>
        <v>241020</v>
      </c>
      <c r="M178" s="81">
        <f t="shared" si="2"/>
        <v>238680</v>
      </c>
      <c r="N178" s="81">
        <f t="shared" si="4"/>
        <v>236340</v>
      </c>
      <c r="O178" s="87"/>
      <c r="P178" s="86"/>
      <c r="Q178" s="83">
        <f t="shared" si="3"/>
        <v>0</v>
      </c>
      <c r="R178" s="88"/>
    </row>
    <row r="179" ht="68.25" customHeight="1">
      <c r="A179" s="85"/>
      <c r="B179" s="72" t="s">
        <v>369</v>
      </c>
      <c r="C179" s="72">
        <v>51517.0</v>
      </c>
      <c r="D179" s="72" t="s">
        <v>28</v>
      </c>
      <c r="E179" s="74" t="s">
        <v>370</v>
      </c>
      <c r="F179" s="75" t="s">
        <v>274</v>
      </c>
      <c r="G179" s="76" t="s">
        <v>67</v>
      </c>
      <c r="H179" s="77">
        <v>7.0</v>
      </c>
      <c r="I179" s="78">
        <v>375.0</v>
      </c>
      <c r="J179" s="79">
        <v>0.15</v>
      </c>
      <c r="K179" s="80"/>
      <c r="L179" s="81">
        <f t="shared" si="1"/>
        <v>492468.75</v>
      </c>
      <c r="M179" s="81">
        <f t="shared" si="2"/>
        <v>487687.5</v>
      </c>
      <c r="N179" s="81">
        <f t="shared" si="4"/>
        <v>482906.25</v>
      </c>
      <c r="O179" s="87"/>
      <c r="P179" s="86"/>
      <c r="Q179" s="83">
        <f t="shared" si="3"/>
        <v>0</v>
      </c>
      <c r="R179" s="88"/>
    </row>
    <row r="180" ht="68.25" customHeight="1">
      <c r="A180" s="85"/>
      <c r="B180" s="72" t="s">
        <v>371</v>
      </c>
      <c r="C180" s="72">
        <v>43151.0</v>
      </c>
      <c r="D180" s="72" t="s">
        <v>28</v>
      </c>
      <c r="E180" s="74" t="s">
        <v>372</v>
      </c>
      <c r="F180" s="75" t="s">
        <v>274</v>
      </c>
      <c r="G180" s="76" t="s">
        <v>67</v>
      </c>
      <c r="H180" s="77">
        <v>4.0</v>
      </c>
      <c r="I180" s="78">
        <v>595.0</v>
      </c>
      <c r="J180" s="79">
        <v>0.2</v>
      </c>
      <c r="K180" s="80"/>
      <c r="L180" s="81">
        <f t="shared" si="1"/>
        <v>735420</v>
      </c>
      <c r="M180" s="81">
        <f t="shared" si="2"/>
        <v>728280</v>
      </c>
      <c r="N180" s="81">
        <f t="shared" si="4"/>
        <v>721140</v>
      </c>
      <c r="O180" s="87"/>
      <c r="P180" s="86"/>
      <c r="Q180" s="83">
        <f t="shared" si="3"/>
        <v>0</v>
      </c>
      <c r="R180" s="88"/>
    </row>
    <row r="181" ht="68.25" customHeight="1">
      <c r="A181" s="85"/>
      <c r="B181" s="72" t="s">
        <v>373</v>
      </c>
      <c r="C181" s="72">
        <v>31590.0</v>
      </c>
      <c r="D181" s="72" t="s">
        <v>28</v>
      </c>
      <c r="E181" s="74" t="s">
        <v>374</v>
      </c>
      <c r="F181" s="75" t="s">
        <v>274</v>
      </c>
      <c r="G181" s="76" t="s">
        <v>119</v>
      </c>
      <c r="H181" s="77">
        <v>9.0</v>
      </c>
      <c r="I181" s="78">
        <v>225.0</v>
      </c>
      <c r="J181" s="79">
        <v>0.2</v>
      </c>
      <c r="K181" s="80"/>
      <c r="L181" s="81">
        <f t="shared" si="1"/>
        <v>278100</v>
      </c>
      <c r="M181" s="81">
        <f t="shared" si="2"/>
        <v>275400</v>
      </c>
      <c r="N181" s="81">
        <f t="shared" si="4"/>
        <v>272700</v>
      </c>
      <c r="O181" s="87"/>
      <c r="P181" s="86"/>
      <c r="Q181" s="83">
        <f t="shared" si="3"/>
        <v>0</v>
      </c>
      <c r="R181" s="88"/>
    </row>
    <row r="182" ht="68.25" customHeight="1">
      <c r="A182" s="85"/>
      <c r="B182" s="72" t="s">
        <v>375</v>
      </c>
      <c r="C182" s="72">
        <v>43154.0</v>
      </c>
      <c r="D182" s="72" t="s">
        <v>28</v>
      </c>
      <c r="E182" s="74" t="s">
        <v>376</v>
      </c>
      <c r="F182" s="75" t="s">
        <v>274</v>
      </c>
      <c r="G182" s="76" t="s">
        <v>67</v>
      </c>
      <c r="H182" s="77">
        <v>16.0</v>
      </c>
      <c r="I182" s="78">
        <v>186.0</v>
      </c>
      <c r="J182" s="79">
        <v>0.05</v>
      </c>
      <c r="K182" s="80"/>
      <c r="L182" s="81">
        <f t="shared" si="1"/>
        <v>273001.5</v>
      </c>
      <c r="M182" s="81">
        <f t="shared" si="2"/>
        <v>270351</v>
      </c>
      <c r="N182" s="81">
        <f t="shared" si="4"/>
        <v>267700.5</v>
      </c>
      <c r="O182" s="87"/>
      <c r="P182" s="86"/>
      <c r="Q182" s="83">
        <f t="shared" si="3"/>
        <v>0</v>
      </c>
      <c r="R182" s="88"/>
    </row>
    <row r="183" ht="68.25" customHeight="1">
      <c r="A183" s="85"/>
      <c r="B183" s="72" t="s">
        <v>377</v>
      </c>
      <c r="C183" s="72">
        <v>31889.0</v>
      </c>
      <c r="D183" s="72" t="s">
        <v>28</v>
      </c>
      <c r="E183" s="74" t="s">
        <v>378</v>
      </c>
      <c r="F183" s="75" t="s">
        <v>379</v>
      </c>
      <c r="G183" s="76" t="s">
        <v>31</v>
      </c>
      <c r="H183" s="77">
        <v>8.0</v>
      </c>
      <c r="I183" s="78">
        <v>550.0</v>
      </c>
      <c r="J183" s="79">
        <v>0.7</v>
      </c>
      <c r="K183" s="80"/>
      <c r="L183" s="81">
        <f t="shared" si="1"/>
        <v>254925</v>
      </c>
      <c r="M183" s="81">
        <f t="shared" si="2"/>
        <v>252450</v>
      </c>
      <c r="N183" s="81">
        <f t="shared" si="4"/>
        <v>249975</v>
      </c>
      <c r="O183" s="87"/>
      <c r="P183" s="86"/>
      <c r="Q183" s="83">
        <f t="shared" si="3"/>
        <v>0</v>
      </c>
      <c r="R183" s="88"/>
    </row>
    <row r="184" ht="68.25" customHeight="1">
      <c r="A184" s="85"/>
      <c r="B184" s="72" t="s">
        <v>380</v>
      </c>
      <c r="C184" s="72">
        <v>31868.0</v>
      </c>
      <c r="D184" s="72" t="s">
        <v>28</v>
      </c>
      <c r="E184" s="74" t="s">
        <v>381</v>
      </c>
      <c r="F184" s="75" t="s">
        <v>379</v>
      </c>
      <c r="G184" s="76" t="s">
        <v>31</v>
      </c>
      <c r="H184" s="77">
        <v>6.0</v>
      </c>
      <c r="I184" s="78">
        <v>595.0</v>
      </c>
      <c r="J184" s="79">
        <v>0.7</v>
      </c>
      <c r="K184" s="80"/>
      <c r="L184" s="81">
        <f t="shared" si="1"/>
        <v>275782.5</v>
      </c>
      <c r="M184" s="81">
        <f t="shared" si="2"/>
        <v>273105</v>
      </c>
      <c r="N184" s="81">
        <f t="shared" si="4"/>
        <v>270427.5</v>
      </c>
      <c r="O184" s="87"/>
      <c r="P184" s="86"/>
      <c r="Q184" s="83">
        <f t="shared" si="3"/>
        <v>0</v>
      </c>
      <c r="R184" s="88"/>
    </row>
    <row r="185" ht="68.25" customHeight="1">
      <c r="A185" s="85"/>
      <c r="B185" s="72" t="s">
        <v>382</v>
      </c>
      <c r="C185" s="72">
        <v>31896.0</v>
      </c>
      <c r="D185" s="72" t="s">
        <v>28</v>
      </c>
      <c r="E185" s="74" t="s">
        <v>383</v>
      </c>
      <c r="F185" s="75" t="s">
        <v>379</v>
      </c>
      <c r="G185" s="76" t="s">
        <v>31</v>
      </c>
      <c r="H185" s="77">
        <v>2.0</v>
      </c>
      <c r="I185" s="78">
        <v>250.0</v>
      </c>
      <c r="J185" s="79">
        <v>0.6</v>
      </c>
      <c r="K185" s="80"/>
      <c r="L185" s="81">
        <f t="shared" si="1"/>
        <v>154500</v>
      </c>
      <c r="M185" s="81">
        <f t="shared" si="2"/>
        <v>153000</v>
      </c>
      <c r="N185" s="81">
        <f t="shared" si="4"/>
        <v>151500</v>
      </c>
      <c r="O185" s="87"/>
      <c r="P185" s="86"/>
      <c r="Q185" s="83">
        <f t="shared" si="3"/>
        <v>0</v>
      </c>
      <c r="R185" s="88"/>
    </row>
    <row r="186" ht="68.25" customHeight="1">
      <c r="A186" s="85"/>
      <c r="B186" s="72" t="s">
        <v>384</v>
      </c>
      <c r="C186" s="72">
        <v>31893.0</v>
      </c>
      <c r="D186" s="72" t="s">
        <v>28</v>
      </c>
      <c r="E186" s="74" t="s">
        <v>385</v>
      </c>
      <c r="F186" s="75" t="s">
        <v>379</v>
      </c>
      <c r="G186" s="76" t="s">
        <v>38</v>
      </c>
      <c r="H186" s="77">
        <v>27.0</v>
      </c>
      <c r="I186" s="78">
        <v>450.0</v>
      </c>
      <c r="J186" s="79">
        <v>0.6</v>
      </c>
      <c r="K186" s="80"/>
      <c r="L186" s="81">
        <f t="shared" si="1"/>
        <v>278100</v>
      </c>
      <c r="M186" s="81">
        <f t="shared" si="2"/>
        <v>275400</v>
      </c>
      <c r="N186" s="81">
        <f t="shared" si="4"/>
        <v>272700</v>
      </c>
      <c r="O186" s="87"/>
      <c r="P186" s="86"/>
      <c r="Q186" s="83">
        <f t="shared" si="3"/>
        <v>0</v>
      </c>
      <c r="R186" s="88"/>
    </row>
    <row r="187" ht="68.25" customHeight="1">
      <c r="A187" s="85"/>
      <c r="B187" s="72" t="s">
        <v>386</v>
      </c>
      <c r="C187" s="72">
        <v>31887.0</v>
      </c>
      <c r="D187" s="72" t="s">
        <v>28</v>
      </c>
      <c r="E187" s="74" t="s">
        <v>387</v>
      </c>
      <c r="F187" s="75" t="s">
        <v>379</v>
      </c>
      <c r="G187" s="76" t="s">
        <v>31</v>
      </c>
      <c r="H187" s="77">
        <v>33.0</v>
      </c>
      <c r="I187" s="78">
        <v>325.0</v>
      </c>
      <c r="J187" s="79">
        <v>0.45</v>
      </c>
      <c r="K187" s="80"/>
      <c r="L187" s="81">
        <f t="shared" si="1"/>
        <v>276168.75</v>
      </c>
      <c r="M187" s="81">
        <f t="shared" si="2"/>
        <v>273487.5</v>
      </c>
      <c r="N187" s="81">
        <f t="shared" si="4"/>
        <v>270806.25</v>
      </c>
      <c r="O187" s="87"/>
      <c r="P187" s="86"/>
      <c r="Q187" s="83">
        <f t="shared" si="3"/>
        <v>0</v>
      </c>
      <c r="R187" s="88"/>
    </row>
    <row r="188" ht="68.25" customHeight="1">
      <c r="A188" s="85"/>
      <c r="B188" s="72" t="s">
        <v>388</v>
      </c>
      <c r="C188" s="72">
        <v>31882.0</v>
      </c>
      <c r="D188" s="72" t="s">
        <v>28</v>
      </c>
      <c r="E188" s="74" t="s">
        <v>389</v>
      </c>
      <c r="F188" s="75" t="s">
        <v>379</v>
      </c>
      <c r="G188" s="76" t="s">
        <v>31</v>
      </c>
      <c r="H188" s="77">
        <v>12.0</v>
      </c>
      <c r="I188" s="78">
        <v>295.0</v>
      </c>
      <c r="J188" s="79">
        <v>0.45</v>
      </c>
      <c r="K188" s="80"/>
      <c r="L188" s="81">
        <f t="shared" si="1"/>
        <v>250676.25</v>
      </c>
      <c r="M188" s="81">
        <f t="shared" si="2"/>
        <v>248242.5</v>
      </c>
      <c r="N188" s="81">
        <f t="shared" si="4"/>
        <v>245808.75</v>
      </c>
      <c r="O188" s="87"/>
      <c r="P188" s="86"/>
      <c r="Q188" s="83">
        <f t="shared" si="3"/>
        <v>0</v>
      </c>
      <c r="R188" s="88"/>
    </row>
    <row r="189" ht="68.25" customHeight="1">
      <c r="A189" s="85"/>
      <c r="B189" s="72" t="s">
        <v>390</v>
      </c>
      <c r="C189" s="72">
        <v>31874.0</v>
      </c>
      <c r="D189" s="72" t="s">
        <v>28</v>
      </c>
      <c r="E189" s="74" t="s">
        <v>391</v>
      </c>
      <c r="F189" s="75" t="s">
        <v>379</v>
      </c>
      <c r="G189" s="76" t="s">
        <v>31</v>
      </c>
      <c r="H189" s="77">
        <v>3.0</v>
      </c>
      <c r="I189" s="78">
        <v>1750.0</v>
      </c>
      <c r="J189" s="79">
        <v>0.45</v>
      </c>
      <c r="K189" s="80"/>
      <c r="L189" s="81">
        <f t="shared" si="1"/>
        <v>1487062.5</v>
      </c>
      <c r="M189" s="81">
        <f t="shared" si="2"/>
        <v>1472625</v>
      </c>
      <c r="N189" s="81">
        <f t="shared" si="4"/>
        <v>1458187.5</v>
      </c>
      <c r="O189" s="87"/>
      <c r="P189" s="86"/>
      <c r="Q189" s="83">
        <f t="shared" si="3"/>
        <v>0</v>
      </c>
      <c r="R189" s="88"/>
    </row>
    <row r="190" ht="68.25" customHeight="1">
      <c r="A190" s="85"/>
      <c r="B190" s="72" t="s">
        <v>392</v>
      </c>
      <c r="C190" s="72">
        <v>31884.0</v>
      </c>
      <c r="D190" s="72" t="s">
        <v>28</v>
      </c>
      <c r="E190" s="74" t="s">
        <v>393</v>
      </c>
      <c r="F190" s="75" t="s">
        <v>379</v>
      </c>
      <c r="G190" s="76" t="s">
        <v>31</v>
      </c>
      <c r="H190" s="77">
        <v>19.0</v>
      </c>
      <c r="I190" s="78">
        <v>230.0</v>
      </c>
      <c r="J190" s="79">
        <v>0.4</v>
      </c>
      <c r="K190" s="80"/>
      <c r="L190" s="81">
        <f t="shared" si="1"/>
        <v>213210</v>
      </c>
      <c r="M190" s="81">
        <f t="shared" si="2"/>
        <v>211140</v>
      </c>
      <c r="N190" s="81">
        <f t="shared" si="4"/>
        <v>209070</v>
      </c>
      <c r="O190" s="87"/>
      <c r="P190" s="86"/>
      <c r="Q190" s="83">
        <f t="shared" si="3"/>
        <v>0</v>
      </c>
      <c r="R190" s="88"/>
    </row>
    <row r="191" ht="68.25" customHeight="1">
      <c r="A191" s="85"/>
      <c r="B191" s="72" t="s">
        <v>394</v>
      </c>
      <c r="C191" s="72">
        <v>31885.0</v>
      </c>
      <c r="D191" s="72" t="s">
        <v>28</v>
      </c>
      <c r="E191" s="74" t="s">
        <v>395</v>
      </c>
      <c r="F191" s="75" t="s">
        <v>379</v>
      </c>
      <c r="G191" s="76" t="s">
        <v>31</v>
      </c>
      <c r="H191" s="77">
        <v>17.0</v>
      </c>
      <c r="I191" s="78">
        <v>180.0</v>
      </c>
      <c r="J191" s="79">
        <v>0.4</v>
      </c>
      <c r="K191" s="80"/>
      <c r="L191" s="81">
        <f t="shared" si="1"/>
        <v>166860</v>
      </c>
      <c r="M191" s="81">
        <f t="shared" si="2"/>
        <v>165240</v>
      </c>
      <c r="N191" s="81">
        <f t="shared" si="4"/>
        <v>163620</v>
      </c>
      <c r="O191" s="87"/>
      <c r="P191" s="86"/>
      <c r="Q191" s="83">
        <f t="shared" si="3"/>
        <v>0</v>
      </c>
      <c r="R191" s="88"/>
    </row>
    <row r="192" ht="68.25" customHeight="1">
      <c r="A192" s="85"/>
      <c r="B192" s="72" t="s">
        <v>396</v>
      </c>
      <c r="C192" s="72">
        <v>31883.0</v>
      </c>
      <c r="D192" s="72" t="s">
        <v>28</v>
      </c>
      <c r="E192" s="74" t="s">
        <v>397</v>
      </c>
      <c r="F192" s="75" t="s">
        <v>379</v>
      </c>
      <c r="G192" s="76" t="s">
        <v>31</v>
      </c>
      <c r="H192" s="77">
        <v>9.0</v>
      </c>
      <c r="I192" s="78">
        <v>230.0</v>
      </c>
      <c r="J192" s="79">
        <v>0.4</v>
      </c>
      <c r="K192" s="80"/>
      <c r="L192" s="81">
        <f t="shared" si="1"/>
        <v>213210</v>
      </c>
      <c r="M192" s="81">
        <f t="shared" si="2"/>
        <v>211140</v>
      </c>
      <c r="N192" s="81">
        <f t="shared" si="4"/>
        <v>209070</v>
      </c>
      <c r="O192" s="87"/>
      <c r="P192" s="86"/>
      <c r="Q192" s="83">
        <f t="shared" si="3"/>
        <v>0</v>
      </c>
      <c r="R192" s="88"/>
    </row>
    <row r="193" ht="68.25" customHeight="1">
      <c r="A193" s="85"/>
      <c r="B193" s="72" t="s">
        <v>398</v>
      </c>
      <c r="C193" s="72">
        <v>31881.0</v>
      </c>
      <c r="D193" s="72" t="s">
        <v>28</v>
      </c>
      <c r="E193" s="74" t="s">
        <v>399</v>
      </c>
      <c r="F193" s="75" t="s">
        <v>379</v>
      </c>
      <c r="G193" s="76" t="s">
        <v>38</v>
      </c>
      <c r="H193" s="77">
        <v>4.0</v>
      </c>
      <c r="I193" s="78">
        <v>375.0</v>
      </c>
      <c r="J193" s="79">
        <v>0.35</v>
      </c>
      <c r="K193" s="80"/>
      <c r="L193" s="81">
        <f t="shared" si="1"/>
        <v>376593.75</v>
      </c>
      <c r="M193" s="81">
        <f t="shared" si="2"/>
        <v>372937.5</v>
      </c>
      <c r="N193" s="81">
        <f t="shared" si="4"/>
        <v>369281.25</v>
      </c>
      <c r="O193" s="87"/>
      <c r="P193" s="86"/>
      <c r="Q193" s="83">
        <f t="shared" si="3"/>
        <v>0</v>
      </c>
      <c r="R193" s="88"/>
    </row>
    <row r="194" ht="68.25" customHeight="1">
      <c r="A194" s="85"/>
      <c r="B194" s="72" t="s">
        <v>400</v>
      </c>
      <c r="C194" s="72">
        <v>31886.0</v>
      </c>
      <c r="D194" s="72" t="s">
        <v>28</v>
      </c>
      <c r="E194" s="74" t="s">
        <v>401</v>
      </c>
      <c r="F194" s="75" t="s">
        <v>379</v>
      </c>
      <c r="G194" s="76" t="s">
        <v>31</v>
      </c>
      <c r="H194" s="77">
        <v>5.0</v>
      </c>
      <c r="I194" s="78">
        <v>448.0</v>
      </c>
      <c r="J194" s="79">
        <v>0.55</v>
      </c>
      <c r="K194" s="80"/>
      <c r="L194" s="81">
        <f t="shared" si="1"/>
        <v>311472</v>
      </c>
      <c r="M194" s="81">
        <f t="shared" si="2"/>
        <v>308448</v>
      </c>
      <c r="N194" s="81">
        <f t="shared" si="4"/>
        <v>305424</v>
      </c>
      <c r="O194" s="87"/>
      <c r="P194" s="86"/>
      <c r="Q194" s="83">
        <f t="shared" si="3"/>
        <v>0</v>
      </c>
      <c r="R194" s="88"/>
    </row>
    <row r="195" ht="68.25" customHeight="1">
      <c r="A195" s="85"/>
      <c r="B195" s="72" t="s">
        <v>402</v>
      </c>
      <c r="C195" s="72">
        <v>31879.0</v>
      </c>
      <c r="D195" s="72" t="s">
        <v>28</v>
      </c>
      <c r="E195" s="74" t="s">
        <v>403</v>
      </c>
      <c r="F195" s="75" t="s">
        <v>379</v>
      </c>
      <c r="G195" s="76" t="s">
        <v>31</v>
      </c>
      <c r="H195" s="77">
        <v>4.0</v>
      </c>
      <c r="I195" s="78">
        <v>294.0</v>
      </c>
      <c r="J195" s="79">
        <v>0.55</v>
      </c>
      <c r="K195" s="80"/>
      <c r="L195" s="81">
        <f t="shared" si="1"/>
        <v>204403.5</v>
      </c>
      <c r="M195" s="81">
        <f t="shared" si="2"/>
        <v>202419</v>
      </c>
      <c r="N195" s="81">
        <f t="shared" si="4"/>
        <v>200434.5</v>
      </c>
      <c r="O195" s="87"/>
      <c r="P195" s="86"/>
      <c r="Q195" s="83">
        <f t="shared" si="3"/>
        <v>0</v>
      </c>
      <c r="R195" s="88"/>
    </row>
    <row r="196" ht="68.25" customHeight="1">
      <c r="A196" s="85"/>
      <c r="B196" s="72" t="s">
        <v>404</v>
      </c>
      <c r="C196" s="72">
        <v>31880.0</v>
      </c>
      <c r="D196" s="72" t="s">
        <v>28</v>
      </c>
      <c r="E196" s="74" t="s">
        <v>405</v>
      </c>
      <c r="F196" s="75" t="s">
        <v>379</v>
      </c>
      <c r="G196" s="76" t="s">
        <v>31</v>
      </c>
      <c r="H196" s="77">
        <v>14.0</v>
      </c>
      <c r="I196" s="78">
        <v>245.0</v>
      </c>
      <c r="J196" s="79">
        <v>0.4</v>
      </c>
      <c r="K196" s="80"/>
      <c r="L196" s="81">
        <f t="shared" si="1"/>
        <v>227115</v>
      </c>
      <c r="M196" s="81">
        <f t="shared" si="2"/>
        <v>224910</v>
      </c>
      <c r="N196" s="81">
        <f t="shared" si="4"/>
        <v>222705</v>
      </c>
      <c r="O196" s="87"/>
      <c r="P196" s="86"/>
      <c r="Q196" s="83">
        <f t="shared" si="3"/>
        <v>0</v>
      </c>
      <c r="R196" s="88"/>
    </row>
    <row r="197" ht="68.25" customHeight="1">
      <c r="A197" s="85"/>
      <c r="B197" s="72" t="s">
        <v>406</v>
      </c>
      <c r="C197" s="72">
        <v>31875.0</v>
      </c>
      <c r="D197" s="72" t="s">
        <v>28</v>
      </c>
      <c r="E197" s="74" t="s">
        <v>407</v>
      </c>
      <c r="F197" s="75" t="s">
        <v>379</v>
      </c>
      <c r="G197" s="76" t="s">
        <v>31</v>
      </c>
      <c r="H197" s="77">
        <v>3.0</v>
      </c>
      <c r="I197" s="78">
        <v>2650.0</v>
      </c>
      <c r="J197" s="79">
        <v>0.4</v>
      </c>
      <c r="K197" s="80"/>
      <c r="L197" s="81">
        <f t="shared" si="1"/>
        <v>2456550</v>
      </c>
      <c r="M197" s="81">
        <f t="shared" si="2"/>
        <v>2432700</v>
      </c>
      <c r="N197" s="81">
        <f t="shared" si="4"/>
        <v>2408850</v>
      </c>
      <c r="O197" s="87"/>
      <c r="P197" s="86"/>
      <c r="Q197" s="83">
        <f t="shared" si="3"/>
        <v>0</v>
      </c>
      <c r="R197" s="88"/>
    </row>
    <row r="198" ht="68.25" customHeight="1">
      <c r="A198" s="85"/>
      <c r="B198" s="72" t="s">
        <v>402</v>
      </c>
      <c r="C198" s="72">
        <v>46577.0</v>
      </c>
      <c r="D198" s="72" t="s">
        <v>28</v>
      </c>
      <c r="E198" s="74" t="s">
        <v>408</v>
      </c>
      <c r="F198" s="75" t="s">
        <v>379</v>
      </c>
      <c r="G198" s="76" t="s">
        <v>31</v>
      </c>
      <c r="H198" s="77">
        <v>6.0</v>
      </c>
      <c r="I198" s="78">
        <v>200.0</v>
      </c>
      <c r="J198" s="79">
        <v>0.2</v>
      </c>
      <c r="K198" s="80"/>
      <c r="L198" s="81">
        <f t="shared" si="1"/>
        <v>247200</v>
      </c>
      <c r="M198" s="81">
        <f t="shared" si="2"/>
        <v>244800</v>
      </c>
      <c r="N198" s="81">
        <f t="shared" si="4"/>
        <v>242400</v>
      </c>
      <c r="O198" s="87"/>
      <c r="P198" s="86"/>
      <c r="Q198" s="83">
        <f t="shared" si="3"/>
        <v>0</v>
      </c>
      <c r="R198" s="88"/>
    </row>
    <row r="199" ht="68.25" customHeight="1">
      <c r="A199" s="85"/>
      <c r="B199" s="72" t="s">
        <v>409</v>
      </c>
      <c r="C199" s="72">
        <v>51542.0</v>
      </c>
      <c r="D199" s="72" t="s">
        <v>28</v>
      </c>
      <c r="E199" s="74" t="s">
        <v>410</v>
      </c>
      <c r="F199" s="75" t="s">
        <v>379</v>
      </c>
      <c r="G199" s="76" t="s">
        <v>31</v>
      </c>
      <c r="H199" s="77">
        <v>6.0</v>
      </c>
      <c r="I199" s="78">
        <v>425.0</v>
      </c>
      <c r="J199" s="79">
        <v>0.25</v>
      </c>
      <c r="K199" s="80"/>
      <c r="L199" s="81">
        <f t="shared" si="1"/>
        <v>492468.75</v>
      </c>
      <c r="M199" s="81">
        <f t="shared" si="2"/>
        <v>487687.5</v>
      </c>
      <c r="N199" s="81">
        <f t="shared" si="4"/>
        <v>482906.25</v>
      </c>
      <c r="O199" s="87"/>
      <c r="P199" s="86"/>
      <c r="Q199" s="83">
        <f t="shared" si="3"/>
        <v>0</v>
      </c>
      <c r="R199" s="88"/>
    </row>
    <row r="200" ht="68.25" customHeight="1">
      <c r="A200" s="85"/>
      <c r="B200" s="72" t="s">
        <v>411</v>
      </c>
      <c r="C200" s="72">
        <v>46576.0</v>
      </c>
      <c r="D200" s="72" t="s">
        <v>28</v>
      </c>
      <c r="E200" s="74" t="s">
        <v>412</v>
      </c>
      <c r="F200" s="75" t="s">
        <v>379</v>
      </c>
      <c r="G200" s="76" t="s">
        <v>31</v>
      </c>
      <c r="H200" s="77">
        <v>5.0</v>
      </c>
      <c r="I200" s="78">
        <v>375.0</v>
      </c>
      <c r="J200" s="79">
        <v>0.2</v>
      </c>
      <c r="K200" s="80"/>
      <c r="L200" s="81">
        <f t="shared" si="1"/>
        <v>463500</v>
      </c>
      <c r="M200" s="81">
        <f t="shared" si="2"/>
        <v>459000</v>
      </c>
      <c r="N200" s="81">
        <f t="shared" si="4"/>
        <v>454500</v>
      </c>
      <c r="O200" s="87"/>
      <c r="P200" s="86"/>
      <c r="Q200" s="83">
        <f t="shared" si="3"/>
        <v>0</v>
      </c>
      <c r="R200" s="88"/>
    </row>
    <row r="201" ht="68.25" customHeight="1">
      <c r="A201" s="85"/>
      <c r="B201" s="72" t="s">
        <v>413</v>
      </c>
      <c r="C201" s="72">
        <v>46581.0</v>
      </c>
      <c r="D201" s="72" t="s">
        <v>28</v>
      </c>
      <c r="E201" s="74" t="s">
        <v>414</v>
      </c>
      <c r="F201" s="75" t="s">
        <v>379</v>
      </c>
      <c r="G201" s="76" t="s">
        <v>31</v>
      </c>
      <c r="H201" s="77">
        <v>3.0</v>
      </c>
      <c r="I201" s="78">
        <v>1890.0</v>
      </c>
      <c r="J201" s="79">
        <v>0.25</v>
      </c>
      <c r="K201" s="80"/>
      <c r="L201" s="81">
        <f t="shared" si="1"/>
        <v>2190037.5</v>
      </c>
      <c r="M201" s="81">
        <f t="shared" si="2"/>
        <v>2168775</v>
      </c>
      <c r="N201" s="81">
        <f t="shared" si="4"/>
        <v>2147512.5</v>
      </c>
      <c r="O201" s="87"/>
      <c r="P201" s="86"/>
      <c r="Q201" s="83">
        <f t="shared" si="3"/>
        <v>0</v>
      </c>
      <c r="R201" s="88"/>
    </row>
    <row r="202" ht="68.25" customHeight="1">
      <c r="A202" s="85"/>
      <c r="B202" s="72" t="s">
        <v>415</v>
      </c>
      <c r="C202" s="72">
        <v>46583.0</v>
      </c>
      <c r="D202" s="72" t="s">
        <v>28</v>
      </c>
      <c r="E202" s="74" t="s">
        <v>416</v>
      </c>
      <c r="F202" s="75" t="s">
        <v>379</v>
      </c>
      <c r="G202" s="76" t="s">
        <v>31</v>
      </c>
      <c r="H202" s="77">
        <v>5.0</v>
      </c>
      <c r="I202" s="78">
        <v>450.0</v>
      </c>
      <c r="J202" s="79">
        <v>0.4</v>
      </c>
      <c r="K202" s="80"/>
      <c r="L202" s="81">
        <f t="shared" si="1"/>
        <v>417150</v>
      </c>
      <c r="M202" s="81">
        <f t="shared" si="2"/>
        <v>413100</v>
      </c>
      <c r="N202" s="81">
        <f t="shared" si="4"/>
        <v>409050</v>
      </c>
      <c r="O202" s="87"/>
      <c r="P202" s="86"/>
      <c r="Q202" s="83">
        <f t="shared" si="3"/>
        <v>0</v>
      </c>
      <c r="R202" s="88"/>
    </row>
    <row r="203" ht="68.25" customHeight="1">
      <c r="A203" s="85"/>
      <c r="B203" s="72" t="s">
        <v>417</v>
      </c>
      <c r="C203" s="72">
        <v>51544.0</v>
      </c>
      <c r="D203" s="72" t="s">
        <v>28</v>
      </c>
      <c r="E203" s="74" t="s">
        <v>418</v>
      </c>
      <c r="F203" s="75" t="s">
        <v>379</v>
      </c>
      <c r="G203" s="76" t="s">
        <v>41</v>
      </c>
      <c r="H203" s="77">
        <v>5.0</v>
      </c>
      <c r="I203" s="78">
        <v>695.0</v>
      </c>
      <c r="J203" s="79">
        <v>0.25</v>
      </c>
      <c r="K203" s="80"/>
      <c r="L203" s="81">
        <f t="shared" si="1"/>
        <v>805331.25</v>
      </c>
      <c r="M203" s="81">
        <f t="shared" si="2"/>
        <v>797512.5</v>
      </c>
      <c r="N203" s="81">
        <f t="shared" si="4"/>
        <v>789693.75</v>
      </c>
      <c r="O203" s="87"/>
      <c r="P203" s="86"/>
      <c r="Q203" s="83">
        <f t="shared" si="3"/>
        <v>0</v>
      </c>
      <c r="R203" s="88"/>
    </row>
    <row r="204" ht="68.25" customHeight="1">
      <c r="A204" s="85"/>
      <c r="B204" s="72" t="s">
        <v>419</v>
      </c>
      <c r="C204" s="72">
        <v>46582.0</v>
      </c>
      <c r="D204" s="72" t="s">
        <v>28</v>
      </c>
      <c r="E204" s="74" t="s">
        <v>420</v>
      </c>
      <c r="F204" s="75" t="s">
        <v>379</v>
      </c>
      <c r="G204" s="76" t="s">
        <v>31</v>
      </c>
      <c r="H204" s="77">
        <v>2.0</v>
      </c>
      <c r="I204" s="78">
        <v>2089.0</v>
      </c>
      <c r="J204" s="79">
        <v>0.35</v>
      </c>
      <c r="K204" s="80"/>
      <c r="L204" s="81">
        <f t="shared" si="1"/>
        <v>2097878.25</v>
      </c>
      <c r="M204" s="81">
        <f t="shared" si="2"/>
        <v>2077510.5</v>
      </c>
      <c r="N204" s="81">
        <f t="shared" si="4"/>
        <v>2057142.75</v>
      </c>
      <c r="O204" s="87"/>
      <c r="P204" s="86"/>
      <c r="Q204" s="83">
        <f t="shared" si="3"/>
        <v>0</v>
      </c>
      <c r="R204" s="88"/>
    </row>
    <row r="205" ht="68.25" customHeight="1">
      <c r="A205" s="85"/>
      <c r="B205" s="72"/>
      <c r="C205" s="72"/>
      <c r="D205" s="72"/>
      <c r="E205" s="74"/>
      <c r="F205" s="75"/>
      <c r="G205" s="76"/>
      <c r="H205" s="77"/>
      <c r="I205" s="78"/>
      <c r="J205" s="79"/>
      <c r="K205" s="80"/>
      <c r="L205" s="81"/>
      <c r="M205" s="81"/>
      <c r="N205" s="81"/>
      <c r="O205" s="87"/>
      <c r="P205" s="89"/>
      <c r="Q205" s="90">
        <f t="shared" si="3"/>
        <v>0</v>
      </c>
      <c r="R205" s="88"/>
    </row>
    <row r="206" ht="68.25" customHeight="1">
      <c r="A206" s="91"/>
      <c r="B206" s="91"/>
      <c r="C206" s="92"/>
      <c r="D206" s="92"/>
      <c r="E206" s="91"/>
      <c r="F206" s="91"/>
      <c r="G206" s="91"/>
      <c r="H206" s="93"/>
      <c r="I206" s="91"/>
      <c r="J206" s="94"/>
      <c r="K206" s="95"/>
      <c r="L206" s="91"/>
      <c r="M206" s="91"/>
      <c r="N206" s="96"/>
      <c r="O206" s="97"/>
      <c r="P206" s="92"/>
      <c r="Q206" s="98"/>
      <c r="R206" s="99"/>
    </row>
  </sheetData>
  <mergeCells count="3">
    <mergeCell ref="L7:N7"/>
    <mergeCell ref="A8:C8"/>
    <mergeCell ref="M8:N8"/>
  </mergeCells>
  <dataValidations>
    <dataValidation type="list" allowBlank="1" showErrorMessage="1" sqref="M8">
      <formula1>"무료/베이직,프리미엄,VIP"</formula1>
    </dataValidation>
  </dataValidations>
  <hyperlinks>
    <hyperlink r:id="rId1" ref="P7"/>
    <hyperlink r:id="rId2" ref="Q7"/>
  </hyperlinks>
  <printOptions/>
  <pageMargins bottom="0.75" footer="0.0" header="0.0" left="0.7" right="0.7" top="0.75"/>
  <pageSetup orientation="landscape"/>
  <drawing r:id="rId3"/>
  <tableParts count="1">
    <tablePart r:id="rId5"/>
  </tableParts>
</worksheet>
</file>