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me Office Summary" sheetId="1" r:id="rId4"/>
    <sheet state="hidden" name="Home Office" sheetId="2" r:id="rId5"/>
  </sheets>
  <definedNames/>
  <calcPr/>
  <extLst>
    <ext uri="GoogleSheetsCustomDataVersion2">
      <go:sheetsCustomData xmlns:go="http://customooxmlschemas.google.com/" r:id="rId6" roundtripDataChecksum="eQp8RQYB0BIt7t2JT/8mAdeajKxkgCbDV3Je5YowgKI="/>
    </ext>
  </extLst>
</workbook>
</file>

<file path=xl/sharedStrings.xml><?xml version="1.0" encoding="utf-8"?>
<sst xmlns="http://schemas.openxmlformats.org/spreadsheetml/2006/main" count="85" uniqueCount="49">
  <si>
    <t>Home Office Organizer</t>
  </si>
  <si>
    <t>Important Information</t>
  </si>
  <si>
    <t>~ This is an Organizer designed to gather &amp; organize your Home Office information that is required for tax preparation.</t>
  </si>
  <si>
    <t>KEY:</t>
  </si>
  <si>
    <t>Required</t>
  </si>
  <si>
    <t xml:space="preserve">If Applicable </t>
  </si>
  <si>
    <t>DO NOT FILL</t>
  </si>
  <si>
    <t>Instructions</t>
  </si>
  <si>
    <t xml:space="preserve">1. Go to File =&gt; Download a Copy of this sheet.  This is a live version that everyone can see.  Fill out the required information on the "Home Office" Sheet. </t>
  </si>
  <si>
    <t>2. Enter your "Office Only" &amp; "Entire Home" expenses into the chart.</t>
  </si>
  <si>
    <t>2. The chart below will calculate your expenses for both your home and home office based on your square footage.</t>
  </si>
  <si>
    <t>3. Please verify all the information entered is complete and accurate before uploading to TaxDome.</t>
  </si>
  <si>
    <t>Home Office Deduction</t>
  </si>
  <si>
    <t xml:space="preserve">Permanent </t>
  </si>
  <si>
    <t>Expenses</t>
  </si>
  <si>
    <t>Specific To Either Office or Entire Home: If the expense is directly related to the office—like office furniture—please list it under the “Office Only” column. If it’s related to the entire home—like a new roof—put it under the “Entire Home” column, and we’ll apply the appropriate percentage.</t>
  </si>
  <si>
    <t>(Yearly Total):</t>
  </si>
  <si>
    <t>(Office Only):</t>
  </si>
  <si>
    <t>(Entire Home):</t>
  </si>
  <si>
    <t>Square Footage:</t>
  </si>
  <si>
    <t>Total Home Square Feet:</t>
  </si>
  <si>
    <t>Mortgage Interest</t>
  </si>
  <si>
    <t>N/A</t>
  </si>
  <si>
    <t>Home Office Square Feet:</t>
  </si>
  <si>
    <t>Property Taxes</t>
  </si>
  <si>
    <t>Date First Used For Business:</t>
  </si>
  <si>
    <t>Insurance</t>
  </si>
  <si>
    <t>Purchase Price of Home:</t>
  </si>
  <si>
    <t>Repairs &amp; Maintenance</t>
  </si>
  <si>
    <t>Purchase Date of Home:</t>
  </si>
  <si>
    <t>Utilities (Energy, Water, Gas etc.)</t>
  </si>
  <si>
    <t>Rent</t>
  </si>
  <si>
    <t>Cleaning Supplies</t>
  </si>
  <si>
    <t>Calculation</t>
  </si>
  <si>
    <t>Cleaning Service</t>
  </si>
  <si>
    <t>Home %</t>
  </si>
  <si>
    <t>HOA Fees</t>
  </si>
  <si>
    <t>Office %</t>
  </si>
  <si>
    <t>(Other Expense)</t>
  </si>
  <si>
    <t>Simplified Method</t>
  </si>
  <si>
    <t>Rate</t>
  </si>
  <si>
    <t>Deduction</t>
  </si>
  <si>
    <t>Office</t>
  </si>
  <si>
    <t>Home</t>
  </si>
  <si>
    <t>Total Expenses (Enter Office On Income Statement</t>
  </si>
  <si>
    <t>Direct (Office Only):</t>
  </si>
  <si>
    <t>Indirect (Entire Home):</t>
  </si>
  <si>
    <t>Real Estate Taxes</t>
  </si>
  <si>
    <t>Utilities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</si>
</sst>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-409]d\-mmm\-yy"/>
    <numFmt numFmtId="165" formatCode="mm/dd/yyyy"/>
    <numFmt numFmtId="166" formatCode="&quot;$&quot;#,##0.00"/>
    <numFmt numFmtId="167" formatCode="_(&quot;$&quot;* #,##0.00_);_(&quot;$&quot;* \(#,##0.00\);_(&quot;$&quot;* &quot;-&quot;??_);_(@_)"/>
    <numFmt numFmtId="168" formatCode="0.0%"/>
  </numFmts>
  <fonts count="20">
    <font>
      <sz val="11.0"/>
      <color theme="1"/>
      <name val="Calibri"/>
      <scheme val="minor"/>
    </font>
    <font>
      <sz val="40.0"/>
      <color rgb="FFFFFFFF"/>
      <name val="Calibri"/>
    </font>
    <font/>
    <font>
      <sz val="11.0"/>
      <color theme="1"/>
      <name val="Calibri"/>
    </font>
    <font>
      <b/>
      <sz val="15.0"/>
      <color theme="0"/>
      <name val="Calibri"/>
    </font>
    <font>
      <b/>
      <sz val="11.0"/>
      <color theme="1"/>
      <name val="Calibri"/>
    </font>
    <font>
      <sz val="10.0"/>
      <color rgb="FF1F3864"/>
      <name val="Calibri"/>
    </font>
    <font>
      <sz val="25.0"/>
      <color rgb="FFFFFFFF"/>
      <name val="Calibri"/>
    </font>
    <font>
      <b/>
      <sz val="15.0"/>
      <color rgb="FFFFFFFF"/>
      <name val="Calibri"/>
    </font>
    <font>
      <b/>
      <sz val="12.0"/>
      <color theme="1"/>
      <name val="Calibri"/>
    </font>
    <font>
      <color theme="1"/>
      <name val="Calibri"/>
    </font>
    <font>
      <color rgb="FF1F3864"/>
      <name val="Calibri"/>
    </font>
    <font>
      <sz val="12.0"/>
      <color theme="1"/>
      <name val="Calibri"/>
    </font>
    <font>
      <sz val="25.0"/>
      <color theme="0"/>
      <name val="Calibri"/>
    </font>
    <font>
      <sz val="11.0"/>
      <color theme="0"/>
      <name val="Calibri"/>
    </font>
    <font>
      <b/>
      <sz val="12.0"/>
      <color theme="0"/>
      <name val="Calibri"/>
    </font>
    <font>
      <sz val="10.0"/>
      <color theme="1"/>
      <name val="Calibri"/>
    </font>
    <font>
      <sz val="8.0"/>
      <color theme="1"/>
      <name val="Arial"/>
    </font>
    <font>
      <sz val="10.0"/>
      <color theme="1"/>
      <name val="Arial"/>
    </font>
    <font>
      <b/>
      <sz val="10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right/>
      <top/>
    </border>
    <border>
      <left style="thin">
        <color rgb="FF000000"/>
      </left>
      <top style="thin">
        <color rgb="FF000000"/>
      </top>
      <bottom/>
    </border>
    <border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5" fillId="3" fontId="3" numFmtId="0" xfId="0" applyAlignment="1" applyBorder="1" applyFont="1">
      <alignment horizontal="center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" fillId="2" fontId="4" numFmtId="0" xfId="0" applyAlignment="1" applyBorder="1" applyFont="1">
      <alignment horizontal="center"/>
    </xf>
    <xf borderId="13" fillId="3" fontId="3" numFmtId="0" xfId="0" applyBorder="1" applyFont="1"/>
    <xf borderId="14" fillId="3" fontId="5" numFmtId="0" xfId="0" applyAlignment="1" applyBorder="1" applyFont="1">
      <alignment horizontal="left"/>
    </xf>
    <xf borderId="15" fillId="0" fontId="2" numFmtId="0" xfId="0" applyBorder="1" applyFont="1"/>
    <xf borderId="16" fillId="3" fontId="3" numFmtId="0" xfId="0" applyBorder="1" applyFont="1"/>
    <xf borderId="17" fillId="3" fontId="3" numFmtId="0" xfId="0" applyBorder="1" applyFont="1"/>
    <xf borderId="3" fillId="3" fontId="3" numFmtId="0" xfId="0" applyBorder="1" applyFont="1"/>
    <xf borderId="18" fillId="3" fontId="3" numFmtId="0" xfId="0" applyBorder="1" applyFont="1"/>
    <xf borderId="4" fillId="4" fontId="6" numFmtId="0" xfId="0" applyAlignment="1" applyBorder="1" applyFill="1" applyFont="1">
      <alignment vertical="center"/>
    </xf>
    <xf borderId="1" fillId="3" fontId="3" numFmtId="0" xfId="0" applyAlignment="1" applyBorder="1" applyFont="1">
      <alignment horizontal="left"/>
    </xf>
    <xf borderId="19" fillId="0" fontId="2" numFmtId="0" xfId="0" applyBorder="1" applyFont="1"/>
    <xf borderId="4" fillId="5" fontId="3" numFmtId="0" xfId="0" applyBorder="1" applyFill="1" applyFont="1"/>
    <xf borderId="20" fillId="3" fontId="3" numFmtId="0" xfId="0" applyBorder="1" applyFont="1"/>
    <xf borderId="21" fillId="6" fontId="3" numFmtId="0" xfId="0" applyBorder="1" applyFill="1" applyFont="1"/>
    <xf borderId="22" fillId="3" fontId="3" numFmtId="0" xfId="0" applyAlignment="1" applyBorder="1" applyFont="1">
      <alignment horizontal="left"/>
    </xf>
    <xf borderId="23" fillId="0" fontId="2" numFmtId="0" xfId="0" applyBorder="1" applyFont="1"/>
    <xf borderId="4" fillId="3" fontId="3" numFmtId="0" xfId="0" applyAlignment="1" applyBorder="1" applyFont="1">
      <alignment readingOrder="0"/>
    </xf>
    <xf borderId="4" fillId="3" fontId="3" numFmtId="0" xfId="0" applyAlignment="1" applyBorder="1" applyFont="1">
      <alignment horizontal="left"/>
    </xf>
    <xf borderId="1" fillId="2" fontId="7" numFmtId="0" xfId="0" applyAlignment="1" applyBorder="1" applyFont="1">
      <alignment horizontal="center" vertical="bottom"/>
    </xf>
    <xf borderId="4" fillId="7" fontId="3" numFmtId="0" xfId="0" applyAlignment="1" applyBorder="1" applyFill="1" applyFont="1">
      <alignment vertical="bottom"/>
    </xf>
    <xf borderId="22" fillId="2" fontId="8" numFmtId="0" xfId="0" applyAlignment="1" applyBorder="1" applyFont="1">
      <alignment horizontal="center" vertical="bottom"/>
    </xf>
    <xf borderId="24" fillId="0" fontId="2" numFmtId="0" xfId="0" applyBorder="1" applyFont="1"/>
    <xf borderId="25" fillId="0" fontId="2" numFmtId="0" xfId="0" applyBorder="1" applyFont="1"/>
    <xf borderId="0" fillId="7" fontId="3" numFmtId="0" xfId="0" applyAlignment="1" applyFont="1">
      <alignment vertical="bottom"/>
    </xf>
    <xf borderId="0" fillId="7" fontId="5" numFmtId="0" xfId="0" applyAlignment="1" applyFont="1">
      <alignment readingOrder="0" shrinkToFit="0" vertical="bottom" wrapText="1"/>
    </xf>
    <xf borderId="4" fillId="7" fontId="9" numFmtId="0" xfId="0" applyAlignment="1" applyBorder="1" applyFont="1">
      <alignment readingOrder="0" vertical="bottom"/>
    </xf>
    <xf borderId="26" fillId="7" fontId="3" numFmtId="0" xfId="0" applyBorder="1" applyFont="1"/>
    <xf borderId="27" fillId="7" fontId="10" numFmtId="0" xfId="0" applyBorder="1" applyFont="1"/>
    <xf borderId="27" fillId="4" fontId="11" numFmtId="0" xfId="0" applyAlignment="1" applyBorder="1" applyFont="1">
      <alignment horizontal="right" readingOrder="0"/>
    </xf>
    <xf borderId="27" fillId="7" fontId="3" numFmtId="0" xfId="0" applyAlignment="1" applyBorder="1" applyFont="1">
      <alignment vertical="bottom"/>
    </xf>
    <xf borderId="27" fillId="8" fontId="3" numFmtId="0" xfId="0" applyAlignment="1" applyBorder="1" applyFill="1" applyFont="1">
      <alignment readingOrder="0" vertical="bottom"/>
    </xf>
    <xf borderId="27" fillId="5" fontId="3" numFmtId="0" xfId="0" applyAlignment="1" applyBorder="1" applyFont="1">
      <alignment readingOrder="0" vertical="bottom"/>
    </xf>
    <xf borderId="28" fillId="0" fontId="2" numFmtId="0" xfId="0" applyBorder="1" applyFont="1"/>
    <xf borderId="27" fillId="7" fontId="10" numFmtId="164" xfId="0" applyBorder="1" applyFont="1" applyNumberFormat="1"/>
    <xf borderId="27" fillId="7" fontId="3" numFmtId="0" xfId="0" applyAlignment="1" applyBorder="1" applyFont="1">
      <alignment readingOrder="0" vertical="bottom"/>
    </xf>
    <xf borderId="29" fillId="4" fontId="3" numFmtId="165" xfId="0" applyAlignment="1" applyBorder="1" applyFont="1" applyNumberFormat="1">
      <alignment readingOrder="0" vertical="bottom"/>
    </xf>
    <xf borderId="30" fillId="0" fontId="2" numFmtId="0" xfId="0" applyBorder="1" applyFont="1"/>
    <xf borderId="27" fillId="5" fontId="3" numFmtId="0" xfId="0" applyAlignment="1" applyBorder="1" applyFont="1">
      <alignment vertical="bottom"/>
    </xf>
    <xf borderId="29" fillId="4" fontId="3" numFmtId="0" xfId="0" applyAlignment="1" applyBorder="1" applyFont="1">
      <alignment vertical="bottom"/>
    </xf>
    <xf borderId="27" fillId="7" fontId="12" numFmtId="0" xfId="0" applyAlignment="1" applyBorder="1" applyFont="1">
      <alignment vertical="bottom"/>
    </xf>
    <xf borderId="1" fillId="2" fontId="8" numFmtId="0" xfId="0" applyAlignment="1" applyBorder="1" applyFont="1">
      <alignment horizontal="center" vertical="bottom"/>
    </xf>
    <xf borderId="29" fillId="6" fontId="3" numFmtId="10" xfId="0" applyAlignment="1" applyBorder="1" applyFont="1" applyNumberFormat="1">
      <alignment horizontal="center" vertical="bottom"/>
    </xf>
    <xf borderId="22" fillId="6" fontId="3" numFmtId="166" xfId="0" applyAlignment="1" applyBorder="1" applyFont="1" applyNumberFormat="1">
      <alignment horizontal="right" vertical="bottom"/>
    </xf>
    <xf borderId="3" fillId="7" fontId="3" numFmtId="0" xfId="0" applyAlignment="1" applyBorder="1" applyFont="1">
      <alignment vertical="bottom"/>
    </xf>
    <xf borderId="4" fillId="7" fontId="9" numFmtId="0" xfId="0" applyAlignment="1" applyBorder="1" applyFont="1">
      <alignment vertical="bottom"/>
    </xf>
    <xf borderId="31" fillId="7" fontId="3" numFmtId="0" xfId="0" applyAlignment="1" applyBorder="1" applyFont="1">
      <alignment vertical="bottom"/>
    </xf>
    <xf borderId="32" fillId="6" fontId="3" numFmtId="167" xfId="0" applyAlignment="1" applyBorder="1" applyFont="1" applyNumberFormat="1">
      <alignment horizontal="center" readingOrder="0" vertical="bottom"/>
    </xf>
    <xf borderId="27" fillId="6" fontId="3" numFmtId="167" xfId="0" applyAlignment="1" applyBorder="1" applyFont="1" applyNumberFormat="1">
      <alignment horizontal="center" vertical="bottom"/>
    </xf>
    <xf borderId="1" fillId="7" fontId="3" numFmtId="0" xfId="0" applyAlignment="1" applyBorder="1" applyFont="1">
      <alignment vertical="bottom"/>
    </xf>
    <xf borderId="1" fillId="3" fontId="3" numFmtId="0" xfId="0" applyBorder="1" applyFont="1"/>
    <xf borderId="27" fillId="3" fontId="5" numFmtId="0" xfId="0" applyAlignment="1" applyBorder="1" applyFont="1">
      <alignment horizontal="center" readingOrder="0" shrinkToFit="0" wrapText="1"/>
    </xf>
    <xf borderId="27" fillId="3" fontId="3" numFmtId="167" xfId="0" applyBorder="1" applyFont="1" applyNumberFormat="1"/>
    <xf borderId="31" fillId="3" fontId="3" numFmtId="0" xfId="0" applyBorder="1" applyFont="1"/>
    <xf borderId="1" fillId="2" fontId="7" numFmtId="0" xfId="0" applyAlignment="1" applyBorder="1" applyFont="1">
      <alignment horizontal="center" readingOrder="0"/>
    </xf>
    <xf borderId="4" fillId="3" fontId="13" numFmtId="0" xfId="0" applyBorder="1" applyFont="1"/>
    <xf borderId="4" fillId="3" fontId="14" numFmtId="0" xfId="0" applyBorder="1" applyFont="1"/>
    <xf borderId="22" fillId="2" fontId="4" numFmtId="0" xfId="0" applyAlignment="1" applyBorder="1" applyFont="1">
      <alignment horizontal="center"/>
    </xf>
    <xf borderId="4" fillId="3" fontId="4" numFmtId="0" xfId="0" applyBorder="1" applyFont="1"/>
    <xf borderId="4" fillId="3" fontId="15" numFmtId="0" xfId="0" applyBorder="1" applyFont="1"/>
    <xf borderId="1" fillId="3" fontId="3" numFmtId="0" xfId="0" applyAlignment="1" applyBorder="1" applyFont="1">
      <alignment horizontal="center"/>
    </xf>
    <xf borderId="4" fillId="3" fontId="9" numFmtId="0" xfId="0" applyBorder="1" applyFont="1"/>
    <xf borderId="26" fillId="3" fontId="3" numFmtId="0" xfId="0" applyAlignment="1" applyBorder="1" applyFont="1">
      <alignment horizontal="left" vertical="center"/>
    </xf>
    <xf borderId="27" fillId="3" fontId="16" numFmtId="0" xfId="0" applyAlignment="1" applyBorder="1" applyFont="1">
      <alignment horizontal="left" vertical="center"/>
    </xf>
    <xf borderId="27" fillId="5" fontId="6" numFmtId="0" xfId="0" applyAlignment="1" applyBorder="1" applyFont="1">
      <alignment readingOrder="0" vertical="center"/>
    </xf>
    <xf borderId="27" fillId="3" fontId="3" numFmtId="0" xfId="0" applyBorder="1" applyFont="1"/>
    <xf borderId="27" fillId="6" fontId="3" numFmtId="0" xfId="0" applyAlignment="1" applyBorder="1" applyFont="1">
      <alignment readingOrder="0"/>
    </xf>
    <xf borderId="27" fillId="6" fontId="3" numFmtId="0" xfId="0" applyBorder="1" applyFont="1"/>
    <xf borderId="4" fillId="3" fontId="14" numFmtId="167" xfId="0" applyBorder="1" applyFont="1" applyNumberFormat="1"/>
    <xf borderId="27" fillId="3" fontId="16" numFmtId="164" xfId="0" applyAlignment="1" applyBorder="1" applyFont="1" applyNumberFormat="1">
      <alignment horizontal="left" vertical="center"/>
    </xf>
    <xf borderId="27" fillId="3" fontId="3" numFmtId="0" xfId="0" applyAlignment="1" applyBorder="1" applyFont="1">
      <alignment horizontal="left"/>
    </xf>
    <xf borderId="29" fillId="5" fontId="3" numFmtId="0" xfId="0" applyAlignment="1" applyBorder="1" applyFont="1">
      <alignment horizontal="center"/>
    </xf>
    <xf borderId="27" fillId="3" fontId="12" numFmtId="0" xfId="0" applyBorder="1" applyFont="1"/>
    <xf borderId="0" fillId="0" fontId="17" numFmtId="0" xfId="0" applyFont="1"/>
    <xf borderId="0" fillId="0" fontId="18" numFmtId="0" xfId="0" applyFont="1"/>
    <xf borderId="0" fillId="0" fontId="19" numFmtId="0" xfId="0" applyFont="1"/>
    <xf borderId="4" fillId="3" fontId="5" numFmtId="0" xfId="0" applyBorder="1" applyFont="1"/>
    <xf borderId="29" fillId="4" fontId="3" numFmtId="168" xfId="0" applyAlignment="1" applyBorder="1" applyFont="1" applyNumberFormat="1">
      <alignment horizontal="center"/>
    </xf>
    <xf borderId="29" fillId="4" fontId="3" numFmtId="10" xfId="0" applyAlignment="1" applyBorder="1" applyFont="1" applyNumberFormat="1">
      <alignment horizontal="center"/>
    </xf>
    <xf borderId="1" fillId="2" fontId="8" numFmtId="0" xfId="0" applyAlignment="1" applyBorder="1" applyFont="1">
      <alignment horizontal="center" readingOrder="0"/>
    </xf>
    <xf borderId="22" fillId="4" fontId="3" numFmtId="166" xfId="0" applyBorder="1" applyFont="1" applyNumberFormat="1"/>
    <xf borderId="4" fillId="3" fontId="5" numFmtId="0" xfId="0" applyAlignment="1" applyBorder="1" applyFont="1">
      <alignment horizontal="left"/>
    </xf>
    <xf borderId="32" fillId="4" fontId="3" numFmtId="167" xfId="0" applyBorder="1" applyFont="1" applyNumberFormat="1"/>
    <xf borderId="27" fillId="4" fontId="3" numFmtId="167" xfId="0" applyBorder="1" applyFont="1" applyNumberFormat="1"/>
    <xf borderId="1" fillId="3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21</xdr:col>
      <xdr:colOff>228600</xdr:colOff>
      <xdr:row>9</xdr:row>
      <xdr:rowOff>161925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57"/>
    <col customWidth="1" min="2" max="2" width="25.43"/>
    <col customWidth="1" min="3" max="3" width="20.29"/>
    <col customWidth="1" min="4" max="4" width="9.14"/>
    <col customWidth="1" min="5" max="5" width="35.14"/>
    <col customWidth="1" min="6" max="6" width="27.0"/>
    <col customWidth="1" min="7" max="7" width="25.0"/>
    <col customWidth="1" min="8" max="14" width="9.14"/>
    <col customWidth="1" min="15" max="26" width="8.86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idden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idden="1">
      <c r="A4" s="8"/>
      <c r="N4" s="9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idden="1">
      <c r="A5" s="8"/>
      <c r="N5" s="9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idden="1">
      <c r="A6" s="8"/>
      <c r="N6" s="9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idden="1">
      <c r="A7" s="8"/>
      <c r="N7" s="9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idden="1">
      <c r="A8" s="8"/>
      <c r="N8" s="9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idden="1">
      <c r="A9" s="8"/>
      <c r="N9" s="9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idden="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 t="s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" t="s">
        <v>2</v>
      </c>
      <c r="B13" s="14"/>
      <c r="C13" s="4"/>
      <c r="D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" t="s">
        <v>3</v>
      </c>
      <c r="B14" s="16"/>
      <c r="C14" s="17"/>
      <c r="D14" s="18"/>
      <c r="F14" s="1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0"/>
      <c r="B15" s="21"/>
      <c r="C15" s="22" t="s">
        <v>4</v>
      </c>
      <c r="D15" s="23"/>
      <c r="F15" s="1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0"/>
      <c r="B16" s="24"/>
      <c r="C16" s="22" t="s">
        <v>5</v>
      </c>
      <c r="D16" s="23"/>
      <c r="F16" s="1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5"/>
      <c r="B17" s="26"/>
      <c r="C17" s="27" t="s">
        <v>6</v>
      </c>
      <c r="D17" s="28"/>
      <c r="F17" s="1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3" t="s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29" t="s">
        <v>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29" t="s">
        <v>9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30" t="s">
        <v>10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29" t="s">
        <v>11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31" t="s">
        <v>12</v>
      </c>
      <c r="B23" s="2"/>
      <c r="C23" s="2"/>
      <c r="D23" s="2"/>
      <c r="E23" s="2"/>
      <c r="F23" s="2"/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32"/>
      <c r="B24" s="32"/>
      <c r="C24" s="32"/>
      <c r="D24" s="32"/>
      <c r="E24" s="32"/>
      <c r="F24" s="32"/>
      <c r="G24" s="32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33" t="s">
        <v>13</v>
      </c>
      <c r="B25" s="34"/>
      <c r="C25" s="35"/>
      <c r="D25" s="32"/>
      <c r="E25" s="33" t="s">
        <v>14</v>
      </c>
      <c r="F25" s="34"/>
      <c r="G25" s="35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6"/>
      <c r="B26" s="36"/>
      <c r="C26" s="36"/>
      <c r="D26" s="32"/>
      <c r="E26" s="37" t="s">
        <v>15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6"/>
      <c r="B27" s="36"/>
      <c r="C27" s="36"/>
      <c r="D27" s="32"/>
      <c r="E27" s="38" t="s">
        <v>16</v>
      </c>
      <c r="F27" s="38" t="s">
        <v>17</v>
      </c>
      <c r="G27" s="38" t="s">
        <v>18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39" t="s">
        <v>19</v>
      </c>
      <c r="B28" s="40" t="s">
        <v>20</v>
      </c>
      <c r="C28" s="41"/>
      <c r="D28" s="32"/>
      <c r="E28" s="42" t="s">
        <v>21</v>
      </c>
      <c r="F28" s="43" t="s">
        <v>22</v>
      </c>
      <c r="G28" s="4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5"/>
      <c r="B29" s="46" t="s">
        <v>23</v>
      </c>
      <c r="C29" s="41"/>
      <c r="D29" s="32"/>
      <c r="E29" s="47" t="s">
        <v>24</v>
      </c>
      <c r="F29" s="43" t="s">
        <v>22</v>
      </c>
      <c r="G29" s="4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2" t="s">
        <v>25</v>
      </c>
      <c r="B30" s="48">
        <v>45658.0</v>
      </c>
      <c r="C30" s="49"/>
      <c r="D30" s="32"/>
      <c r="E30" s="42" t="s">
        <v>26</v>
      </c>
      <c r="F30" s="43" t="s">
        <v>22</v>
      </c>
      <c r="G30" s="5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2" t="s">
        <v>27</v>
      </c>
      <c r="B31" s="51"/>
      <c r="C31" s="49"/>
      <c r="D31" s="32"/>
      <c r="E31" s="52" t="s">
        <v>28</v>
      </c>
      <c r="F31" s="50"/>
      <c r="G31" s="5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2" t="s">
        <v>29</v>
      </c>
      <c r="B32" s="51"/>
      <c r="C32" s="49"/>
      <c r="D32" s="32"/>
      <c r="E32" s="47" t="s">
        <v>30</v>
      </c>
      <c r="F32" s="43" t="s">
        <v>22</v>
      </c>
      <c r="G32" s="5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32"/>
      <c r="B33" s="32"/>
      <c r="C33" s="32"/>
      <c r="D33" s="32"/>
      <c r="E33" s="42" t="s">
        <v>31</v>
      </c>
      <c r="F33" s="43" t="s">
        <v>22</v>
      </c>
      <c r="G33" s="5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32"/>
      <c r="B34" s="32"/>
      <c r="C34" s="32"/>
      <c r="D34" s="32"/>
      <c r="E34" s="42" t="s">
        <v>32</v>
      </c>
      <c r="F34" s="50"/>
      <c r="G34" s="5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53" t="s">
        <v>33</v>
      </c>
      <c r="B35" s="2"/>
      <c r="C35" s="3"/>
      <c r="D35" s="32"/>
      <c r="E35" s="42" t="s">
        <v>34</v>
      </c>
      <c r="F35" s="50"/>
      <c r="G35" s="5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2" t="s">
        <v>35</v>
      </c>
      <c r="B36" s="54">
        <f>iferror((C28-C29)/C28,0)</f>
        <v>0</v>
      </c>
      <c r="C36" s="49"/>
      <c r="D36" s="32"/>
      <c r="E36" s="42" t="s">
        <v>36</v>
      </c>
      <c r="F36" s="43" t="s">
        <v>22</v>
      </c>
      <c r="G36" s="50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2" t="s">
        <v>37</v>
      </c>
      <c r="B37" s="54">
        <f>iferror(C29/C28,0)</f>
        <v>0</v>
      </c>
      <c r="C37" s="49"/>
      <c r="D37" s="32"/>
      <c r="E37" s="50" t="s">
        <v>38</v>
      </c>
      <c r="F37" s="50"/>
      <c r="G37" s="5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32"/>
      <c r="B38" s="32"/>
      <c r="C38" s="32"/>
      <c r="D38" s="32"/>
      <c r="E38" s="50" t="s">
        <v>38</v>
      </c>
      <c r="F38" s="50"/>
      <c r="G38" s="5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32"/>
      <c r="B39" s="32"/>
      <c r="C39" s="32"/>
      <c r="D39" s="32"/>
      <c r="E39" s="50" t="s">
        <v>38</v>
      </c>
      <c r="F39" s="50"/>
      <c r="G39" s="5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53" t="s">
        <v>39</v>
      </c>
      <c r="B40" s="2"/>
      <c r="C40" s="3"/>
      <c r="D40" s="32"/>
      <c r="E40" s="32"/>
      <c r="F40" s="32"/>
      <c r="G40" s="3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2" t="s">
        <v>40</v>
      </c>
      <c r="B41" s="55">
        <v>5.0</v>
      </c>
      <c r="C41" s="35"/>
      <c r="D41" s="56"/>
      <c r="E41" s="33" t="s">
        <v>14</v>
      </c>
      <c r="F41" s="34"/>
      <c r="G41" s="3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2" t="s">
        <v>41</v>
      </c>
      <c r="B42" s="55">
        <f>IF(B41*C29&gt;1500,1500,(B41*C29))</f>
        <v>0</v>
      </c>
      <c r="C42" s="35"/>
      <c r="D42" s="56"/>
      <c r="E42" s="32"/>
      <c r="F42" s="57" t="s">
        <v>42</v>
      </c>
      <c r="G42" s="57" t="s">
        <v>43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32"/>
      <c r="B43" s="58"/>
      <c r="C43" s="58"/>
      <c r="D43" s="32"/>
      <c r="E43" s="42" t="str">
        <f t="shared" ref="E43:E54" si="1">E28</f>
        <v>Mortgage Interest</v>
      </c>
      <c r="F43" s="59">
        <f t="shared" ref="F43:F54" si="2">if(F28="N/A",G28-G43,F28+($B$37*G28))</f>
        <v>0</v>
      </c>
      <c r="G43" s="60">
        <f t="shared" ref="G43:G54" si="3">G28*$B$36</f>
        <v>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32"/>
      <c r="B44" s="32"/>
      <c r="C44" s="32"/>
      <c r="D44" s="32"/>
      <c r="E44" s="42" t="str">
        <f t="shared" si="1"/>
        <v>Property Taxes</v>
      </c>
      <c r="F44" s="59">
        <f t="shared" si="2"/>
        <v>0</v>
      </c>
      <c r="G44" s="60">
        <f t="shared" si="3"/>
        <v>0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32"/>
      <c r="B45" s="32"/>
      <c r="C45" s="32"/>
      <c r="D45" s="32"/>
      <c r="E45" s="42" t="str">
        <f t="shared" si="1"/>
        <v>Insurance</v>
      </c>
      <c r="F45" s="59">
        <f t="shared" si="2"/>
        <v>0</v>
      </c>
      <c r="G45" s="60">
        <f t="shared" si="3"/>
        <v>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32"/>
      <c r="B46" s="32"/>
      <c r="C46" s="32"/>
      <c r="D46" s="32"/>
      <c r="E46" s="42" t="str">
        <f t="shared" si="1"/>
        <v>Repairs &amp; Maintenance</v>
      </c>
      <c r="F46" s="59">
        <f t="shared" si="2"/>
        <v>0</v>
      </c>
      <c r="G46" s="60">
        <f t="shared" si="3"/>
        <v>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32"/>
      <c r="B47" s="32"/>
      <c r="C47" s="32"/>
      <c r="D47" s="32"/>
      <c r="E47" s="42" t="str">
        <f t="shared" si="1"/>
        <v>Utilities (Energy, Water, Gas etc.)</v>
      </c>
      <c r="F47" s="59">
        <f t="shared" si="2"/>
        <v>0</v>
      </c>
      <c r="G47" s="60">
        <f t="shared" si="3"/>
        <v>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32"/>
      <c r="B48" s="32"/>
      <c r="C48" s="32"/>
      <c r="D48" s="32"/>
      <c r="E48" s="42" t="str">
        <f t="shared" si="1"/>
        <v>Rent</v>
      </c>
      <c r="F48" s="59">
        <f t="shared" si="2"/>
        <v>0</v>
      </c>
      <c r="G48" s="60">
        <f t="shared" si="3"/>
        <v>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61"/>
      <c r="B49" s="3"/>
      <c r="C49" s="32"/>
      <c r="D49" s="32"/>
      <c r="E49" s="42" t="str">
        <f t="shared" si="1"/>
        <v>Cleaning Supplies</v>
      </c>
      <c r="F49" s="59">
        <f t="shared" si="2"/>
        <v>0</v>
      </c>
      <c r="G49" s="60">
        <f t="shared" si="3"/>
        <v>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32"/>
      <c r="B50" s="32"/>
      <c r="C50" s="32"/>
      <c r="D50" s="32"/>
      <c r="E50" s="42" t="str">
        <f t="shared" si="1"/>
        <v>Cleaning Service</v>
      </c>
      <c r="F50" s="59">
        <f t="shared" si="2"/>
        <v>0</v>
      </c>
      <c r="G50" s="60">
        <f t="shared" si="3"/>
        <v>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32"/>
      <c r="B51" s="32"/>
      <c r="C51" s="32"/>
      <c r="D51" s="32"/>
      <c r="E51" s="42" t="str">
        <f t="shared" si="1"/>
        <v>HOA Fees</v>
      </c>
      <c r="F51" s="59">
        <f t="shared" si="2"/>
        <v>0</v>
      </c>
      <c r="G51" s="60">
        <f t="shared" si="3"/>
        <v>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32"/>
      <c r="B52" s="32"/>
      <c r="C52" s="32"/>
      <c r="D52" s="32"/>
      <c r="E52" s="42" t="str">
        <f t="shared" si="1"/>
        <v>(Other Expense)</v>
      </c>
      <c r="F52" s="59">
        <f t="shared" si="2"/>
        <v>0</v>
      </c>
      <c r="G52" s="60">
        <f t="shared" si="3"/>
        <v>0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32"/>
      <c r="B53" s="32"/>
      <c r="C53" s="32"/>
      <c r="D53" s="32"/>
      <c r="E53" s="42" t="str">
        <f t="shared" si="1"/>
        <v>(Other Expense)</v>
      </c>
      <c r="F53" s="59">
        <f t="shared" si="2"/>
        <v>0</v>
      </c>
      <c r="G53" s="60">
        <f t="shared" si="3"/>
        <v>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32"/>
      <c r="B54" s="32"/>
      <c r="C54" s="32"/>
      <c r="D54" s="32"/>
      <c r="E54" s="42" t="str">
        <f t="shared" si="1"/>
        <v>(Other Expense)</v>
      </c>
      <c r="F54" s="59">
        <f t="shared" si="2"/>
        <v>0</v>
      </c>
      <c r="G54" s="60">
        <f t="shared" si="3"/>
        <v>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62"/>
      <c r="E55" s="63" t="s">
        <v>44</v>
      </c>
      <c r="F55" s="64">
        <f t="shared" ref="F55:G55" si="4">SUM(F43:F54)</f>
        <v>0</v>
      </c>
      <c r="G55" s="64">
        <f t="shared" si="4"/>
        <v>0</v>
      </c>
      <c r="H55" s="19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65"/>
      <c r="F56" s="65"/>
      <c r="G56" s="6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</sheetData>
  <mergeCells count="24">
    <mergeCell ref="A1:N1"/>
    <mergeCell ref="A3:N10"/>
    <mergeCell ref="A12:M12"/>
    <mergeCell ref="A14:B14"/>
    <mergeCell ref="C15:D15"/>
    <mergeCell ref="C16:D16"/>
    <mergeCell ref="A18:M18"/>
    <mergeCell ref="C17:D17"/>
    <mergeCell ref="A23:G23"/>
    <mergeCell ref="A25:C25"/>
    <mergeCell ref="E25:G25"/>
    <mergeCell ref="E26:G26"/>
    <mergeCell ref="A28:A29"/>
    <mergeCell ref="B30:C30"/>
    <mergeCell ref="B41:C41"/>
    <mergeCell ref="B42:C42"/>
    <mergeCell ref="A49:B49"/>
    <mergeCell ref="B31:C31"/>
    <mergeCell ref="B32:C32"/>
    <mergeCell ref="A35:C35"/>
    <mergeCell ref="B36:C36"/>
    <mergeCell ref="B37:C37"/>
    <mergeCell ref="A40:C40"/>
    <mergeCell ref="E41:G4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2" width="29.29"/>
    <col customWidth="1" min="3" max="4" width="9.14"/>
    <col customWidth="1" min="5" max="5" width="26.86"/>
    <col customWidth="1" min="6" max="6" width="20.43"/>
    <col customWidth="1" min="7" max="7" width="23.71"/>
    <col customWidth="1" min="8" max="27" width="9.14"/>
  </cols>
  <sheetData>
    <row r="1">
      <c r="A1" s="66" t="s">
        <v>12</v>
      </c>
      <c r="B1" s="2"/>
      <c r="C1" s="2"/>
      <c r="D1" s="2"/>
      <c r="E1" s="2"/>
      <c r="F1" s="2"/>
      <c r="G1" s="3"/>
      <c r="H1" s="67"/>
      <c r="I1" s="68"/>
      <c r="J1" s="68"/>
      <c r="K1" s="68"/>
      <c r="L1" s="68"/>
      <c r="M1" s="68"/>
      <c r="N1" s="68"/>
      <c r="O1" s="68"/>
      <c r="P1" s="68"/>
      <c r="Q1" s="68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69" t="s">
        <v>13</v>
      </c>
      <c r="B3" s="34"/>
      <c r="C3" s="35"/>
      <c r="D3" s="4"/>
      <c r="E3" s="69" t="s">
        <v>14</v>
      </c>
      <c r="F3" s="34"/>
      <c r="G3" s="35"/>
      <c r="H3" s="70"/>
      <c r="I3" s="71"/>
      <c r="J3" s="68"/>
      <c r="K3" s="68"/>
      <c r="L3" s="68"/>
      <c r="M3" s="68"/>
      <c r="N3" s="68"/>
      <c r="O3" s="68"/>
      <c r="P3" s="68"/>
      <c r="Q3" s="68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72"/>
      <c r="C4" s="3"/>
      <c r="D4" s="4"/>
      <c r="E4" s="4"/>
      <c r="F4" s="73" t="s">
        <v>45</v>
      </c>
      <c r="G4" s="73" t="s">
        <v>46</v>
      </c>
      <c r="H4" s="68"/>
      <c r="I4" s="68"/>
      <c r="J4" s="68"/>
      <c r="K4" s="68"/>
      <c r="L4" s="68"/>
      <c r="M4" s="68"/>
      <c r="N4" s="68"/>
      <c r="O4" s="68"/>
      <c r="P4" s="68"/>
      <c r="Q4" s="68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74" t="s">
        <v>19</v>
      </c>
      <c r="B5" s="75" t="s">
        <v>20</v>
      </c>
      <c r="C5" s="76">
        <v>0.0</v>
      </c>
      <c r="D5" s="4"/>
      <c r="E5" s="77" t="s">
        <v>21</v>
      </c>
      <c r="F5" s="78">
        <v>100.0</v>
      </c>
      <c r="G5" s="79"/>
      <c r="H5" s="80"/>
      <c r="I5" s="68"/>
      <c r="J5" s="68"/>
      <c r="K5" s="68"/>
      <c r="L5" s="68"/>
      <c r="M5" s="68"/>
      <c r="N5" s="68"/>
      <c r="O5" s="68"/>
      <c r="P5" s="68"/>
      <c r="Q5" s="68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5"/>
      <c r="B6" s="81" t="s">
        <v>23</v>
      </c>
      <c r="C6" s="76">
        <v>0.0</v>
      </c>
      <c r="D6" s="4"/>
      <c r="E6" s="77" t="s">
        <v>47</v>
      </c>
      <c r="F6" s="79"/>
      <c r="G6" s="79"/>
      <c r="H6" s="80"/>
      <c r="I6" s="68"/>
      <c r="J6" s="68"/>
      <c r="K6" s="68"/>
      <c r="L6" s="68"/>
      <c r="M6" s="68"/>
      <c r="N6" s="68"/>
      <c r="O6" s="68"/>
      <c r="P6" s="68"/>
      <c r="Q6" s="68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A7" s="82" t="s">
        <v>25</v>
      </c>
      <c r="B7" s="83"/>
      <c r="C7" s="49"/>
      <c r="D7" s="4"/>
      <c r="E7" s="77" t="s">
        <v>26</v>
      </c>
      <c r="F7" s="79"/>
      <c r="G7" s="79"/>
      <c r="H7" s="80"/>
      <c r="I7" s="68"/>
      <c r="J7" s="68"/>
      <c r="K7" s="68"/>
      <c r="L7" s="68"/>
      <c r="M7" s="68"/>
      <c r="N7" s="68"/>
      <c r="O7" s="68"/>
      <c r="P7" s="68"/>
      <c r="Q7" s="68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A8" s="82" t="s">
        <v>27</v>
      </c>
      <c r="B8" s="83"/>
      <c r="C8" s="49"/>
      <c r="D8" s="4"/>
      <c r="E8" s="84" t="s">
        <v>28</v>
      </c>
      <c r="F8" s="79"/>
      <c r="G8" s="79"/>
      <c r="H8" s="80"/>
      <c r="I8" s="68"/>
      <c r="J8" s="68"/>
      <c r="K8" s="68"/>
      <c r="L8" s="68"/>
      <c r="M8" s="68"/>
      <c r="N8" s="68"/>
      <c r="O8" s="68"/>
      <c r="P8" s="68"/>
      <c r="Q8" s="68"/>
      <c r="R8" s="4"/>
      <c r="S8" s="4"/>
      <c r="T8" s="4"/>
      <c r="U8" s="4"/>
      <c r="V8" s="4"/>
      <c r="W8" s="4"/>
      <c r="X8" s="85"/>
      <c r="Y8" s="86"/>
      <c r="Z8" s="86"/>
      <c r="AA8" s="86"/>
    </row>
    <row r="9">
      <c r="A9" s="82" t="s">
        <v>29</v>
      </c>
      <c r="B9" s="83"/>
      <c r="C9" s="49"/>
      <c r="D9" s="4"/>
      <c r="E9" s="77" t="s">
        <v>48</v>
      </c>
      <c r="F9" s="79"/>
      <c r="G9" s="79"/>
      <c r="H9" s="80"/>
      <c r="I9" s="68"/>
      <c r="J9" s="68"/>
      <c r="K9" s="68"/>
      <c r="L9" s="68"/>
      <c r="M9" s="68"/>
      <c r="N9" s="68"/>
      <c r="O9" s="68"/>
      <c r="P9" s="68"/>
      <c r="Q9" s="68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4"/>
      <c r="B10" s="4"/>
      <c r="C10" s="4"/>
      <c r="D10" s="4"/>
      <c r="E10" s="77" t="s">
        <v>31</v>
      </c>
      <c r="F10" s="79"/>
      <c r="G10" s="79"/>
      <c r="H10" s="80"/>
      <c r="I10" s="68"/>
      <c r="J10" s="68"/>
      <c r="K10" s="68"/>
      <c r="L10" s="68"/>
      <c r="M10" s="68"/>
      <c r="N10" s="68"/>
      <c r="O10" s="68"/>
      <c r="P10" s="68"/>
      <c r="Q10" s="68"/>
      <c r="R10" s="4"/>
      <c r="S10" s="4"/>
      <c r="T10" s="4"/>
      <c r="U10" s="4"/>
      <c r="V10" s="4"/>
      <c r="W10" s="4"/>
      <c r="X10" s="87"/>
      <c r="Y10" s="86"/>
      <c r="Z10" s="86"/>
      <c r="AA10" s="86"/>
    </row>
    <row r="11">
      <c r="A11" s="88"/>
      <c r="B11" s="4"/>
      <c r="C11" s="4"/>
      <c r="D11" s="4"/>
      <c r="E11" s="77" t="s">
        <v>32</v>
      </c>
      <c r="F11" s="79"/>
      <c r="G11" s="79"/>
      <c r="H11" s="80"/>
      <c r="I11" s="68"/>
      <c r="J11" s="68"/>
      <c r="K11" s="68"/>
      <c r="L11" s="68"/>
      <c r="M11" s="68"/>
      <c r="N11" s="68"/>
      <c r="O11" s="68"/>
      <c r="P11" s="68"/>
      <c r="Q11" s="68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13" t="s">
        <v>33</v>
      </c>
      <c r="B12" s="2"/>
      <c r="C12" s="3"/>
      <c r="D12" s="4"/>
      <c r="E12" s="77" t="s">
        <v>34</v>
      </c>
      <c r="F12" s="79"/>
      <c r="G12" s="79"/>
      <c r="H12" s="80"/>
      <c r="I12" s="68"/>
      <c r="J12" s="68"/>
      <c r="K12" s="68"/>
      <c r="L12" s="68"/>
      <c r="M12" s="68"/>
      <c r="N12" s="68"/>
      <c r="O12" s="68"/>
      <c r="P12" s="68"/>
      <c r="Q12" s="68"/>
      <c r="R12" s="4"/>
      <c r="S12" s="4"/>
      <c r="T12" s="4"/>
      <c r="U12" s="4"/>
      <c r="V12" s="4"/>
      <c r="W12" s="4"/>
      <c r="X12" s="86"/>
      <c r="Y12" s="86"/>
      <c r="Z12" s="86"/>
      <c r="AA12" s="86"/>
    </row>
    <row r="13">
      <c r="A13" s="77" t="s">
        <v>35</v>
      </c>
      <c r="B13" s="89" t="str">
        <f>(C5-C6)/C5</f>
        <v>#DIV/0!</v>
      </c>
      <c r="C13" s="49"/>
      <c r="D13" s="4"/>
      <c r="E13" s="77" t="s">
        <v>36</v>
      </c>
      <c r="F13" s="79"/>
      <c r="G13" s="79"/>
      <c r="H13" s="80"/>
      <c r="I13" s="68"/>
      <c r="J13" s="68"/>
      <c r="K13" s="68"/>
      <c r="L13" s="68"/>
      <c r="M13" s="68"/>
      <c r="N13" s="68"/>
      <c r="O13" s="68"/>
      <c r="P13" s="68"/>
      <c r="Q13" s="68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>
      <c r="A14" s="77" t="s">
        <v>37</v>
      </c>
      <c r="B14" s="90" t="str">
        <f>C6/C5</f>
        <v>#DIV/0!</v>
      </c>
      <c r="C14" s="49"/>
      <c r="D14" s="4"/>
      <c r="E14" s="77" t="s">
        <v>38</v>
      </c>
      <c r="F14" s="79"/>
      <c r="G14" s="79"/>
      <c r="H14" s="80"/>
      <c r="I14" s="68"/>
      <c r="J14" s="68"/>
      <c r="K14" s="68"/>
      <c r="L14" s="68"/>
      <c r="M14" s="68"/>
      <c r="N14" s="68"/>
      <c r="O14" s="68"/>
      <c r="P14" s="68"/>
      <c r="Q14" s="68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4"/>
      <c r="B15" s="4"/>
      <c r="C15" s="4"/>
      <c r="D15" s="4"/>
      <c r="E15" s="77" t="s">
        <v>38</v>
      </c>
      <c r="F15" s="79"/>
      <c r="G15" s="79"/>
      <c r="H15" s="80"/>
      <c r="I15" s="68"/>
      <c r="J15" s="68"/>
      <c r="K15" s="68"/>
      <c r="L15" s="68"/>
      <c r="M15" s="68"/>
      <c r="N15" s="68"/>
      <c r="O15" s="68"/>
      <c r="P15" s="68"/>
      <c r="Q15" s="68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4"/>
      <c r="C16" s="4"/>
      <c r="D16" s="4"/>
      <c r="E16" s="77" t="s">
        <v>38</v>
      </c>
      <c r="F16" s="79"/>
      <c r="G16" s="79"/>
      <c r="H16" s="80"/>
      <c r="I16" s="68"/>
      <c r="J16" s="68"/>
      <c r="K16" s="68"/>
      <c r="L16" s="68"/>
      <c r="M16" s="68"/>
      <c r="N16" s="68"/>
      <c r="O16" s="68"/>
      <c r="P16" s="68"/>
      <c r="Q16" s="68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91" t="s">
        <v>39</v>
      </c>
      <c r="B17" s="2"/>
      <c r="C17" s="3"/>
      <c r="D17" s="4"/>
      <c r="E17" s="4"/>
      <c r="F17" s="4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82" t="s">
        <v>40</v>
      </c>
      <c r="B18" s="92">
        <v>5.0</v>
      </c>
      <c r="C18" s="35"/>
      <c r="D18" s="19"/>
      <c r="E18" s="69" t="s">
        <v>14</v>
      </c>
      <c r="F18" s="34"/>
      <c r="G18" s="35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82" t="s">
        <v>41</v>
      </c>
      <c r="B19" s="92">
        <f>IF(B18*C6&gt;1500,1500,(B18*C6))</f>
        <v>0</v>
      </c>
      <c r="C19" s="35"/>
      <c r="D19" s="19"/>
      <c r="E19" s="4"/>
      <c r="F19" s="73" t="s">
        <v>42</v>
      </c>
      <c r="G19" s="73" t="s">
        <v>43</v>
      </c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93"/>
      <c r="B20" s="65"/>
      <c r="C20" s="65"/>
      <c r="D20" s="4"/>
      <c r="E20" s="77" t="str">
        <f t="shared" ref="E20:E31" si="1">E5</f>
        <v>Mortgage Interest</v>
      </c>
      <c r="F20" s="94" t="str">
        <f t="shared" ref="F20:F31" si="2">F5+($B$14*G5)</f>
        <v>#DIV/0!</v>
      </c>
      <c r="G20" s="95" t="str">
        <f t="shared" ref="G20:G31" si="3">G5*$B$13</f>
        <v>#DIV/0!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77" t="str">
        <f t="shared" si="1"/>
        <v>Real Estate Taxes</v>
      </c>
      <c r="F21" s="94" t="str">
        <f t="shared" si="2"/>
        <v>#DIV/0!</v>
      </c>
      <c r="G21" s="95" t="str">
        <f t="shared" si="3"/>
        <v>#DIV/0!</v>
      </c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88"/>
      <c r="B22" s="4"/>
      <c r="C22" s="4"/>
      <c r="D22" s="4"/>
      <c r="E22" s="77" t="str">
        <f t="shared" si="1"/>
        <v>Insurance</v>
      </c>
      <c r="F22" s="94" t="str">
        <f t="shared" si="2"/>
        <v>#DIV/0!</v>
      </c>
      <c r="G22" s="95" t="str">
        <f t="shared" si="3"/>
        <v>#DIV/0!</v>
      </c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88"/>
      <c r="B23" s="4"/>
      <c r="C23" s="4"/>
      <c r="D23" s="4"/>
      <c r="E23" s="77" t="str">
        <f t="shared" si="1"/>
        <v>Repairs &amp; Maintenance</v>
      </c>
      <c r="F23" s="94" t="str">
        <f t="shared" si="2"/>
        <v>#DIV/0!</v>
      </c>
      <c r="G23" s="95" t="str">
        <f t="shared" si="3"/>
        <v>#DIV/0!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88"/>
      <c r="B24" s="4"/>
      <c r="C24" s="4"/>
      <c r="D24" s="4"/>
      <c r="E24" s="77" t="str">
        <f t="shared" si="1"/>
        <v>Utilities</v>
      </c>
      <c r="F24" s="94" t="str">
        <f t="shared" si="2"/>
        <v>#DIV/0!</v>
      </c>
      <c r="G24" s="95" t="str">
        <f t="shared" si="3"/>
        <v>#DIV/0!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77" t="str">
        <f t="shared" si="1"/>
        <v>Rent</v>
      </c>
      <c r="F25" s="94" t="str">
        <f t="shared" si="2"/>
        <v>#DIV/0!</v>
      </c>
      <c r="G25" s="95" t="str">
        <f t="shared" si="3"/>
        <v>#DIV/0!</v>
      </c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96"/>
      <c r="B26" s="3"/>
      <c r="C26" s="4"/>
      <c r="D26" s="4"/>
      <c r="E26" s="77" t="str">
        <f t="shared" si="1"/>
        <v>Cleaning Supplies</v>
      </c>
      <c r="F26" s="94" t="str">
        <f t="shared" si="2"/>
        <v>#DIV/0!</v>
      </c>
      <c r="G26" s="95" t="str">
        <f t="shared" si="3"/>
        <v>#DIV/0!</v>
      </c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88"/>
      <c r="B27" s="4"/>
      <c r="C27" s="4"/>
      <c r="D27" s="4"/>
      <c r="E27" s="77" t="str">
        <f t="shared" si="1"/>
        <v>Cleaning Service</v>
      </c>
      <c r="F27" s="94" t="str">
        <f t="shared" si="2"/>
        <v>#DIV/0!</v>
      </c>
      <c r="G27" s="95" t="str">
        <f t="shared" si="3"/>
        <v>#DIV/0!</v>
      </c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88"/>
      <c r="B28" s="4"/>
      <c r="C28" s="4"/>
      <c r="D28" s="4"/>
      <c r="E28" s="77" t="str">
        <f t="shared" si="1"/>
        <v>HOA Fees</v>
      </c>
      <c r="F28" s="94" t="str">
        <f t="shared" si="2"/>
        <v>#DIV/0!</v>
      </c>
      <c r="G28" s="95" t="str">
        <f t="shared" si="3"/>
        <v>#DIV/0!</v>
      </c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77" t="str">
        <f t="shared" si="1"/>
        <v>(Other Expense)</v>
      </c>
      <c r="F29" s="94" t="str">
        <f t="shared" si="2"/>
        <v>#DIV/0!</v>
      </c>
      <c r="G29" s="95" t="str">
        <f t="shared" si="3"/>
        <v>#DIV/0!</v>
      </c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77" t="str">
        <f t="shared" si="1"/>
        <v>(Other Expense)</v>
      </c>
      <c r="F30" s="94" t="str">
        <f t="shared" si="2"/>
        <v>#DIV/0!</v>
      </c>
      <c r="G30" s="95" t="str">
        <f t="shared" si="3"/>
        <v>#DIV/0!</v>
      </c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77" t="str">
        <f t="shared" si="1"/>
        <v>(Other Expense)</v>
      </c>
      <c r="F31" s="94" t="str">
        <f t="shared" si="2"/>
        <v>#DIV/0!</v>
      </c>
      <c r="G31" s="95" t="str">
        <f t="shared" si="3"/>
        <v>#DIV/0!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68"/>
      <c r="H994" s="68"/>
      <c r="I994" s="68"/>
      <c r="J994" s="68"/>
      <c r="K994" s="68"/>
      <c r="L994" s="68"/>
      <c r="M994" s="68"/>
      <c r="N994" s="68"/>
      <c r="O994" s="68"/>
      <c r="P994" s="68"/>
      <c r="Q994" s="68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68"/>
      <c r="H995" s="68"/>
      <c r="I995" s="68"/>
      <c r="J995" s="68"/>
      <c r="K995" s="68"/>
      <c r="L995" s="68"/>
      <c r="M995" s="68"/>
      <c r="N995" s="68"/>
      <c r="O995" s="68"/>
      <c r="P995" s="68"/>
      <c r="Q995" s="68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68"/>
      <c r="H996" s="68"/>
      <c r="I996" s="68"/>
      <c r="J996" s="68"/>
      <c r="K996" s="68"/>
      <c r="L996" s="68"/>
      <c r="M996" s="68"/>
      <c r="N996" s="68"/>
      <c r="O996" s="68"/>
      <c r="P996" s="68"/>
      <c r="Q996" s="68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68"/>
      <c r="H997" s="68"/>
      <c r="I997" s="68"/>
      <c r="J997" s="68"/>
      <c r="K997" s="68"/>
      <c r="L997" s="68"/>
      <c r="M997" s="68"/>
      <c r="N997" s="68"/>
      <c r="O997" s="68"/>
      <c r="P997" s="68"/>
      <c r="Q997" s="68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68"/>
      <c r="H998" s="68"/>
      <c r="I998" s="68"/>
      <c r="J998" s="68"/>
      <c r="K998" s="68"/>
      <c r="L998" s="68"/>
      <c r="M998" s="68"/>
      <c r="N998" s="68"/>
      <c r="O998" s="68"/>
      <c r="P998" s="68"/>
      <c r="Q998" s="68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68"/>
      <c r="H999" s="68"/>
      <c r="I999" s="68"/>
      <c r="J999" s="68"/>
      <c r="K999" s="68"/>
      <c r="L999" s="68"/>
      <c r="M999" s="68"/>
      <c r="N999" s="68"/>
      <c r="O999" s="68"/>
      <c r="P999" s="68"/>
      <c r="Q999" s="68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68"/>
      <c r="H1000" s="68"/>
      <c r="I1000" s="68"/>
      <c r="J1000" s="68"/>
      <c r="K1000" s="68"/>
      <c r="L1000" s="68"/>
      <c r="M1000" s="68"/>
      <c r="N1000" s="68"/>
      <c r="O1000" s="68"/>
      <c r="P1000" s="68"/>
      <c r="Q1000" s="68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16">
    <mergeCell ref="A1:G1"/>
    <mergeCell ref="A3:C3"/>
    <mergeCell ref="E3:G3"/>
    <mergeCell ref="B4:C4"/>
    <mergeCell ref="A5:A6"/>
    <mergeCell ref="B7:C7"/>
    <mergeCell ref="B8:C8"/>
    <mergeCell ref="B19:C19"/>
    <mergeCell ref="A26:B26"/>
    <mergeCell ref="B9:C9"/>
    <mergeCell ref="A12:C12"/>
    <mergeCell ref="B13:C13"/>
    <mergeCell ref="B14:C14"/>
    <mergeCell ref="A17:C17"/>
    <mergeCell ref="B18:C18"/>
    <mergeCell ref="E18:G1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2020-10-20T19:00:10Z</dcterms:created>
  <dc:creator>Steven Gabrielsen</dc:creator>
</cp:coreProperties>
</file>