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uel" sheetId="1" r:id="rId3"/>
    <sheet state="visible" name="Annotations" sheetId="2" r:id="rId4"/>
  </sheets>
  <definedNames/>
  <calcPr/>
</workbook>
</file>

<file path=xl/sharedStrings.xml><?xml version="1.0" encoding="utf-8"?>
<sst xmlns="http://schemas.openxmlformats.org/spreadsheetml/2006/main" count="42" uniqueCount="37">
  <si>
    <t>Années</t>
  </si>
  <si>
    <t>Sans diplôme </t>
  </si>
  <si>
    <t>Ayant un diplôme:  Niveau moyen </t>
  </si>
  <si>
    <t>Ayant un diplôme:  Niveau supérieur </t>
  </si>
  <si>
    <t>Ensemble 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</si>
  <si>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</si>
  <si>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</si>
  <si>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</si>
  <si>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</si>
  <si>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</si>
  <si>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</si>
  <si>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</si>
  <si>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</si>
  <si>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</si>
  <si>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</si>
  <si>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</si>
  <si>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</si>
  <si>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</si>
  <si>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</si>
  <si>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</si>
  <si>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</si>
  <si>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</si>
  <si>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</si>
  <si>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</si>
  <si>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</si>
  <si>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</si>
  <si>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</si>
  <si>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</si>
  <si>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</si>
  <si>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</si>
  <si>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</si>
  <si>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 xml:space="preserve">Source : Enquête nationale sur l'emploi, Haut Commissariat au Plan. </t>
  </si>
  <si>
    <t>Trimestres</t>
  </si>
  <si>
    <t>Sans diplôme</t>
  </si>
  <si>
    <t>Ayant un diplôme: Niveau moyen</t>
  </si>
  <si>
    <t>Ayant un diplôme: Niveau supérieur</t>
  </si>
  <si>
    <t>Ensemble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</si>
</sst>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#,##0.0"/>
  </numFmts>
  <fonts count="9">
    <font>
      <sz val="10.0"/>
      <color rgb="FF000000"/>
      <name val="Arial"/>
    </font>
    <font/>
    <font>
      <b/>
      <sz val="8.0"/>
      <color rgb="FFD2691E"/>
      <name val="Tahoma"/>
    </font>
    <font>
      <b/>
      <sz val="8.0"/>
      <color rgb="FF808080"/>
      <name val="Tahoma"/>
    </font>
    <font>
      <b/>
      <sz val="8.0"/>
      <color rgb="FFDD7E6B"/>
      <name val="Tahoma"/>
    </font>
    <font>
      <sz val="8.0"/>
      <name val="Tahoma"/>
    </font>
    <font>
      <sz val="8.0"/>
      <color rgb="FF000000"/>
      <name val="Tahoma"/>
    </font>
    <font>
      <b/>
      <sz val="8.0"/>
      <color rgb="FF000000"/>
      <name val="Tahoma"/>
    </font>
    <font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FF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49" xfId="0" applyFont="1" applyNumberFormat="1"/>
    <xf borderId="0" fillId="0" fontId="2" numFmtId="0" xfId="0" applyAlignment="1" applyFont="1">
      <alignment horizontal="center" readingOrder="0" shrinkToFit="0" vertical="center" wrapText="1"/>
    </xf>
    <xf borderId="0" fillId="0" fontId="2" numFmtId="49" xfId="0" applyAlignment="1" applyFont="1" applyNumberFormat="1">
      <alignment horizontal="center" readingOrder="0" shrinkToFit="0" vertical="center" wrapText="1"/>
    </xf>
    <xf borderId="1" fillId="2" fontId="3" numFmtId="49" xfId="0" applyAlignment="1" applyBorder="1" applyFill="1" applyFont="1" applyNumberFormat="1">
      <alignment horizontal="center" shrinkToFit="0" vertical="bottom" wrapText="1"/>
    </xf>
    <xf borderId="2" fillId="0" fontId="4" numFmtId="49" xfId="0" applyAlignment="1" applyBorder="1" applyFont="1" applyNumberFormat="1">
      <alignment horizontal="center" readingOrder="0" shrinkToFit="0" vertical="center" wrapText="1"/>
    </xf>
    <xf borderId="2" fillId="0" fontId="4" numFmtId="164" xfId="0" applyAlignment="1" applyBorder="1" applyFont="1" applyNumberFormat="1">
      <alignment horizontal="center" shrinkToFit="0" vertical="center" wrapText="1"/>
    </xf>
    <xf borderId="2" fillId="0" fontId="4" numFmtId="164" xfId="0" applyAlignment="1" applyBorder="1" applyFont="1" applyNumberFormat="1">
      <alignment horizontal="center" readingOrder="0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2" fontId="3" numFmtId="49" xfId="0" applyAlignment="1" applyFont="1" applyNumberFormat="1">
      <alignment horizontal="center" shrinkToFit="0" vertical="center" wrapText="1"/>
    </xf>
    <xf borderId="2" fillId="2" fontId="3" numFmtId="49" xfId="0" applyAlignment="1" applyBorder="1" applyFont="1" applyNumberFormat="1">
      <alignment horizontal="center" readingOrder="0" shrinkToFit="0" vertical="center" wrapText="1"/>
    </xf>
    <xf borderId="3" fillId="0" fontId="5" numFmtId="165" xfId="0" applyAlignment="1" applyBorder="1" applyFont="1" applyNumberFormat="1">
      <alignment horizontal="center" readingOrder="0" shrinkToFit="0" vertical="center" wrapText="1"/>
    </xf>
    <xf borderId="4" fillId="0" fontId="6" numFmtId="164" xfId="0" applyAlignment="1" applyBorder="1" applyFont="1" applyNumberFormat="1">
      <alignment horizontal="center" readingOrder="0" shrinkToFit="0" vertical="center" wrapText="0"/>
    </xf>
    <xf borderId="0" fillId="0" fontId="6" numFmtId="164" xfId="0" applyAlignment="1" applyFont="1" applyNumberFormat="1">
      <alignment horizontal="center" shrinkToFit="0" vertical="bottom" wrapText="0"/>
    </xf>
    <xf borderId="3" fillId="0" fontId="5" numFmtId="165" xfId="0" applyAlignment="1" applyBorder="1" applyFont="1" applyNumberFormat="1">
      <alignment horizontal="center" shrinkToFit="0" vertical="center" wrapText="1"/>
    </xf>
    <xf borderId="4" fillId="0" fontId="6" numFmtId="164" xfId="0" applyAlignment="1" applyBorder="1" applyFont="1" applyNumberFormat="1">
      <alignment horizontal="center" shrinkToFit="0" vertical="center" wrapText="0"/>
    </xf>
    <xf borderId="0" fillId="2" fontId="3" numFmtId="49" xfId="0" applyAlignment="1" applyFont="1" applyNumberFormat="1">
      <alignment horizontal="center" shrinkToFit="0" vertical="bottom" wrapText="1"/>
    </xf>
    <xf borderId="2" fillId="2" fontId="3" numFmtId="49" xfId="0" applyAlignment="1" applyBorder="1" applyFont="1" applyNumberFormat="1">
      <alignment horizontal="center" shrinkToFit="0" vertical="center" wrapText="1"/>
    </xf>
    <xf borderId="5" fillId="2" fontId="3" numFmtId="49" xfId="0" applyAlignment="1" applyBorder="1" applyFont="1" applyNumberFormat="1">
      <alignment horizontal="center" shrinkToFit="0" vertical="center" wrapText="1"/>
    </xf>
    <xf borderId="4" fillId="0" fontId="5" numFmtId="165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center" readingOrder="0" shrinkToFit="0" vertical="center" wrapText="1"/>
    </xf>
    <xf borderId="6" fillId="0" fontId="7" numFmtId="49" xfId="0" applyAlignment="1" applyBorder="1" applyFont="1" applyNumberFormat="1">
      <alignment horizontal="center" readingOrder="0" shrinkToFit="0" vertical="center" wrapText="1"/>
    </xf>
    <xf borderId="7" fillId="0" fontId="1" numFmtId="0" xfId="0" applyBorder="1" applyFont="1"/>
    <xf borderId="4" fillId="0" fontId="1" numFmtId="0" xfId="0" applyBorder="1" applyFont="1"/>
    <xf borderId="2" fillId="0" fontId="4" numFmtId="0" xfId="0" applyAlignment="1" applyBorder="1" applyFont="1">
      <alignment horizontal="center" shrinkToFit="0" vertical="bottom" wrapText="1"/>
    </xf>
    <xf borderId="2" fillId="0" fontId="2" numFmtId="0" xfId="0" applyAlignment="1" applyBorder="1" applyFont="1">
      <alignment horizontal="center" shrinkToFit="0" vertical="bottom" wrapText="1"/>
    </xf>
    <xf borderId="0" fillId="0" fontId="8" numFmtId="0" xfId="0" applyAlignment="1" applyFont="1">
      <alignment vertical="bottom"/>
    </xf>
    <xf borderId="2" fillId="0" fontId="4" numFmtId="0" xfId="0" applyAlignment="1" applyBorder="1" applyFont="1">
      <alignment horizontal="center" vertical="bottom"/>
    </xf>
    <xf borderId="2" fillId="0" fontId="3" numFmtId="0" xfId="0" applyAlignment="1" applyBorder="1" applyFont="1">
      <alignment horizontal="center" vertical="bottom"/>
    </xf>
    <xf borderId="2" fillId="0" fontId="6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Annuel!$C$22</c:f>
            </c:strRef>
          </c:tx>
          <c:spPr>
            <a:ln cmpd="sng" w="19050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Annuel!$B$23:$B$48</c:f>
            </c:strRef>
          </c:cat>
          <c:val>
            <c:numRef>
              <c:f>Annuel!$C$23:$C$48</c:f>
              <c:numCache/>
            </c:numRef>
          </c:val>
          <c:smooth val="0"/>
        </c:ser>
        <c:ser>
          <c:idx val="1"/>
          <c:order val="1"/>
          <c:tx>
            <c:strRef>
              <c:f>Annotations!$H$1</c:f>
            </c:strRef>
          </c:tx>
          <c:spPr>
            <a:ln cmpd="sng" w="19050">
              <a:solidFill>
                <a:srgbClr val="DB4437"/>
              </a:solidFill>
            </a:ln>
          </c:spPr>
          <c:marker>
            <c:symbol val="none"/>
          </c:marker>
          <c:cat>
            <c:strRef>
              <c:f>Annuel!$B$23:$B$48</c:f>
            </c:strRef>
          </c:cat>
          <c:val>
            <c:numRef>
              <c:f>Annotations!$H$2:$H$23</c:f>
              <c:numCache/>
            </c:numRef>
          </c:val>
          <c:smooth val="0"/>
        </c:ser>
        <c:ser>
          <c:idx val="2"/>
          <c:order val="2"/>
          <c:tx>
            <c:strRef>
              <c:f>Annuel!$D$22</c:f>
            </c:strRef>
          </c:tx>
          <c:spPr>
            <a:ln cmpd="sng" w="19050">
              <a:solidFill>
                <a:srgbClr val="F4B400"/>
              </a:solidFill>
            </a:ln>
          </c:spPr>
          <c:marker>
            <c:symbol val="none"/>
          </c:marker>
          <c:cat>
            <c:strRef>
              <c:f>Annuel!$B$23:$B$48</c:f>
            </c:strRef>
          </c:cat>
          <c:val>
            <c:numRef>
              <c:f>Annuel!$D$23:$D$48</c:f>
              <c:numCache/>
            </c:numRef>
          </c:val>
          <c:smooth val="0"/>
        </c:ser>
        <c:ser>
          <c:idx val="3"/>
          <c:order val="3"/>
          <c:tx>
            <c:strRef>
              <c:f>Annotations!$I$1</c:f>
            </c:strRef>
          </c:tx>
          <c:spPr>
            <a:ln cmpd="sng" w="19050">
              <a:solidFill>
                <a:srgbClr val="0F9D58"/>
              </a:solidFill>
            </a:ln>
          </c:spPr>
          <c:marker>
            <c:symbol val="none"/>
          </c:marker>
          <c:cat>
            <c:strRef>
              <c:f>Annuel!$B$23:$B$48</c:f>
            </c:strRef>
          </c:cat>
          <c:val>
            <c:numRef>
              <c:f>Annotations!$I$2:$I$23</c:f>
              <c:numCache/>
            </c:numRef>
          </c:val>
          <c:smooth val="0"/>
        </c:ser>
        <c:axId val="451533543"/>
        <c:axId val="623382618"/>
      </c:lineChart>
      <c:catAx>
        <c:axId val="4515335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1800000"/>
          <a:lstStyle/>
          <a:p>
            <a:pPr lvl="0">
              <a:defRPr b="1" sz="1200">
                <a:solidFill>
                  <a:srgbClr val="000000"/>
                </a:solidFill>
                <a:latin typeface="Roboto"/>
              </a:defRPr>
            </a:pPr>
          </a:p>
        </c:txPr>
        <c:crossAx val="623382618"/>
      </c:catAx>
      <c:valAx>
        <c:axId val="623382618"/>
        <c:scaling>
          <c:orientation val="minMax"/>
          <c:max val="4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sz="1200">
                <a:solidFill>
                  <a:srgbClr val="000000"/>
                </a:solidFill>
                <a:latin typeface="Roboto"/>
              </a:defRPr>
            </a:pPr>
          </a:p>
        </c:txPr>
        <c:crossAx val="451533543"/>
        <c:majorUnit val="5.0"/>
        <c:minorUnit val="2.5"/>
      </c:valAx>
    </c:plotArea>
    <c:legend>
      <c:legendPos val="t"/>
      <c:overlay val="0"/>
      <c:txPr>
        <a:bodyPr/>
        <a:lstStyle/>
        <a:p>
          <a:pPr lvl="0">
            <a:defRPr b="0" sz="140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1</xdr:row>
      <xdr:rowOff>28575</xdr:rowOff>
    </xdr:from>
    <xdr:ext cx="7086600" cy="3562350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75"/>
    <col customWidth="1" min="2" max="6" width="18.5"/>
    <col customWidth="1" min="7" max="7" width="2.75"/>
  </cols>
  <sheetData>
    <row r="1">
      <c r="B1" s="1"/>
    </row>
    <row r="2">
      <c r="B2" s="1"/>
    </row>
    <row r="3">
      <c r="B3" s="1"/>
    </row>
    <row r="4">
      <c r="B4" s="1"/>
    </row>
    <row r="5">
      <c r="B5" s="1"/>
    </row>
    <row r="6">
      <c r="B6" s="1"/>
    </row>
    <row r="7">
      <c r="B7" s="1"/>
    </row>
    <row r="8">
      <c r="B8" s="1"/>
    </row>
    <row r="9">
      <c r="B9" s="1"/>
    </row>
    <row r="10">
      <c r="B10" s="1"/>
    </row>
    <row r="11">
      <c r="B11" s="1"/>
    </row>
    <row r="12">
      <c r="B12" s="1"/>
    </row>
    <row r="13">
      <c r="B13" s="1"/>
    </row>
    <row r="14">
      <c r="B14" s="1"/>
    </row>
    <row r="15">
      <c r="B15" s="1"/>
    </row>
    <row r="16">
      <c r="B16" s="1"/>
    </row>
    <row r="17">
      <c r="B17" s="1"/>
    </row>
    <row r="18">
      <c r="B18" s="1"/>
    </row>
    <row r="19">
      <c r="B19" s="1"/>
    </row>
    <row r="20">
      <c r="B20" s="1"/>
    </row>
    <row r="21">
      <c r="A21" s="2"/>
      <c r="B21" s="3"/>
      <c r="C21" s="2"/>
      <c r="D21" s="2"/>
      <c r="E21" s="2"/>
      <c r="F21" s="2"/>
      <c r="G21" s="2"/>
    </row>
    <row r="22">
      <c r="A22" s="4"/>
      <c r="B22" s="5" t="s">
        <v>0</v>
      </c>
      <c r="C22" s="6" t="s">
        <v>1</v>
      </c>
      <c r="D22" s="7" t="s">
        <v>2</v>
      </c>
      <c r="E22" s="7" t="s">
        <v>3</v>
      </c>
      <c r="F22" s="8" t="s">
        <v>4</v>
      </c>
      <c r="G22" s="9"/>
    </row>
    <row r="23">
      <c r="A23" s="10"/>
      <c r="B23" s="11" t="s">
        <v>5</v>
      </c>
      <c r="C23" s="12">
        <v>4.9</v>
      </c>
      <c r="D23" s="12">
        <v>23.9</v>
      </c>
      <c r="E23" s="12">
        <v>33.3</v>
      </c>
      <c r="F23" s="13">
        <v>19.4</v>
      </c>
      <c r="G23" s="14"/>
    </row>
    <row r="24">
      <c r="A24" s="10"/>
      <c r="B24" s="11" t="s">
        <v>6</v>
      </c>
      <c r="C24" s="12">
        <v>4.4</v>
      </c>
      <c r="D24" s="12">
        <v>23.3</v>
      </c>
      <c r="E24" s="12">
        <v>33.3</v>
      </c>
      <c r="F24" s="13">
        <v>18.3</v>
      </c>
      <c r="G24" s="14"/>
    </row>
    <row r="25">
      <c r="A25" s="10"/>
      <c r="B25" s="11" t="s">
        <v>7</v>
      </c>
      <c r="C25" s="12">
        <v>3.8</v>
      </c>
      <c r="D25" s="12">
        <v>21.5</v>
      </c>
      <c r="E25" s="12">
        <v>34.8</v>
      </c>
      <c r="F25" s="13">
        <v>17.2</v>
      </c>
      <c r="G25" s="14"/>
    </row>
    <row r="26">
      <c r="A26" s="10"/>
      <c r="B26" s="11" t="s">
        <v>8</v>
      </c>
      <c r="C26" s="12">
        <v>4.5</v>
      </c>
      <c r="D26" s="12">
        <v>24.5</v>
      </c>
      <c r="E26" s="12">
        <v>32.8</v>
      </c>
      <c r="F26" s="13">
        <v>16.8</v>
      </c>
      <c r="G26" s="14"/>
    </row>
    <row r="27">
      <c r="A27" s="10"/>
      <c r="B27" s="11" t="s">
        <v>9</v>
      </c>
      <c r="C27" s="12">
        <v>4.8</v>
      </c>
      <c r="D27" s="12">
        <v>24.6</v>
      </c>
      <c r="E27" s="12">
        <v>31.8</v>
      </c>
      <c r="F27" s="13">
        <v>16.2</v>
      </c>
      <c r="G27" s="14"/>
    </row>
    <row r="28">
      <c r="A28" s="10"/>
      <c r="B28" s="11" t="s">
        <v>10</v>
      </c>
      <c r="C28" s="12">
        <v>2.9</v>
      </c>
      <c r="D28" s="12">
        <v>21.3</v>
      </c>
      <c r="E28" s="12">
        <v>29.5</v>
      </c>
      <c r="F28" s="13">
        <v>13.5</v>
      </c>
      <c r="G28" s="14"/>
    </row>
    <row r="29">
      <c r="A29" s="10"/>
      <c r="B29" s="11" t="s">
        <v>11</v>
      </c>
      <c r="C29" s="12">
        <v>3.2</v>
      </c>
      <c r="D29" s="12">
        <v>23.2</v>
      </c>
      <c r="E29" s="12">
        <v>32.5</v>
      </c>
      <c r="F29" s="13">
        <v>14.1</v>
      </c>
      <c r="G29" s="14"/>
    </row>
    <row r="30">
      <c r="A30" s="10"/>
      <c r="B30" s="11" t="s">
        <v>12</v>
      </c>
      <c r="C30" s="12">
        <v>3.7</v>
      </c>
      <c r="D30" s="12">
        <v>25.8</v>
      </c>
      <c r="E30" s="12">
        <v>33.0</v>
      </c>
      <c r="F30" s="13">
        <v>14.7</v>
      </c>
      <c r="G30" s="14"/>
    </row>
    <row r="31">
      <c r="A31" s="10"/>
      <c r="B31" s="11" t="s">
        <v>13</v>
      </c>
      <c r="C31" s="15">
        <v>2.8</v>
      </c>
      <c r="D31" s="15">
        <v>19.1</v>
      </c>
      <c r="E31" s="15">
        <v>29.8</v>
      </c>
      <c r="F31" s="16">
        <v>10.9</v>
      </c>
      <c r="G31" s="14"/>
    </row>
    <row r="32">
      <c r="A32" s="4"/>
      <c r="B32" s="11" t="s">
        <v>14</v>
      </c>
      <c r="C32" s="12">
        <v>3.0</v>
      </c>
      <c r="D32" s="12">
        <v>21.1</v>
      </c>
      <c r="E32" s="12">
        <v>27.3</v>
      </c>
      <c r="F32" s="12">
        <v>10.5</v>
      </c>
      <c r="G32" s="14"/>
    </row>
    <row r="33">
      <c r="A33" s="17"/>
      <c r="B33" s="18" t="s">
        <v>15</v>
      </c>
      <c r="C33" s="15">
        <v>2.9193459731341487</v>
      </c>
      <c r="D33" s="15">
        <v>21.75968595960312</v>
      </c>
      <c r="E33" s="15">
        <v>28.275678862291574</v>
      </c>
      <c r="F33" s="15">
        <v>10.40633501379837</v>
      </c>
      <c r="G33" s="14"/>
    </row>
    <row r="34">
      <c r="A34" s="17"/>
      <c r="B34" s="19" t="s">
        <v>16</v>
      </c>
      <c r="C34" s="20">
        <v>2.6476117728216106</v>
      </c>
      <c r="D34" s="20">
        <v>20.003638559364607</v>
      </c>
      <c r="E34" s="20">
        <v>26.733785479225194</v>
      </c>
      <c r="F34" s="20">
        <v>9.6</v>
      </c>
      <c r="G34" s="14"/>
    </row>
    <row r="35">
      <c r="A35" s="17"/>
      <c r="B35" s="19" t="s">
        <v>17</v>
      </c>
      <c r="C35" s="20">
        <v>2.8116569030116243</v>
      </c>
      <c r="D35" s="20">
        <v>20.991297460320684</v>
      </c>
      <c r="E35" s="20">
        <v>27.380232492991787</v>
      </c>
      <c r="F35" s="20">
        <v>9.93757726420059</v>
      </c>
      <c r="G35" s="14"/>
    </row>
    <row r="36">
      <c r="A36" s="17"/>
      <c r="B36" s="19" t="s">
        <v>18</v>
      </c>
      <c r="C36" s="16">
        <v>2.827959664104453</v>
      </c>
      <c r="D36" s="16">
        <v>22.821127289011535</v>
      </c>
      <c r="E36" s="16">
        <v>28.49722929459338</v>
      </c>
      <c r="F36" s="16">
        <v>10.222974570261051</v>
      </c>
      <c r="G36" s="14"/>
    </row>
    <row r="37">
      <c r="A37" s="17"/>
      <c r="B37" s="19" t="s">
        <v>19</v>
      </c>
      <c r="C37" s="16">
        <v>3.2167375637625746</v>
      </c>
      <c r="D37" s="16">
        <v>22.132257678424818</v>
      </c>
      <c r="E37" s="16">
        <v>25.273141603190343</v>
      </c>
      <c r="F37" s="16">
        <v>9.554293835578072</v>
      </c>
      <c r="G37" s="14"/>
    </row>
    <row r="38">
      <c r="A38" s="17"/>
      <c r="B38" s="19" t="s">
        <v>20</v>
      </c>
      <c r="C38" s="16">
        <v>2.7586733397177645</v>
      </c>
      <c r="D38" s="16">
        <v>22.822797359701532</v>
      </c>
      <c r="E38" s="16">
        <v>26.00398157295603</v>
      </c>
      <c r="F38" s="16">
        <v>9.469361789807868</v>
      </c>
      <c r="G38" s="14"/>
    </row>
    <row r="39">
      <c r="A39" s="17"/>
      <c r="B39" s="19" t="s">
        <v>21</v>
      </c>
      <c r="C39" s="16">
        <v>2.90691559233281</v>
      </c>
      <c r="D39" s="16">
        <v>23.59016753917846</v>
      </c>
      <c r="E39" s="16">
        <v>28.15789053573587</v>
      </c>
      <c r="F39" s="16">
        <v>9.783227725482243</v>
      </c>
      <c r="G39" s="14"/>
    </row>
    <row r="40">
      <c r="A40" s="17"/>
      <c r="B40" s="19" t="s">
        <v>22</v>
      </c>
      <c r="C40" s="16">
        <v>3.1120528515521992</v>
      </c>
      <c r="D40" s="16">
        <v>23.582405583957176</v>
      </c>
      <c r="E40" s="16">
        <v>28.525616711378387</v>
      </c>
      <c r="F40" s="16">
        <v>9.822181403810875</v>
      </c>
      <c r="G40" s="14"/>
    </row>
    <row r="41">
      <c r="A41" s="17"/>
      <c r="B41" s="19" t="s">
        <v>23</v>
      </c>
      <c r="C41" s="16">
        <v>3.11915898245757</v>
      </c>
      <c r="D41" s="16">
        <v>25.222825209083215</v>
      </c>
      <c r="E41" s="16">
        <v>27.056927637024465</v>
      </c>
      <c r="F41" s="16">
        <v>9.669436061313338</v>
      </c>
      <c r="G41" s="14"/>
    </row>
    <row r="42">
      <c r="A42" s="17"/>
      <c r="B42" s="19" t="s">
        <v>24</v>
      </c>
      <c r="C42" s="16">
        <v>3.1423247168210575</v>
      </c>
      <c r="D42" s="16">
        <v>29.36804584999079</v>
      </c>
      <c r="E42" s="16">
        <v>35.61235498608133</v>
      </c>
      <c r="F42" s="16">
        <v>11.281520347921651</v>
      </c>
      <c r="G42" s="14"/>
    </row>
    <row r="43">
      <c r="A43" s="17"/>
      <c r="B43" s="19" t="s">
        <v>25</v>
      </c>
      <c r="C43" s="16">
        <v>3.347343926150846</v>
      </c>
      <c r="D43" s="16">
        <v>29.047930871840897</v>
      </c>
      <c r="E43" s="16">
        <v>35.0866713036837</v>
      </c>
      <c r="F43" s="16">
        <v>11.064343073936149</v>
      </c>
      <c r="G43" s="14"/>
    </row>
    <row r="44">
      <c r="A44" s="17"/>
      <c r="B44" s="19" t="s">
        <v>26</v>
      </c>
      <c r="C44" s="16">
        <v>3.9713390563745348</v>
      </c>
      <c r="D44" s="16">
        <v>30.48260671216401</v>
      </c>
      <c r="E44" s="16">
        <v>36.7913729898066</v>
      </c>
      <c r="F44" s="16">
        <v>12.393370454506755</v>
      </c>
      <c r="G44" s="14"/>
    </row>
    <row r="45">
      <c r="A45" s="17"/>
      <c r="B45" s="19" t="s">
        <v>27</v>
      </c>
      <c r="C45" s="16">
        <v>3.83626229950277</v>
      </c>
      <c r="D45" s="16">
        <v>29.183203990438532</v>
      </c>
      <c r="E45" s="16">
        <v>35.27076354100886</v>
      </c>
      <c r="F45" s="16">
        <v>12.122700161786295</v>
      </c>
      <c r="G45" s="14"/>
    </row>
    <row r="46">
      <c r="A46" s="17"/>
      <c r="B46" s="19" t="s">
        <v>28</v>
      </c>
      <c r="C46" s="16">
        <v>4.063720837056514</v>
      </c>
      <c r="D46" s="16">
        <v>30.06475157443897</v>
      </c>
      <c r="E46" s="16">
        <v>35.546433794243185</v>
      </c>
      <c r="F46" s="16">
        <v>12.200369772015538</v>
      </c>
      <c r="G46" s="14"/>
    </row>
    <row r="47">
      <c r="A47" s="17"/>
      <c r="B47" s="19" t="s">
        <v>29</v>
      </c>
      <c r="C47" s="16">
        <v>4.339589189275334</v>
      </c>
      <c r="D47" s="16">
        <v>33.001484413656605</v>
      </c>
      <c r="E47" s="16">
        <v>39.17285484799806</v>
      </c>
      <c r="F47" s="16">
        <v>12.775613198811879</v>
      </c>
      <c r="G47" s="14"/>
    </row>
    <row r="48">
      <c r="A48" s="17"/>
      <c r="B48" s="19" t="s">
        <v>30</v>
      </c>
      <c r="C48" s="16">
        <v>5.459989797448248</v>
      </c>
      <c r="D48" s="16">
        <v>34.725906074762065</v>
      </c>
      <c r="E48" s="16">
        <v>36.16266595361514</v>
      </c>
      <c r="F48" s="16">
        <v>13.159199446259201</v>
      </c>
      <c r="G48" s="14"/>
    </row>
    <row r="49">
      <c r="A49" s="21"/>
      <c r="B49" s="22" t="s">
        <v>31</v>
      </c>
      <c r="C49" s="23"/>
      <c r="D49" s="23"/>
      <c r="E49" s="23"/>
      <c r="F49" s="24"/>
      <c r="G49" s="21"/>
    </row>
  </sheetData>
  <mergeCells count="1">
    <mergeCell ref="B49:F4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5" t="s">
        <v>32</v>
      </c>
      <c r="B1" s="25" t="s">
        <v>33</v>
      </c>
      <c r="C1" s="25" t="s">
        <v>34</v>
      </c>
      <c r="D1" s="25" t="s">
        <v>35</v>
      </c>
      <c r="E1" s="26" t="s">
        <v>36</v>
      </c>
      <c r="F1" s="27"/>
      <c r="G1" s="28" t="s">
        <v>0</v>
      </c>
      <c r="H1" s="25" t="s">
        <v>33</v>
      </c>
      <c r="I1" s="25" t="s">
        <v>34</v>
      </c>
      <c r="J1" s="25" t="s">
        <v>35</v>
      </c>
      <c r="K1" s="26" t="s">
        <v>36</v>
      </c>
    </row>
    <row r="2">
      <c r="A2" s="29" t="str">
        <f>IFERROR(__xludf.DUMMYFUNCTION("to_text(INDIRECT(""Trimestriel!B22""))"),"2025T3")</f>
        <v>2025T3</v>
      </c>
      <c r="B2" s="30" t="str">
        <f>IFERROR(__xludf.DUMMYFUNCTION("to_text(INDIRECT(""Trimestriel!C22""))"),"4,8")</f>
        <v>4,8</v>
      </c>
      <c r="C2" s="30" t="str">
        <f>IFERROR(__xludf.DUMMYFUNCTION("to_text(INDIRECT(""Trimestriel!D22""))"),"25,4")</f>
        <v>25,4</v>
      </c>
      <c r="D2" s="30" t="str">
        <f>IFERROR(__xludf.DUMMYFUNCTION("to_text(INDIRECT(""Trimestriel!E22""))"),"35,6")</f>
        <v>35,6</v>
      </c>
      <c r="E2" s="30" t="str">
        <f>IFERROR(__xludf.DUMMYFUNCTION("to_text(INDIRECT(""Trimestriel!F22""))"),"21,6")</f>
        <v>21,6</v>
      </c>
      <c r="F2" s="27"/>
      <c r="G2" s="29" t="str">
        <f>IFERROR(__xludf.DUMMYFUNCTION("to_text(INDIRECT(""Annuel!B23""))"),"2024")</f>
        <v>2024</v>
      </c>
      <c r="H2" s="30" t="str">
        <f>IFERROR(__xludf.DUMMYFUNCTION("to_text(INDIRECT(""Annuel!C23""))"),"4,9")</f>
        <v>4,9</v>
      </c>
      <c r="I2" s="30" t="str">
        <f>IFERROR(__xludf.DUMMYFUNCTION("to_text(INDIRECT(""Annuel!D23""))"),"23,9")</f>
        <v>23,9</v>
      </c>
      <c r="J2" s="30" t="str">
        <f>IFERROR(__xludf.DUMMYFUNCTION("to_text(INDIRECT(""Annuel!E23""))"),"33,3")</f>
        <v>33,3</v>
      </c>
      <c r="K2" s="30" t="str">
        <f>IFERROR(__xludf.DUMMYFUNCTION("to_text(INDIRECT(""Annuel!F23""))"),"19,4")</f>
        <v>19,4</v>
      </c>
    </row>
  </sheetData>
  <drawing r:id="rId1"/>
</worksheet>
</file>