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วิธีใช้" sheetId="1" r:id="rId4"/>
    <sheet state="visible" name="บันทึกการตรวจสอบ" sheetId="2" r:id="rId5"/>
    <sheet state="visible" name="คำชี้แจงการบันทึกปพ.5" sheetId="3" r:id="rId6"/>
    <sheet state="visible" name="หน้าปก" sheetId="4" r:id="rId7"/>
    <sheet state="visible" name="เกณฑ์การวัดผล" sheetId="5" r:id="rId8"/>
    <sheet state="visible" name="รายชื่อ401และบันทึกการขาดเรียน" sheetId="6" r:id="rId9"/>
    <sheet state="visible" name="บันทึกคะแนน" sheetId="7" r:id="rId10"/>
    <sheet state="visible" name="ประเมินคุณลักษณะและอ่านคิดวิเคร" sheetId="8" r:id="rId11"/>
  </sheets>
  <definedNames/>
  <calcPr/>
</workbook>
</file>

<file path=xl/sharedStrings.xml><?xml version="1.0" encoding="utf-8"?>
<sst xmlns="http://schemas.openxmlformats.org/spreadsheetml/2006/main" count="473" uniqueCount="361">
  <si>
    <t xml:space="preserve"> </t>
  </si>
  <si>
    <t>ขั้นตอนการใช้แบบปพ.5</t>
  </si>
  <si>
    <t>1.login เข้าใช้ระบบ email ด้วย email address ขององค์กร (xxxx@ud.ac.th)</t>
  </si>
  <si>
    <t>2.เปิด App Google Drive</t>
  </si>
  <si>
    <t>3.สร้างโฟลเดอร์หลัก : ประเมินผลการเรียนปี2566</t>
  </si>
  <si>
    <t>4.เปิดโฟลเดอร์หลัก เพื่อสร้างโฟลเดอร์ย่อย : ภาคเรียนที่1</t>
  </si>
  <si>
    <t>5.download ไฟล์ต้นแบบปพ.5 จากลิงค์ที่แจ้งให้</t>
  </si>
  <si>
    <t>ลิงค์สำหรับ download ไฟล์ต้นแบบ</t>
  </si>
  <si>
    <t>https://drive.google.com/drive/folders/1ZoQp1g-qrevSltO1M-IuGWmNZoa_16u0?usp=sharing</t>
  </si>
  <si>
    <t>6.upload  ไฟล์ต้นแบบปพ.5 เข้าไฟลเดอร์ย่อย : ภาคเรียนที่1</t>
  </si>
  <si>
    <r>
      <rPr>
        <rFont val="Calibri"/>
        <b/>
        <color theme="1"/>
        <sz val="12.0"/>
      </rPr>
      <t xml:space="preserve">7.กรอกข้อมูลรายวิชาและ ตั้งชื่อไฟล์ตามรูปแบบที่กำหนดไว้ </t>
    </r>
    <r>
      <rPr>
        <rFont val="Calibri"/>
        <b/>
        <color rgb="FFFF0000"/>
        <sz val="12.0"/>
      </rPr>
      <t>( "รหัสวิชา+ห้องเรียน+ภาคเรียน+ปีการศึกษา+ชื่อครูผู้สอน" เช่น อ31101-401-166-วิชัย)</t>
    </r>
  </si>
  <si>
    <t>8.ทำสำเนาแบบปพ.5 ในโฟลเดอร์ย่อย ตามจำนวนห้องเรียนที่สอน</t>
  </si>
  <si>
    <t>ขั้นตอนกรอกข้อมูลในแบบปพ.5</t>
  </si>
  <si>
    <t>1.กรอกข้อมูลรายวิชาลงในหน้าปก</t>
  </si>
  <si>
    <t>2.กรอกเกณฑ์การวัดผลประเมินผลในแผ่นงานเกณฑ์การวัดผล</t>
  </si>
  <si>
    <t>3.คัดลอกรายชื่อนักเรียนจากไฟล์รายชื่อลงในแผ่นงานรายชื่อXXX และบันทึกการขาดเรียน เปลี่ยนชื่อแผ่นงานตามห้องเรียนที่ต้องการ เช่น รายชื่อ101 หมายถึง ชั้น ม.1 ห้อง 1</t>
  </si>
  <si>
    <t>4.ปรับจำนวนแถวของแผ่นงาน รายชื่อและบันทึกการขาดเรียน,บันทึกคะแนน, ประเมินคุณลักษณะและอ่านคิดวิเคราะห์ ให้เท่ากับจำนวนนักเรียน</t>
  </si>
  <si>
    <t>5.บันทึกชื่อไฟล์ ตามรูปแบบ "รหัสวิชา+ห้องเรียน+ภาคเรียน+ปีการศึกษา+ชื่อครูผู้สอน" เช่น อ31101-401-166-วิชัย</t>
  </si>
  <si>
    <t>* ห้ามลบสูตรการคำนวณในช่องรวมคะแนน</t>
  </si>
  <si>
    <t>* ระดับผลการเรียน ร,มส พิมพ์ลงในช่องผลการเรียนด้วยตนเอง</t>
  </si>
  <si>
    <t>การส่งไฟล์เพื่อการตรวจสอบระหว่างภาคเรียน</t>
  </si>
  <si>
    <t>สร้างลิงค์โฟลเดอร์ย่อย : ภาคเรียนที่1 แจ้งฝ่ายบริหารวิชาการเพื่อการตรวจสอบ</t>
  </si>
  <si>
    <t>ขั้นตอนการสร้างลิงค์</t>
  </si>
  <si>
    <t>1.เปิดโฟลเดอร์ : ภาคเรียนที่1</t>
  </si>
  <si>
    <t>2.คลิกขวาที่ชื่อโฟลเดอร์ ดังรูป เลือก +Share</t>
  </si>
  <si>
    <t>3.จะได้หน้าต่าง Share ด้งรูป ให้ดำเนินการตามขั้นตอน 1-4</t>
  </si>
  <si>
    <t>4. ส่งลิงค์แจ้งฝ่ายวิชาการโดยกรอกข้อมูลในฟอร์มตามลิงค์นี้</t>
  </si>
  <si>
    <t>https://forms.gle/NrqTw7GntJUXaEERA</t>
  </si>
  <si>
    <t>5.พิมพ์แผ่นงาน "บันทึกการตรวจสอบ" ส่งที่หัวหน้ากลุ่มสาระการเรียนรู้</t>
  </si>
  <si>
    <t>การส่งแบบปพ.5 ปลายภาคเรียน</t>
  </si>
  <si>
    <t xml:space="preserve">1.พิมพ์แผ่นงานต่อไปนี้ ด้วยกระดาษขนาด A4 </t>
  </si>
  <si>
    <t>1.หน้าปก (ม.ต้นสีเหลือง  / ม.ปลายสีชมพู)</t>
  </si>
  <si>
    <t>2.เกณฑ์การวัดผล</t>
  </si>
  <si>
    <t>3.รายชื่อและบันทึกการขาดเรียน</t>
  </si>
  <si>
    <t>4.บันทึกคะแนน</t>
  </si>
  <si>
    <t>5.ประเมินคุณลักษณะและอ่านคิดวิเคราะห์</t>
  </si>
  <si>
    <t>2.ส่งแบบปพ.5 ที่หัวหน้ากลุ่มสาระการเรียนรู้</t>
  </si>
  <si>
    <t>การนำคะแนนเข้าระบบ SGS</t>
  </si>
  <si>
    <t>1. ลิงค์สำหรับdownload program ช่วยนำเข้าคะแนน</t>
  </si>
  <si>
    <t>2.download ไฟล์  seiyasgs.rar</t>
  </si>
  <si>
    <t>3.ติดตั้งโปรแกรม seiya</t>
  </si>
  <si>
    <t>4.เมื่อเปิดโปรแกรมจะบอกวิธีการใช้ดังนี้</t>
  </si>
  <si>
    <t>แบบบันทึกผลการพัฒนาคุณภาพผู้เรียน</t>
  </si>
  <si>
    <t>โรงเรียนอุดมดรุณี  อำเภอเมือง  จังหวัดสุโขทัย</t>
  </si>
  <si>
    <t>สำนักงานเขตพี้นที่การศึกษามัธยมศึกษาสุโขทัย</t>
  </si>
  <si>
    <t>บันทึกการตรวจสอบ</t>
  </si>
  <si>
    <t>ครั้งที่</t>
  </si>
  <si>
    <t>วันเดือนปี</t>
  </si>
  <si>
    <t>ผู้ตรวจสอบ</t>
  </si>
  <si>
    <t>ผลการตรวจสอบ</t>
  </si>
  <si>
    <t>ลงชื่อผู้ตรวจ</t>
  </si>
  <si>
    <t>หมายเหตุ</t>
  </si>
  <si>
    <t>สัปดาห์ที่ 5</t>
  </si>
  <si>
    <t>1.กรอกข้อมูลรายวิชาครบถ้วน</t>
  </si>
  <si>
    <t>2.กรอกเกณฑ์การวัดผลครบถ้วน</t>
  </si>
  <si>
    <t>3.กรอกชื่อนักเรียนครบถ้วน</t>
  </si>
  <si>
    <t>4.เช็คเวลาเรียนเป็นปัจจุบัน</t>
  </si>
  <si>
    <t>สัปดาห์ที่ 12</t>
  </si>
  <si>
    <t>1.กรอกคะแนนก่อนกลางภาคครบถ้วน</t>
  </si>
  <si>
    <t>2.กรอกคะแนนกลางภาคครบถ้วน</t>
  </si>
  <si>
    <t>3.เช็คเวลาเรียนเป็นปัจจุบัน</t>
  </si>
  <si>
    <t>สัปดาห์ที่ 21</t>
  </si>
  <si>
    <t>1.กรอกคะแนนหลังกลางภาคครบถ้วน</t>
  </si>
  <si>
    <t>2.กรอกคะแนนสมรรถนะครบถ้วน</t>
  </si>
  <si>
    <t>3.กรอกคะแนนปลายภาคครบถ้วน</t>
  </si>
  <si>
    <t>4.ตัดสินผลการประเมินคุณลักษณะอันพีงประสงค์ครบถ้วน</t>
  </si>
  <si>
    <t>5.ตัดสินผลการประเมินการอ่าน คิด วิเคราะห์ครบถ้วน</t>
  </si>
  <si>
    <t>6.รวมเวลาขาดเรียนครบถ้วน</t>
  </si>
  <si>
    <t>หลังสอบปลายภาค</t>
  </si>
  <si>
    <t>ความถูกต้องสมบูรณ์</t>
  </si>
  <si>
    <t>คำชี้แจงการบันทึกข้อมูล</t>
  </si>
  <si>
    <t>แบบบันทึกผลการพัฒนาคุณภาพผู้เรียน (ปพ.5)</t>
  </si>
  <si>
    <t>1. การสำรวจเวลาเรียน</t>
  </si>
  <si>
    <t>1.1  ให้ขีดเส้นใต้สีแดง ปิดท้ายข้อมูลนักเรียนเลขที่สุดท้ายของแต่ละห้องเรียน</t>
  </si>
  <si>
    <t>1.2  ครูผู้สอนสำรวจเวลาเรียนของนักเรียนทุกครั้งที่ขาดเรียน และให้ใส่วันที่ที่ขาดเรียนและใส่ (ป) คือ ลาป่วย,(ล) คือ ลากิจ, (ข) คือ ขาดโดยไม่ทราบสาเหตุ เช่น 20/10/65(ป)</t>
  </si>
  <si>
    <t>1.3  การรวมเวลาเรียนให้คิดเวลาที่ขาดเรียน ถ้าขาดเกินกำหนด แสดงว่าได้ผล ม.ส.</t>
  </si>
  <si>
    <t>1.4 การกรอกคะแนนลงใน ปพ.5  หลังจากลงข้อมูลคะแนนแต่ละภาค แล้วแจ้งผู้ปกครอง และ ห้ามแก้ไขคะแนนเด็ดขาด</t>
  </si>
  <si>
    <t>1.5 หัวหน้ากลุ่มสาระ ตรวจสอบข้อมูล ปพ.5 จำนวน 2 ครั้ง / ภาคเรียน และลงนามการตรวจสอบครั้งที่ 2 และ 4</t>
  </si>
  <si>
    <t>ครั้งที่ 1 – 2  ข้อมูลรายชื่อ / ผลการเรียนรู้ / การวัดและประเมินผลข้อมูลคะแนนก่อนกลางภาค / กลางภาค</t>
  </si>
  <si>
    <t>ครั้งที่ 3 – 4  ข้อมูลคะแนน การตัดสินผลการเรียนและการสรุป สมบูรณ์ครบถ้วน</t>
  </si>
  <si>
    <t>1.6 อัตราหน่วยการเรียนกับจำนวนคาบที่ขาดเรียน</t>
  </si>
  <si>
    <t>3  นก. ขาดได้  24  คาบ</t>
  </si>
  <si>
    <t>2.5  นก. ขาดได้  20  คาบ</t>
  </si>
  <si>
    <t>2  นก. ขาดได้ 16 คาบ</t>
  </si>
  <si>
    <t>1.5  นก. ขาดได้ 12 คาบ</t>
  </si>
  <si>
    <t>1  นก. ขาดได้   8 คาบ</t>
  </si>
  <si>
    <t>0.5  นก. ขาดได้   4 คาบ</t>
  </si>
  <si>
    <t>2.  การบันทึกข้อมูลการวัดและประเมินผลการเรียน</t>
  </si>
  <si>
    <t>2.1  ครูผู้สอนทำการวัดและประเมินผลผู้เรียนเป็นวิชาซึ่งครอบคลุมผลการเรียนรู้รายภาค ด้วยวิธีที่หลากหลายให้ได้ผล การประเมินตามความสามารถที่แท้จริงของผู้เรียนโดยทำการวัด และประเมินผลไปพร้อมกับกระบวนการจัดการเรียนการสอน  ได้แก่ การสังเกตพัฒนาการ และความประพฤติของผู้เรียน การสังเกตพฤติกรรมการเรียน การร่วมกิจกรรมและการทดสอบ ภายหลังการเรียน โดยให้วัดและประเมินผลตามทางเลือกใหม่ เช่น การประเมินตามสภาพจริง การประเมินการปฏิบัติงาน  การประเมินจากโครงการและการประเมินจากแฟ้มสะสมงานไปใช้ ในการประเมินผลการเรียนควบคู่ไปกับการใช้แบบทดสอบต่างๆ และให้ความสำคัญกับการประเมินระหว่างเรียนมากกว่าการประเมินปลายภาค</t>
  </si>
  <si>
    <t>2.2 คะแนนระหว่างภาคเรียนกลางภาค ให้แบ่งจำนวนครั้งตามผลการเรียนรู้ และให้ใส่คะแนนเต็มให้ชัดเจน รวมทั้งเก็บหลักฐานต่างๆ ไว้เพื่อการตรวจสอบ</t>
  </si>
  <si>
    <t>2.3 ให้นำคะแนนระหว่างภาครวมกับคะแนนปลายภาค แล้วหาระดับผลการเรียนตามเกณฑ์ดังนี้</t>
  </si>
  <si>
    <t>80 – 100 คะแนน ได้ระดับผลการเรียน 4 หมายถึง ผลการเรียนดีเยี่ยม</t>
  </si>
  <si>
    <t>75 – 79 คะแนน ได้ระดับผลการเรียน 3.5 หมายถึง ผลการเรียนดีมาก</t>
  </si>
  <si>
    <t>70 – 74 คะแนน ได้ระดับผลการเรียน 3 หมายถึง ผลการเรียนดี</t>
  </si>
  <si>
    <t>65 – 69 คะแนน ได้ระดับผลการเรียน 2.5 หมายถึง ผลการเรียนค่อนข้างดี</t>
  </si>
  <si>
    <t>60 – 64 คะแนน ได้ระดับผลการเรียน 2 หมายถึง ผลการเรียนปานกลาง</t>
  </si>
  <si>
    <t>55 – 59 คะแนน ได้ระดับผลการเรียน 1.5 หมายถึง ผลการเรียนพอใช้</t>
  </si>
  <si>
    <t>50 – 54 คะแนน ได้ระดับผลการเรียน 1 หมายถึง ผลการเรียนผ่านเกณฑ์ขั้นต่ำ</t>
  </si>
  <si>
    <t>0 – 49 คะแนน ได้ระดับผลการเรียน 0 หมายถึง ผลการเรียนต่ำกว่าเกณฑ์</t>
  </si>
  <si>
    <t>ร. หมายถึง รอการตัดสินหรือยังติดสินไม่ได้</t>
  </si>
  <si>
    <t>มส. หมายถึง มีการเรียนไม่ถึงร้อยละ 80 ของเวลาเรียน</t>
  </si>
  <si>
    <t>การวัดและการประเมินคุณลักษณะอันพึงประสงค์</t>
  </si>
  <si>
    <t>โรงเรียนอุดมดรุณี กำหนดคุณลักษณะอันพึงประสงค์ของนักเรียนทุกคน ดังนี้</t>
  </si>
  <si>
    <t>คุณลักษณะที่ 1 : รักชาติ ศาสน์ กษัตริย์</t>
  </si>
  <si>
    <t>คุณลักษณะที่ 2 : ซื่อสัตย์ สุจริต</t>
  </si>
  <si>
    <t>คุณลักษณะที่ 3 : มีวินัย</t>
  </si>
  <si>
    <t>คุณลักษณะที่ 4 : ใฝ่เรียนรู้</t>
  </si>
  <si>
    <t>คุณลักษณะที่ 5 : อยู่อย่างพอเพียง</t>
  </si>
  <si>
    <t>คุณลักษณะที่ 6 : มุ่งมั่นในการทำงาน</t>
  </si>
  <si>
    <t>คุณลักษณะที่ 7 : รักความเป็นไทย</t>
  </si>
  <si>
    <t>คุณลักษณะที่ 8 : มีจิตสาธารณะ</t>
  </si>
  <si>
    <t>สมรรถนะสำคัญของผู้เรียน</t>
  </si>
  <si>
    <t>โรงเรียนอุดมดรุณี กำหนดสมรรถนะสำคัญของนักเรียนทุกคน ดังนี้</t>
  </si>
  <si>
    <t>สมรรถนะที่ 1 ความสามารถในการสื่อสาร</t>
  </si>
  <si>
    <t>สมรรถนะที่ 2 ความสามารถในการคิด</t>
  </si>
  <si>
    <t>สมรรถนะที่ 3 ความสามารถในการแก้ปัญหา</t>
  </si>
  <si>
    <t>สมรรถนะที่ 4 ความสามารถในการใช้ทักษะชีวิต</t>
  </si>
  <si>
    <t>สมรรถนะที่ 5 ความสามรถในการใช้เทคโนโลยี</t>
  </si>
  <si>
    <t>การวัดและการประเมินการอ่าน คิดวิเคราะห์ เขียน</t>
  </si>
  <si>
    <t>โรงเรียนอุดมดรุณีกำหนดมาตรฐาน การอ่าน คิดวิเคราะห์ เขียน ดังนี้</t>
  </si>
  <si>
    <t>1. สามารถคัดสรรสื่อ ที่ต้องการอ่านเพื่อหาข้อมูลสารสนเทศได้ตามวัตถุประสงค์ สามารถสร้างความเข้าใจและประยุกต์ใช้ความรู้จากการอ่าน</t>
  </si>
  <si>
    <t>2. สามารถจับประเด็นสำคัญและประเด็นสนับสนุนโต้แย้ง</t>
  </si>
  <si>
    <t>3. สามารถวิเคราะห์วิจารณ์ ความสมเหตุสมผล ความน่าเชื่อถือ ลำดับความและความเป็นไปได้ของเรื่องที่อ่าน</t>
  </si>
  <si>
    <t>4. สามารถสรุปคุณค่า แนวคิด แง่คิดที่ได้จากการอ่าน</t>
  </si>
  <si>
    <t>5. สามารถสรุป อภิปราย ขยายความ แสดงความคิดเห็น โต้แย้ง สนับสนุน โน้มน้าว โดยการเขียนสื่อสารในรูปแบบต่างๆ เช่น ผังความคิด เป็นต้น</t>
  </si>
  <si>
    <t>แนวทางและวิธีการประเมินคุณลักษณะอันพึงประสงค์ และการอ่าน คิดวิเคราะห์ เขียน มีขั้นตอนการดำเนินการ ดังนี้</t>
  </si>
  <si>
    <t>1. การประเมินระหว่างเรียน และปลายภาคเรียน</t>
  </si>
  <si>
    <t>1.1  ครูผู้สอนทุกรายวิชาประเมินผู้เรียน ระหว่างภาคเรียน โดยพัฒนา ปรับปรุง และแก้ไขผู้เรียนระหว่างเรียน</t>
  </si>
  <si>
    <t>1.2  ครูผู้สอนทุกรายวิชาสรุปผลการประเมิน และให้ระดับผลการประเมินปลายภาคเรียน</t>
  </si>
  <si>
    <t>1.3 ครูผู้สอนทุกรายวิชาปรับปรุง แก้ไขคุณลักษณะที่ได้รับการตัดสิน “ไม่ผ่าน” ในภาคเรียนถัดไป</t>
  </si>
  <si>
    <t>2. การสรุป</t>
  </si>
  <si>
    <t>2.1 ครูที่ปรึกษาจัดทำหรือตรวจสอบข้อมูลจากผลการประเมินของครูผู้สอนทุกรายวิชา ซึ่งประเมินจากฐานนิยม (Mode) จากทุกรายวิชา</t>
  </si>
  <si>
    <t>2.2  ครูที่ปรึกษาส่งผลการประเมินให้คณะกรรมการพัฒนาและประเมินคุณลักษณะอันพึงประสงค์ และอ่าน คิดวิเคราะห์ เขียน ของสถานศึกษาพิจารณา</t>
  </si>
  <si>
    <t>2.3 ผู้บริหารสถานศึกษา พิจารณา อนุมัติ ผลการประเมิน</t>
  </si>
  <si>
    <t>3. การตัดสินผลการผ่านช่วงชั้น</t>
  </si>
  <si>
    <t>3.1 ครูที่ปรึกษาปีการศึกษาสุดท้ายของช่วงชั้นสรุป และประเมินผลเพื่อตัดสินการผ่านช่วงชั้น</t>
  </si>
  <si>
    <t>3.2 คณะกรรมการประเมินผลคุณลักษณะอันพึงประสงค์และอ่าน คิดวิเคราะห์ เขียนของสถานศึกษาพิจารณาตัดสินผล “ผ่าน” หรือ “ไม่ผ่าน”</t>
  </si>
  <si>
    <t>3.3 ผู้บริหารสถานศึกษาอนุมัติการตัดสินผลการประเมิน</t>
  </si>
  <si>
    <t>4. การให้ระดับคุณภาพการประเมิน กำหนดดังนี้</t>
  </si>
  <si>
    <t>9 – 10 คะแนน ได้ผลการประเมิน 3 ระดับการประเมิน  ดีเยี่ยม ใส่ระดับ ดย.</t>
  </si>
  <si>
    <t>7 – 8 คะแนน ได้ผลการประเมิน 2 ระดับการประเมิน ดี ใส่ระดับ ด.</t>
  </si>
  <si>
    <t>5 – 6  คะแนน ได้ผลการประเมิน 1 ระดับการประเมิน ผ่าน ใส่ระดับ ผ.</t>
  </si>
  <si>
    <t>0 – 4 คะแนน ได้ผลการประเมิน 0 ระดับการประเมิน ไม่ผ่าน ใส่ระดับ มผ.</t>
  </si>
  <si>
    <t>ชั้นมัธยมศึกษาปีที่ ....1</t>
  </si>
  <si>
    <t>ห้อง .......4..../.....1...........ภาคเรียนที่ ...1........    ปีการศึกษา  .....2566..............</t>
  </si>
  <si>
    <t>กลุ่มสาระการเรียนรู้ .........................................................................</t>
  </si>
  <si>
    <t xml:space="preserve">สาระการเรียนรู้พื้นฐาน </t>
  </si>
  <si>
    <t>สาระการเรียนรู้เพิ่มเติม</t>
  </si>
  <si>
    <t>ชื่อวิชา..................................... รหัสวิชา .........................หน่วยการเรียน...........เวลาเรียน.........ชม./สัปดาห์</t>
  </si>
  <si>
    <t>ครูผู้สอน  .....................................................................</t>
  </si>
  <si>
    <t>ครูที่ปรึกษา 1....................................................2.......................................................</t>
  </si>
  <si>
    <t>จำนวน</t>
  </si>
  <si>
    <t>สรุปผลการเรียน</t>
  </si>
  <si>
    <t>สรุปผลการประเมิน</t>
  </si>
  <si>
    <t>นักเรียน</t>
  </si>
  <si>
    <t>จำนวนนักเรียนที่ได้ระดับผลการเรียน</t>
  </si>
  <si>
    <t>คุณลักษณะอันพึงประสงค์</t>
  </si>
  <si>
    <t>การอ่าน  คิดวิเคราะห์ เขียน</t>
  </si>
  <si>
    <t>ทั้งหมด</t>
  </si>
  <si>
    <t>ร</t>
  </si>
  <si>
    <t>มส</t>
  </si>
  <si>
    <t>ดีเยี่ยม</t>
  </si>
  <si>
    <t>ดี</t>
  </si>
  <si>
    <t>ผ่าน</t>
  </si>
  <si>
    <t>ไม่ผ่าน</t>
  </si>
  <si>
    <t>การอนุมัติผลการพัฒนาคุณภาพผู้เรียน</t>
  </si>
  <si>
    <t>ลงชื่อ.............................................................................................ครูผู้สอน</t>
  </si>
  <si>
    <t>(.......................................)</t>
  </si>
  <si>
    <t>ลงชื่อ.............................................................................................หัวหน้ากลุ่มสาระการเรียนรู้</t>
  </si>
  <si>
    <t>ลงชื่อ.............................................................................................หัวหน้างานวัดผลการศึกษา</t>
  </si>
  <si>
    <t>(.........................................)</t>
  </si>
  <si>
    <t>เสนอเพื่อพิจารณา</t>
  </si>
  <si>
    <t>ลงชื่อ.............................................................................................รองผู้อำนวยการกลุ่มบริหารงานวิชาการ</t>
  </si>
  <si>
    <t>(  นายกมล  ทับเพ็ชร )</t>
  </si>
  <si>
    <t>อนุมัติ</t>
  </si>
  <si>
    <t>ไม่อนุมัติ</t>
  </si>
  <si>
    <t>ลงชื่อ................................................................................ผู้อำนวยการโรงเรียนอุดมดรุณี</t>
  </si>
  <si>
    <t>(  นายสาโรช     เกตุสาคร)</t>
  </si>
  <si>
    <t>.............../.................................../.................</t>
  </si>
  <si>
    <t>เกณฑ์การวัดผลและประเมินผล</t>
  </si>
  <si>
    <t>อัตราส่วนคะแนน ระหว่างภาค (ก่อนกลางภาค:กลางภาค:หลังกลางภาค:สมรรถนะ) =  20 : 20 : 20 : 10</t>
  </si>
  <si>
    <t>อัตราส่วนคะแนนระหว่างภาค:ปลายภาค =  70 : 30</t>
  </si>
  <si>
    <t>ที่</t>
  </si>
  <si>
    <t>ผลการเรียน</t>
  </si>
  <si>
    <t>ก่อนกลางภาค</t>
  </si>
  <si>
    <t>กลางภาค</t>
  </si>
  <si>
    <t>หลังกลางภาค</t>
  </si>
  <si>
    <t>ปลายภาค</t>
  </si>
  <si>
    <t>อ่านออกเสียงบทอ่าน บทสนทนาได้ถูกต้องตามหลักการอ่านออกเสียงและเหมาะสม</t>
  </si>
  <si>
    <t>จับใจความสำคัญหรือสรุปข้อมูลจากเรืองที่ได้ฟังหรืออ่านได้</t>
  </si>
  <si>
    <t>ตีความหรือแสดงความคิดเห็นเกี่ยวกับเรื่องราวที่ได้ฟังหรืออ่านได้</t>
  </si>
  <si>
    <t>สนทนาโต้ตอบเกี่ยวกับชีวิตประจำวันเละเรื่องทั่วๆ ไปโดยใช้ภาษาได้ถูกต้องเหมาะสมตามกาลเทศะ</t>
  </si>
  <si>
    <t>บรรยายข้อมูล ข้อเท็จจริง ความรู้สึก และเรื่องราวต่าง ๆ
 ในสถานการณ์จำลองได้อย่างเหมาะสม</t>
  </si>
  <si>
    <t>เขียนประโยคหรือข้อความโดยใช้โครงสร้าง คำศัพท์ สำนวนทางภาษาได้อย่างเหมาะสม</t>
  </si>
  <si>
    <t>นำเสนอข้อมูล เรื่องราวที่เกี่ยวข้องกับกลุ่มสาระการเรียนรู้อื่นๆ ได้อย่างเหมาะสม</t>
  </si>
  <si>
    <t>จัดกิจกรรมหรือเข้าร่วมกิจกรรมเกี่ยวกับวัฒนธรรมประเพณี ของเจ้าของภาษาได้อย่างเหมาะสม</t>
  </si>
  <si>
    <t>รวม</t>
  </si>
  <si>
    <t>ภาระงาน</t>
  </si>
  <si>
    <t>1(6)</t>
  </si>
  <si>
    <t>Word Bank</t>
  </si>
  <si>
    <t>2(7)</t>
  </si>
  <si>
    <t>Academic Wordlist</t>
  </si>
  <si>
    <t>รายชื่อและบันทึกการขาดเรียน</t>
  </si>
  <si>
    <t>ครั้งที่ (วดป.ที่ขาดเรียน)</t>
  </si>
  <si>
    <t>เลขที่</t>
  </si>
  <si>
    <t>เลขประจำตัว</t>
  </si>
  <si>
    <t>ชื่อ - สกุล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</si>
  <si>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</si>
  <si>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</si>
  <si>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</si>
  <si>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</si>
  <si>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</si>
  <si>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</si>
  <si>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</si>
  <si>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</si>
  <si>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</si>
  <si>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</si>
  <si>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26408</t>
  </si>
  <si>
    <t>นายธนภัทร</t>
  </si>
  <si>
    <t>บุญเกิด</t>
  </si>
  <si>
    <t>26/5/66(ป)</t>
  </si>
  <si>
    <t>24/6/66(ล)</t>
  </si>
  <si>
    <t>26416</t>
  </si>
  <si>
    <t>นายอธิวิทย์</t>
  </si>
  <si>
    <t>ศรีประสิทธิ์</t>
  </si>
  <si>
    <t>26444</t>
  </si>
  <si>
    <t>นายทัตพล</t>
  </si>
  <si>
    <t>เพ็ชรศรี</t>
  </si>
  <si>
    <t>นายวศิน</t>
  </si>
  <si>
    <t>ภู่พัด</t>
  </si>
  <si>
    <t>นางสาวกฤติยาภรณ์</t>
  </si>
  <si>
    <t>พวงสมบัติ</t>
  </si>
  <si>
    <t>1/10/66(ข)</t>
  </si>
  <si>
    <t>นางสาวจันทร์นภา</t>
  </si>
  <si>
    <t>รามวี</t>
  </si>
  <si>
    <t>นางสาวจิดาภา</t>
  </si>
  <si>
    <t>พุฒฤทธิ์</t>
  </si>
  <si>
    <t>นางสาวฑิฆัมพร</t>
  </si>
  <si>
    <t>ก้อนเกตุ</t>
  </si>
  <si>
    <t>นางสาวธนวรรณ</t>
  </si>
  <si>
    <t>ทั่งทอง</t>
  </si>
  <si>
    <t>นางสาวประภัสสร</t>
  </si>
  <si>
    <t>อยู่ทอง</t>
  </si>
  <si>
    <t>นางสาวภัครจิรา</t>
  </si>
  <si>
    <t>อภิมนต์บุตร</t>
  </si>
  <si>
    <t>นางสาวมณีรินทร์</t>
  </si>
  <si>
    <t>ป้อมแก้ว</t>
  </si>
  <si>
    <t>นางสาววรนิษฐา</t>
  </si>
  <si>
    <t>พงษ์ภา</t>
  </si>
  <si>
    <t>นางสาววรวรรณ</t>
  </si>
  <si>
    <t>มีสุวรรณ</t>
  </si>
  <si>
    <t>นางสาววรินยุพา</t>
  </si>
  <si>
    <t>ทองดี</t>
  </si>
  <si>
    <t>นางสาวสุธีกานต์</t>
  </si>
  <si>
    <t>โหมดไทย</t>
  </si>
  <si>
    <t>นางสาวอนุธิดา</t>
  </si>
  <si>
    <t>ไกรกิจราษฎร์</t>
  </si>
  <si>
    <t>นางสาวอภิชญา</t>
  </si>
  <si>
    <t>ยองใย</t>
  </si>
  <si>
    <t>นางสาวเกวลี</t>
  </si>
  <si>
    <t>คงเกื้อ</t>
  </si>
  <si>
    <t>นางสาวคณภรณ์</t>
  </si>
  <si>
    <t>ภูทรัพย์</t>
  </si>
  <si>
    <t>นางสาวจุฑามาษ</t>
  </si>
  <si>
    <t>นีรพันธ์</t>
  </si>
  <si>
    <t>นางสาวจุรีพร</t>
  </si>
  <si>
    <t>มากนวม</t>
  </si>
  <si>
    <t>นางสาวชนัญชิดา</t>
  </si>
  <si>
    <t>ยะมาลอด</t>
  </si>
  <si>
    <t>นางสาวณัฏฐณิชา</t>
  </si>
  <si>
    <t>โพธิ์ทอง</t>
  </si>
  <si>
    <t>นางสาวพิมพ์พิศา</t>
  </si>
  <si>
    <t>สายสิงห์</t>
  </si>
  <si>
    <t>นางสาวรังษิมาพร</t>
  </si>
  <si>
    <t>บุตรเนตร</t>
  </si>
  <si>
    <t>นางสาวรุ้งลาวัลย์</t>
  </si>
  <si>
    <t>รอดเจริญ</t>
  </si>
  <si>
    <t>นางสาวกฤติยา</t>
  </si>
  <si>
    <t>สุวรรณศิลป์</t>
  </si>
  <si>
    <t>นางสาวชิตาภา</t>
  </si>
  <si>
    <t>แซ่โซว</t>
  </si>
  <si>
    <t>นางสาวกัลยรัตน์</t>
  </si>
  <si>
    <t>บัวเผื่อน</t>
  </si>
  <si>
    <t>นางสาวภัทรจิรา</t>
  </si>
  <si>
    <t>น้อยคำ</t>
  </si>
  <si>
    <t>26418</t>
  </si>
  <si>
    <t>นางสาวกรัญตา</t>
  </si>
  <si>
    <t>กินูญ</t>
  </si>
  <si>
    <t>26424</t>
  </si>
  <si>
    <t>นางสาวฐิติประภา</t>
  </si>
  <si>
    <t>กอนผึ้ง</t>
  </si>
  <si>
    <t>26441</t>
  </si>
  <si>
    <t>นางสาวสุปรียา</t>
  </si>
  <si>
    <t>ถิ่นเถิน</t>
  </si>
  <si>
    <t>26442</t>
  </si>
  <si>
    <t>นางสาวอาริยา</t>
  </si>
  <si>
    <t>รอดสิน</t>
  </si>
  <si>
    <t>26461</t>
  </si>
  <si>
    <t>นางสาวนิชาภัทร</t>
  </si>
  <si>
    <t>เมฆพัฒน์</t>
  </si>
  <si>
    <t>26472</t>
  </si>
  <si>
    <t>นางสาววรัมพร</t>
  </si>
  <si>
    <t>อักโข</t>
  </si>
  <si>
    <t>นางสาวพิชามญชุ์</t>
  </si>
  <si>
    <t>แก้วเหม</t>
  </si>
  <si>
    <t>39</t>
  </si>
  <si>
    <t>นางสาวสุประวีณ์</t>
  </si>
  <si>
    <t>ทรดิษ</t>
  </si>
  <si>
    <t>40</t>
  </si>
  <si>
    <t>41</t>
  </si>
  <si>
    <t>42</t>
  </si>
  <si>
    <t>43</t>
  </si>
  <si>
    <t>44</t>
  </si>
  <si>
    <t>45</t>
  </si>
  <si>
    <t>คะแนนระหว่างภาค</t>
  </si>
  <si>
    <t>คะแนนปลายภาค</t>
  </si>
  <si>
    <t>ก่อนสอบกลางภาค</t>
  </si>
  <si>
    <t>สอบกลางภาค</t>
  </si>
  <si>
    <t>หลังสอบกลางภาค</t>
  </si>
  <si>
    <t>สมรรถนะสำคัญ</t>
  </si>
  <si>
    <t>ระดับคุณภาพ</t>
  </si>
  <si>
    <t>รวมระหว่างภาค</t>
  </si>
  <si>
    <t>ผลการเรียนรู้/คะแนน</t>
  </si>
  <si>
    <t>ระดับผลการเรียน</t>
  </si>
  <si>
    <t>ข้อที่/คะแนน</t>
  </si>
  <si>
    <t>คะแนน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</si>
  <si>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</si>
  <si>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</si>
  <si>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</si>
  <si>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</si>
  <si>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</si>
  <si>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</si>
  <si>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</si>
  <si>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</si>
  <si>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</si>
  <si>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</si>
  <si>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</si>
  <si>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</si>
  <si>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</si>
  <si>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</si>
  <si>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</si>
  <si>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</si>
  <si>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</si>
  <si>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</si>
  <si>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</si>
  <si>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</si>
  <si>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</si>
  <si>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</si>
  <si>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</si>
  <si>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</si>
  <si>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</si>
  <si>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</si>
  <si>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</si>
  <si>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</si>
  <si>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การอ่าน คิด วิเคราะห์ เขียน</t>
  </si>
  <si>
    <t>ข้อ</t>
  </si>
  <si>
    <t>ระดับผลการประเมิน</t>
  </si>
  <si>
    <t>ผลการประเมิน 1</t>
  </si>
  <si>
    <t>ผลการประเมิน 2</t>
  </si>
  <si>
    <t>ค่าเฉลี่ย</t>
  </si>
  <si>
    <t xml:space="preserve">ผลการประเมิน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</si>
</sst>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44">
    <font>
      <sz val="11.0"/>
      <color theme="1"/>
      <name val="Calibri"/>
      <scheme val="minor"/>
    </font>
    <font>
      <color theme="1"/>
      <name val="Calibri"/>
    </font>
    <font>
      <b/>
      <sz val="18.0"/>
      <color rgb="FF1155CC"/>
      <name val="Calibri"/>
    </font>
    <font>
      <b/>
      <sz val="12.0"/>
      <color rgb="FFFF0000"/>
      <name val="Calibri"/>
    </font>
    <font>
      <b/>
      <sz val="12.0"/>
      <color theme="1"/>
      <name val="Calibri"/>
    </font>
    <font>
      <b/>
      <sz val="12.0"/>
      <color rgb="FF4A86E8"/>
      <name val="Calibri"/>
    </font>
    <font>
      <sz val="14.0"/>
      <color rgb="FF0563C1"/>
      <name val="Calibri"/>
      <scheme val="minor"/>
    </font>
    <font>
      <u/>
      <sz val="14.0"/>
      <color rgb="FF0000FF"/>
    </font>
    <font>
      <b/>
      <sz val="12.0"/>
      <color rgb="FF000000"/>
      <name val="Calibri"/>
    </font>
    <font>
      <b/>
      <sz val="14.0"/>
      <color rgb="FFFF0000"/>
      <name val="Calibri"/>
    </font>
    <font>
      <b/>
      <sz val="18.0"/>
      <color rgb="FF4A86E8"/>
      <name val="Calibri"/>
    </font>
    <font>
      <b/>
      <sz val="12.0"/>
      <color rgb="FF1155CC"/>
      <name val="Calibri"/>
    </font>
    <font>
      <sz val="14.0"/>
      <color theme="1"/>
      <name val="Calibri"/>
    </font>
    <font>
      <u/>
      <sz val="14.0"/>
      <color rgb="FF0000FF"/>
    </font>
    <font>
      <b/>
      <color theme="1"/>
      <name val="Calibri"/>
    </font>
    <font>
      <u/>
      <color rgb="FF0000FF"/>
    </font>
    <font>
      <b/>
      <sz val="15.0"/>
      <color theme="1"/>
      <name val="Calibri"/>
    </font>
    <font>
      <b/>
      <sz val="14.0"/>
      <color theme="1"/>
      <name val="Calibri"/>
    </font>
    <font>
      <b/>
      <sz val="11.0"/>
      <color theme="1"/>
      <name val="Calibri"/>
    </font>
    <font>
      <color theme="1"/>
      <name val="Calibri"/>
      <scheme val="minor"/>
    </font>
    <font>
      <b/>
      <color theme="1"/>
      <name val="Calibri"/>
      <scheme val="minor"/>
    </font>
    <font>
      <sz val="12.0"/>
      <color theme="1"/>
      <name val="Calibri"/>
    </font>
    <font>
      <b/>
      <sz val="14.0"/>
      <color rgb="FF1155CC"/>
      <name val="Calibri"/>
    </font>
    <font>
      <b/>
      <sz val="14.0"/>
      <color rgb="FF3C78D8"/>
      <name val="Calibri"/>
    </font>
    <font>
      <sz val="12.0"/>
      <color rgb="FF000000"/>
      <name val="Calibri"/>
    </font>
    <font>
      <u/>
      <sz val="12.0"/>
      <color theme="1"/>
      <name val="Calibri"/>
    </font>
    <font>
      <sz val="11.0"/>
      <color theme="1"/>
      <name val="Calibri"/>
    </font>
    <font>
      <b/>
      <sz val="13.0"/>
      <color theme="1"/>
      <name val="Calibri"/>
    </font>
    <font>
      <sz val="13.0"/>
      <color theme="1"/>
      <name val="Calibri"/>
      <scheme val="minor"/>
    </font>
    <font/>
    <font>
      <sz val="10.0"/>
      <color theme="1"/>
      <name val="Calibri"/>
    </font>
    <font>
      <b/>
      <sz val="10.0"/>
      <color theme="1"/>
      <name val="Calibri"/>
    </font>
    <font>
      <b/>
      <u/>
      <sz val="10.0"/>
      <color theme="1"/>
      <name val="Calibri"/>
    </font>
    <font>
      <b/>
      <u/>
      <sz val="10.0"/>
      <color theme="1"/>
      <name val="Calibri"/>
    </font>
    <font>
      <sz val="13.0"/>
      <color theme="1"/>
      <name val="Calibri"/>
    </font>
    <font>
      <b/>
      <sz val="12.0"/>
      <color theme="1"/>
      <name val="Calibri"/>
      <scheme val="minor"/>
    </font>
    <font>
      <b/>
      <sz val="11.0"/>
      <color rgb="FF000000"/>
      <name val="Calibri"/>
    </font>
    <font>
      <b/>
      <sz val="7.0"/>
      <color theme="1"/>
      <name val="Calibri"/>
    </font>
    <font>
      <b/>
      <sz val="9.0"/>
      <color rgb="FFFF0000"/>
      <name val="Calibri"/>
    </font>
    <font>
      <b/>
      <sz val="14.0"/>
      <color theme="1"/>
      <name val="Calibri"/>
      <scheme val="minor"/>
    </font>
    <font>
      <b/>
      <sz val="8.0"/>
      <color theme="1"/>
      <name val="Calibri"/>
    </font>
    <font>
      <b/>
      <sz val="9.0"/>
      <color theme="1"/>
      <name val="Calibri"/>
    </font>
    <font>
      <sz val="11.0"/>
      <color rgb="FFFF0000"/>
      <name val="Calibri"/>
    </font>
    <font>
      <b/>
      <sz val="11.0"/>
      <color theme="1"/>
      <name val="Calibri"/>
      <scheme val="minor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CE4D6"/>
        <bgColor rgb="FFFCE4D6"/>
      </patternFill>
    </fill>
    <fill>
      <patternFill patternType="solid">
        <fgColor rgb="FFF4B083"/>
        <bgColor rgb="FFF4B083"/>
      </patternFill>
    </fill>
    <fill>
      <patternFill patternType="solid">
        <fgColor rgb="FFFFD965"/>
        <bgColor rgb="FFFFD965"/>
      </patternFill>
    </fill>
    <fill>
      <patternFill patternType="solid">
        <fgColor rgb="FFFBE4D5"/>
        <bgColor rgb="FFFBE4D5"/>
      </patternFill>
    </fill>
    <fill>
      <patternFill patternType="solid">
        <fgColor rgb="FFD0E0E3"/>
        <bgColor rgb="FFD0E0E3"/>
      </patternFill>
    </fill>
    <fill>
      <patternFill patternType="solid">
        <fgColor rgb="FFD9D9D9"/>
        <bgColor rgb="FFD9D9D9"/>
      </patternFill>
    </fill>
    <fill>
      <patternFill patternType="solid">
        <fgColor rgb="FFE6B8AF"/>
        <bgColor rgb="FFE6B8AF"/>
      </patternFill>
    </fill>
  </fills>
  <borders count="2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double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FF0000"/>
      </bottom>
    </border>
    <border>
      <left style="thin">
        <color rgb="FF000000"/>
      </left>
      <right style="thin">
        <color rgb="FF000000"/>
      </right>
      <top/>
      <bottom style="thick">
        <color rgb="FFFF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FF"/>
      </bottom>
    </border>
    <border>
      <left style="thin">
        <color rgb="FF000000"/>
      </left>
      <right style="thin">
        <color rgb="FF000000"/>
      </right>
      <top/>
      <bottom style="medium">
        <color rgb="FF0000FF"/>
      </bottom>
    </border>
  </borders>
  <cellStyleXfs count="1">
    <xf borderId="0" fillId="0" fontId="0" numFmtId="0" applyAlignment="1" applyFont="1"/>
  </cellStyleXfs>
  <cellXfs count="22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4" numFmtId="0" xfId="0" applyAlignment="1" applyFont="1">
      <alignment vertical="center"/>
    </xf>
    <xf borderId="0" fillId="0" fontId="4" numFmtId="0" xfId="0" applyAlignment="1" applyFont="1">
      <alignment readingOrder="0" vertical="center"/>
    </xf>
    <xf borderId="0" fillId="0" fontId="5" numFmtId="0" xfId="0" applyAlignment="1" applyFont="1">
      <alignment vertical="center"/>
    </xf>
    <xf borderId="0" fillId="0" fontId="6" numFmtId="0" xfId="0" applyAlignment="1" applyFont="1">
      <alignment readingOrder="0"/>
    </xf>
    <xf borderId="0" fillId="0" fontId="7" numFmtId="0" xfId="0" applyAlignment="1" applyFont="1">
      <alignment readingOrder="0"/>
    </xf>
    <xf borderId="0" fillId="0" fontId="4" numFmtId="0" xfId="0" applyFont="1"/>
    <xf borderId="0" fillId="2" fontId="8" numFmtId="0" xfId="0" applyAlignment="1" applyFill="1" applyFont="1">
      <alignment horizontal="left"/>
    </xf>
    <xf borderId="0" fillId="0" fontId="9" numFmtId="0" xfId="0" applyAlignment="1" applyFont="1">
      <alignment readingOrder="0" vertical="center"/>
    </xf>
    <xf borderId="0" fillId="0" fontId="10" numFmtId="0" xfId="0" applyAlignment="1" applyFont="1">
      <alignment vertical="center"/>
    </xf>
    <xf borderId="0" fillId="0" fontId="11" numFmtId="0" xfId="0" applyAlignment="1" applyFont="1">
      <alignment vertical="center"/>
    </xf>
    <xf borderId="0" fillId="0" fontId="12" numFmtId="0" xfId="0" applyAlignment="1" applyFont="1">
      <alignment vertical="center"/>
    </xf>
    <xf borderId="0" fillId="0" fontId="12" numFmtId="0" xfId="0" applyFont="1"/>
    <xf borderId="0" fillId="0" fontId="13" numFmtId="0" xfId="0" applyAlignment="1" applyFont="1">
      <alignment readingOrder="0" vertical="center"/>
    </xf>
    <xf borderId="0" fillId="0" fontId="10" numFmtId="0" xfId="0" applyFont="1"/>
    <xf borderId="0" fillId="0" fontId="14" numFmtId="0" xfId="0" applyFont="1"/>
    <xf borderId="0" fillId="0" fontId="15" numFmtId="0" xfId="0" applyAlignment="1" applyFont="1">
      <alignment readingOrder="0"/>
    </xf>
    <xf borderId="0" fillId="0" fontId="14" numFmtId="0" xfId="0" applyAlignment="1" applyFont="1">
      <alignment vertical="center"/>
    </xf>
    <xf borderId="0" fillId="0" fontId="4" numFmtId="0" xfId="0" applyAlignment="1" applyFont="1">
      <alignment horizontal="center" vertical="center"/>
    </xf>
    <xf borderId="0" fillId="0" fontId="16" numFmtId="0" xfId="0" applyAlignment="1" applyFont="1">
      <alignment horizontal="center" vertical="center"/>
    </xf>
    <xf borderId="0" fillId="0" fontId="17" numFmtId="0" xfId="0" applyAlignment="1" applyFont="1">
      <alignment horizontal="center"/>
    </xf>
    <xf borderId="0" fillId="0" fontId="17" numFmtId="0" xfId="0" applyAlignment="1" applyFont="1">
      <alignment horizontal="center" vertical="center"/>
    </xf>
    <xf borderId="0" fillId="0" fontId="18" numFmtId="0" xfId="0" applyAlignment="1" applyFont="1">
      <alignment horizontal="center" vertical="center"/>
    </xf>
    <xf borderId="0" fillId="0" fontId="17" numFmtId="0" xfId="0" applyAlignment="1" applyFont="1">
      <alignment horizontal="left" vertical="center"/>
    </xf>
    <xf borderId="0" fillId="0" fontId="17" numFmtId="0" xfId="0" applyAlignment="1" applyFont="1">
      <alignment vertical="center"/>
    </xf>
    <xf borderId="0" fillId="0" fontId="18" numFmtId="0" xfId="0" applyAlignment="1" applyFont="1">
      <alignment vertical="center"/>
    </xf>
    <xf borderId="0" fillId="0" fontId="18" numFmtId="0" xfId="0" applyAlignment="1" applyFont="1">
      <alignment horizontal="left" vertical="center"/>
    </xf>
    <xf borderId="0" fillId="0" fontId="18" numFmtId="49" xfId="0" applyAlignment="1" applyFont="1" applyNumberFormat="1">
      <alignment vertical="center"/>
    </xf>
    <xf borderId="1" fillId="0" fontId="4" numFmtId="0" xfId="0" applyAlignment="1" applyBorder="1" applyFont="1">
      <alignment horizontal="center" vertical="center"/>
    </xf>
    <xf borderId="1" fillId="0" fontId="14" numFmtId="0" xfId="0" applyAlignment="1" applyBorder="1" applyFont="1">
      <alignment horizontal="center" vertical="center"/>
    </xf>
    <xf borderId="1" fillId="0" fontId="19" numFmtId="0" xfId="0" applyAlignment="1" applyBorder="1" applyFont="1">
      <alignment horizontal="left" readingOrder="0" vertical="center"/>
    </xf>
    <xf borderId="1" fillId="0" fontId="1" numFmtId="0" xfId="0" applyAlignment="1" applyBorder="1" applyFont="1">
      <alignment horizontal="center" readingOrder="0" vertical="center"/>
    </xf>
    <xf borderId="1" fillId="0" fontId="1" numFmtId="0" xfId="0" applyAlignment="1" applyBorder="1" applyFont="1">
      <alignment horizontal="left" vertical="center"/>
    </xf>
    <xf borderId="1" fillId="0" fontId="1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vertical="center"/>
    </xf>
    <xf borderId="1" fillId="0" fontId="1" numFmtId="0" xfId="0" applyAlignment="1" applyBorder="1" applyFont="1">
      <alignment horizontal="left" readingOrder="0" vertical="center"/>
    </xf>
    <xf borderId="0" fillId="0" fontId="20" numFmtId="0" xfId="0" applyFont="1"/>
    <xf borderId="0" fillId="0" fontId="21" numFmtId="0" xfId="0" applyAlignment="1" applyFont="1">
      <alignment vertical="center"/>
    </xf>
    <xf borderId="0" fillId="0" fontId="22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23" numFmtId="0" xfId="0" applyAlignment="1" applyFont="1">
      <alignment horizontal="left" vertical="center"/>
    </xf>
    <xf borderId="0" fillId="0" fontId="21" numFmtId="0" xfId="0" applyAlignment="1" applyFont="1">
      <alignment shrinkToFit="0" vertical="center" wrapText="1"/>
    </xf>
    <xf borderId="0" fillId="0" fontId="21" numFmtId="0" xfId="0" applyAlignment="1" applyFont="1">
      <alignment horizontal="left" vertical="center"/>
    </xf>
    <xf borderId="0" fillId="2" fontId="24" numFmtId="0" xfId="0" applyAlignment="1" applyFont="1">
      <alignment vertical="center"/>
    </xf>
    <xf borderId="0" fillId="0" fontId="25" numFmtId="0" xfId="0" applyAlignment="1" applyFont="1">
      <alignment horizontal="left" vertical="center"/>
    </xf>
    <xf borderId="0" fillId="0" fontId="22" numFmtId="0" xfId="0" applyAlignment="1" applyFont="1">
      <alignment vertical="center"/>
    </xf>
    <xf borderId="0" fillId="0" fontId="26" numFmtId="0" xfId="0" applyFont="1"/>
    <xf borderId="0" fillId="0" fontId="26" numFmtId="0" xfId="0" applyAlignment="1" applyFont="1">
      <alignment vertical="center"/>
    </xf>
    <xf borderId="0" fillId="0" fontId="27" numFmtId="0" xfId="0" applyAlignment="1" applyFont="1">
      <alignment horizontal="center" readingOrder="0" vertical="center"/>
    </xf>
    <xf borderId="0" fillId="0" fontId="27" numFmtId="0" xfId="0" applyAlignment="1" applyFont="1">
      <alignment horizontal="center" vertical="center"/>
    </xf>
    <xf borderId="0" fillId="0" fontId="27" numFmtId="0" xfId="0" applyAlignment="1" applyFont="1">
      <alignment vertical="center"/>
    </xf>
    <xf borderId="1" fillId="0" fontId="27" numFmtId="0" xfId="0" applyAlignment="1" applyBorder="1" applyFont="1">
      <alignment vertical="center"/>
    </xf>
    <xf borderId="0" fillId="0" fontId="27" numFmtId="49" xfId="0" applyAlignment="1" applyFont="1" applyNumberFormat="1">
      <alignment vertical="center"/>
    </xf>
    <xf borderId="0" fillId="0" fontId="28" numFmtId="0" xfId="0" applyFont="1"/>
    <xf borderId="0" fillId="0" fontId="27" numFmtId="0" xfId="0" applyAlignment="1" applyFont="1">
      <alignment horizontal="left" readingOrder="0" vertical="center"/>
    </xf>
    <xf borderId="0" fillId="0" fontId="27" numFmtId="0" xfId="0" applyAlignment="1" applyFont="1">
      <alignment horizontal="left" vertical="center"/>
    </xf>
    <xf borderId="2" fillId="0" fontId="18" numFmtId="0" xfId="0" applyAlignment="1" applyBorder="1" applyFont="1">
      <alignment horizontal="center"/>
    </xf>
    <xf borderId="3" fillId="0" fontId="27" numFmtId="0" xfId="0" applyAlignment="1" applyBorder="1" applyFont="1">
      <alignment horizontal="center" vertical="center"/>
    </xf>
    <xf borderId="4" fillId="0" fontId="29" numFmtId="0" xfId="0" applyBorder="1" applyFont="1"/>
    <xf borderId="5" fillId="0" fontId="29" numFmtId="0" xfId="0" applyBorder="1" applyFont="1"/>
    <xf borderId="6" fillId="0" fontId="18" numFmtId="0" xfId="0" applyAlignment="1" applyBorder="1" applyFont="1">
      <alignment horizontal="center"/>
    </xf>
    <xf borderId="3" fillId="0" fontId="18" numFmtId="0" xfId="0" applyAlignment="1" applyBorder="1" applyFont="1">
      <alignment horizontal="center" vertical="center"/>
    </xf>
    <xf borderId="7" fillId="0" fontId="18" numFmtId="0" xfId="0" applyAlignment="1" applyBorder="1" applyFont="1">
      <alignment horizontal="center"/>
    </xf>
    <xf borderId="1" fillId="0" fontId="18" numFmtId="0" xfId="0" applyAlignment="1" applyBorder="1" applyFont="1">
      <alignment horizontal="center" vertical="center"/>
    </xf>
    <xf borderId="0" fillId="0" fontId="21" numFmtId="0" xfId="0" applyAlignment="1" applyFont="1">
      <alignment readingOrder="0" vertical="center"/>
    </xf>
    <xf borderId="0" fillId="0" fontId="16" numFmtId="0" xfId="0" applyAlignment="1" applyFont="1">
      <alignment vertical="center"/>
    </xf>
    <xf borderId="0" fillId="0" fontId="18" numFmtId="0" xfId="0" applyFont="1"/>
    <xf borderId="8" fillId="0" fontId="26" numFmtId="0" xfId="0" applyBorder="1" applyFont="1"/>
    <xf borderId="8" fillId="0" fontId="18" numFmtId="0" xfId="0" applyAlignment="1" applyBorder="1" applyFont="1">
      <alignment horizontal="left"/>
    </xf>
    <xf borderId="8" fillId="0" fontId="29" numFmtId="0" xfId="0" applyBorder="1" applyFont="1"/>
    <xf borderId="0" fillId="0" fontId="30" numFmtId="0" xfId="0" applyAlignment="1" applyFont="1">
      <alignment shrinkToFit="0" wrapText="1"/>
    </xf>
    <xf borderId="0" fillId="0" fontId="30" numFmtId="0" xfId="0" applyFont="1"/>
    <xf borderId="0" fillId="0" fontId="27" numFmtId="0" xfId="0" applyAlignment="1" applyFont="1">
      <alignment readingOrder="0" vertical="center"/>
    </xf>
    <xf borderId="0" fillId="0" fontId="31" numFmtId="0" xfId="0" applyFont="1"/>
    <xf borderId="5" fillId="0" fontId="18" numFmtId="0" xfId="0" applyAlignment="1" applyBorder="1" applyFont="1">
      <alignment horizontal="center" shrinkToFit="0" vertical="center" wrapText="1"/>
    </xf>
    <xf borderId="5" fillId="0" fontId="18" numFmtId="0" xfId="0" applyAlignment="1" applyBorder="1" applyFont="1">
      <alignment vertical="center"/>
    </xf>
    <xf borderId="7" fillId="0" fontId="31" numFmtId="0" xfId="0" applyAlignment="1" applyBorder="1" applyFont="1">
      <alignment horizontal="center" vertical="top"/>
    </xf>
    <xf borderId="9" fillId="0" fontId="31" numFmtId="0" xfId="0" applyAlignment="1" applyBorder="1" applyFont="1">
      <alignment shrinkToFit="0" vertical="top" wrapText="1"/>
    </xf>
    <xf borderId="9" fillId="0" fontId="31" numFmtId="0" xfId="0" applyAlignment="1" applyBorder="1" applyFont="1">
      <alignment vertical="top"/>
    </xf>
    <xf borderId="9" fillId="0" fontId="31" numFmtId="0" xfId="0" applyAlignment="1" applyBorder="1" applyFont="1">
      <alignment horizontal="center" vertical="top"/>
    </xf>
    <xf borderId="9" fillId="0" fontId="32" numFmtId="0" xfId="0" applyAlignment="1" applyBorder="1" applyFont="1">
      <alignment horizontal="center" vertical="top"/>
    </xf>
    <xf borderId="7" fillId="0" fontId="31" numFmtId="0" xfId="0" applyAlignment="1" applyBorder="1" applyFont="1">
      <alignment vertical="top"/>
    </xf>
    <xf borderId="9" fillId="0" fontId="31" numFmtId="0" xfId="0" applyAlignment="1" applyBorder="1" applyFont="1">
      <alignment horizontal="center" shrinkToFit="0" vertical="top" wrapText="1"/>
    </xf>
    <xf borderId="0" fillId="0" fontId="27" numFmtId="0" xfId="0" applyFont="1"/>
    <xf borderId="1" fillId="0" fontId="31" numFmtId="0" xfId="0" applyAlignment="1" applyBorder="1" applyFont="1">
      <alignment vertical="top"/>
    </xf>
    <xf borderId="5" fillId="0" fontId="31" numFmtId="0" xfId="0" applyAlignment="1" applyBorder="1" applyFont="1">
      <alignment shrinkToFit="0" vertical="top" wrapText="1"/>
    </xf>
    <xf borderId="5" fillId="0" fontId="33" numFmtId="0" xfId="0" applyAlignment="1" applyBorder="1" applyFont="1">
      <alignment horizontal="center" vertical="top"/>
    </xf>
    <xf borderId="5" fillId="0" fontId="31" numFmtId="0" xfId="0" applyAlignment="1" applyBorder="1" applyFont="1">
      <alignment vertical="top"/>
    </xf>
    <xf borderId="0" fillId="0" fontId="1" numFmtId="0" xfId="0" applyAlignment="1" applyFont="1">
      <alignment shrinkToFit="0" wrapText="1"/>
    </xf>
    <xf borderId="0" fillId="0" fontId="4" numFmtId="0" xfId="0" applyAlignment="1" applyFont="1">
      <alignment horizontal="center"/>
    </xf>
    <xf borderId="0" fillId="0" fontId="27" numFmtId="0" xfId="0" applyAlignment="1" applyFont="1">
      <alignment horizontal="left"/>
    </xf>
    <xf borderId="0" fillId="0" fontId="26" numFmtId="49" xfId="0" applyAlignment="1" applyFont="1" applyNumberFormat="1">
      <alignment horizontal="center"/>
    </xf>
    <xf borderId="0" fillId="0" fontId="27" numFmtId="0" xfId="0" applyAlignment="1" applyFont="1">
      <alignment horizontal="center"/>
    </xf>
    <xf borderId="0" fillId="0" fontId="34" numFmtId="0" xfId="0" applyAlignment="1" applyFont="1">
      <alignment horizontal="left"/>
    </xf>
    <xf borderId="0" fillId="0" fontId="34" numFmtId="49" xfId="0" applyAlignment="1" applyFont="1" applyNumberFormat="1">
      <alignment horizontal="center"/>
    </xf>
    <xf borderId="1" fillId="0" fontId="4" numFmtId="0" xfId="0" applyAlignment="1" applyBorder="1" applyFont="1">
      <alignment horizontal="center" shrinkToFit="0" wrapText="0"/>
    </xf>
    <xf borderId="5" fillId="0" fontId="18" numFmtId="0" xfId="0" applyAlignment="1" applyBorder="1" applyFont="1">
      <alignment horizontal="center" shrinkToFit="0" wrapText="0"/>
    </xf>
    <xf borderId="4" fillId="0" fontId="18" numFmtId="0" xfId="0" applyAlignment="1" applyBorder="1" applyFont="1">
      <alignment horizontal="center" shrinkToFit="0" wrapText="0"/>
    </xf>
    <xf quotePrefix="1" borderId="1" fillId="0" fontId="18" numFmtId="0" xfId="0" applyAlignment="1" applyBorder="1" applyFont="1">
      <alignment horizontal="center"/>
    </xf>
    <xf borderId="1" fillId="0" fontId="26" numFmtId="49" xfId="0" applyAlignment="1" applyBorder="1" applyFont="1" applyNumberFormat="1">
      <alignment horizontal="center"/>
    </xf>
    <xf borderId="1" fillId="3" fontId="4" numFmtId="0" xfId="0" applyAlignment="1" applyBorder="1" applyFill="1" applyFont="1">
      <alignment horizontal="center" vertical="center"/>
    </xf>
    <xf borderId="1" fillId="3" fontId="21" numFmtId="0" xfId="0" applyAlignment="1" applyBorder="1" applyFont="1">
      <alignment horizontal="center" vertical="center"/>
    </xf>
    <xf borderId="10" fillId="3" fontId="21" numFmtId="0" xfId="0" applyAlignment="1" applyBorder="1" applyFont="1">
      <alignment vertical="center"/>
    </xf>
    <xf borderId="11" fillId="3" fontId="21" numFmtId="49" xfId="0" applyAlignment="1" applyBorder="1" applyFont="1" applyNumberFormat="1">
      <alignment vertical="center"/>
    </xf>
    <xf borderId="1" fillId="0" fontId="26" numFmtId="0" xfId="0" applyAlignment="1" applyBorder="1" applyFont="1">
      <alignment readingOrder="0"/>
    </xf>
    <xf borderId="1" fillId="0" fontId="26" numFmtId="164" xfId="0" applyBorder="1" applyFont="1" applyNumberFormat="1"/>
    <xf borderId="11" fillId="3" fontId="21" numFmtId="49" xfId="0" applyAlignment="1" applyBorder="1" applyFont="1" applyNumberFormat="1">
      <alignment horizontal="left" vertical="center"/>
    </xf>
    <xf borderId="11" fillId="3" fontId="21" numFmtId="0" xfId="0" applyAlignment="1" applyBorder="1" applyFont="1">
      <alignment horizontal="left" vertical="center"/>
    </xf>
    <xf borderId="1" fillId="0" fontId="26" numFmtId="0" xfId="0" applyBorder="1" applyFont="1"/>
    <xf borderId="10" fillId="3" fontId="24" numFmtId="0" xfId="0" applyAlignment="1" applyBorder="1" applyFont="1">
      <alignment vertical="center"/>
    </xf>
    <xf borderId="11" fillId="3" fontId="24" numFmtId="0" xfId="0" applyAlignment="1" applyBorder="1" applyFont="1">
      <alignment vertical="center"/>
    </xf>
    <xf borderId="10" fillId="3" fontId="21" numFmtId="49" xfId="0" applyAlignment="1" applyBorder="1" applyFont="1" applyNumberFormat="1">
      <alignment horizontal="left" vertical="center"/>
    </xf>
    <xf borderId="10" fillId="3" fontId="21" numFmtId="0" xfId="0" applyAlignment="1" applyBorder="1" applyFont="1">
      <alignment horizontal="left" vertical="center"/>
    </xf>
    <xf borderId="10" fillId="3" fontId="21" numFmtId="49" xfId="0" applyAlignment="1" applyBorder="1" applyFont="1" applyNumberFormat="1">
      <alignment vertical="center"/>
    </xf>
    <xf borderId="1" fillId="0" fontId="21" numFmtId="0" xfId="0" applyAlignment="1" applyBorder="1" applyFont="1">
      <alignment horizontal="center" vertical="center"/>
    </xf>
    <xf borderId="3" fillId="0" fontId="21" numFmtId="0" xfId="0" applyAlignment="1" applyBorder="1" applyFont="1">
      <alignment horizontal="left" vertical="center"/>
    </xf>
    <xf borderId="5" fillId="0" fontId="21" numFmtId="49" xfId="0" applyAlignment="1" applyBorder="1" applyFont="1" applyNumberFormat="1">
      <alignment vertical="center"/>
    </xf>
    <xf quotePrefix="1" borderId="1" fillId="3" fontId="4" numFmtId="0" xfId="0" applyAlignment="1" applyBorder="1" applyFont="1">
      <alignment horizontal="center" vertical="center"/>
    </xf>
    <xf borderId="1" fillId="0" fontId="4" numFmtId="0" xfId="0" applyBorder="1" applyFont="1"/>
    <xf borderId="0" fillId="0" fontId="26" numFmtId="0" xfId="0" applyAlignment="1" applyFont="1">
      <alignment horizontal="left"/>
    </xf>
    <xf borderId="0" fillId="0" fontId="35" numFmtId="0" xfId="0" applyFont="1"/>
    <xf borderId="0" fillId="0" fontId="31" numFmtId="0" xfId="0" applyAlignment="1" applyFont="1">
      <alignment vertical="center"/>
    </xf>
    <xf borderId="0" fillId="0" fontId="26" numFmtId="0" xfId="0" applyAlignment="1" applyFont="1">
      <alignment horizontal="center"/>
    </xf>
    <xf borderId="0" fillId="3" fontId="26" numFmtId="0" xfId="0" applyAlignment="1" applyFont="1">
      <alignment horizontal="center"/>
    </xf>
    <xf borderId="0" fillId="0" fontId="27" numFmtId="0" xfId="0" applyAlignment="1" applyFont="1">
      <alignment horizontal="center" vertical="top"/>
    </xf>
    <xf borderId="2" fillId="0" fontId="16" numFmtId="0" xfId="0" applyAlignment="1" applyBorder="1" applyFont="1">
      <alignment horizontal="center" textRotation="90" vertical="center"/>
    </xf>
    <xf borderId="3" fillId="0" fontId="4" numFmtId="0" xfId="0" applyAlignment="1" applyBorder="1" applyFont="1">
      <alignment horizontal="center" vertical="center"/>
    </xf>
    <xf borderId="2" fillId="4" fontId="36" numFmtId="0" xfId="0" applyAlignment="1" applyBorder="1" applyFill="1" applyFont="1">
      <alignment horizontal="center" shrinkToFit="0" textRotation="90" vertical="center" wrapText="1"/>
    </xf>
    <xf borderId="2" fillId="0" fontId="37" numFmtId="0" xfId="0" applyAlignment="1" applyBorder="1" applyFont="1">
      <alignment horizontal="center" shrinkToFit="0" textRotation="90" vertical="center" wrapText="0"/>
    </xf>
    <xf borderId="12" fillId="0" fontId="18" numFmtId="0" xfId="0" applyAlignment="1" applyBorder="1" applyFont="1">
      <alignment horizontal="center" vertical="center"/>
    </xf>
    <xf borderId="13" fillId="0" fontId="29" numFmtId="0" xfId="0" applyBorder="1" applyFont="1"/>
    <xf borderId="14" fillId="0" fontId="29" numFmtId="0" xfId="0" applyBorder="1" applyFont="1"/>
    <xf borderId="14" fillId="5" fontId="26" numFmtId="0" xfId="0" applyAlignment="1" applyBorder="1" applyFill="1" applyFont="1">
      <alignment horizontal="center" textRotation="0"/>
    </xf>
    <xf borderId="2" fillId="6" fontId="18" numFmtId="0" xfId="0" applyAlignment="1" applyBorder="1" applyFill="1" applyFont="1">
      <alignment horizontal="center"/>
    </xf>
    <xf borderId="2" fillId="0" fontId="38" numFmtId="0" xfId="0" applyAlignment="1" applyBorder="1" applyFont="1">
      <alignment horizontal="center" textRotation="90" vertical="center"/>
    </xf>
    <xf borderId="6" fillId="0" fontId="29" numFmtId="0" xfId="0" applyBorder="1" applyFont="1"/>
    <xf borderId="3" fillId="0" fontId="31" numFmtId="0" xfId="0" applyAlignment="1" applyBorder="1" applyFont="1">
      <alignment horizontal="center" vertical="center"/>
    </xf>
    <xf borderId="2" fillId="7" fontId="4" numFmtId="0" xfId="0" applyAlignment="1" applyBorder="1" applyFill="1" applyFont="1">
      <alignment vertical="center"/>
    </xf>
    <xf borderId="2" fillId="7" fontId="4" numFmtId="0" xfId="0" applyAlignment="1" applyBorder="1" applyFont="1">
      <alignment horizontal="center" vertical="center"/>
    </xf>
    <xf borderId="4" fillId="0" fontId="18" numFmtId="0" xfId="0" applyAlignment="1" applyBorder="1" applyFont="1">
      <alignment horizontal="center" vertical="center"/>
    </xf>
    <xf borderId="15" fillId="0" fontId="29" numFmtId="0" xfId="0" applyBorder="1" applyFont="1"/>
    <xf borderId="16" fillId="0" fontId="29" numFmtId="0" xfId="0" applyBorder="1" applyFont="1"/>
    <xf borderId="9" fillId="0" fontId="29" numFmtId="0" xfId="0" applyBorder="1" applyFont="1"/>
    <xf borderId="6" fillId="5" fontId="27" numFmtId="0" xfId="0" applyAlignment="1" applyBorder="1" applyFont="1">
      <alignment horizontal="center" textRotation="0" vertical="center"/>
    </xf>
    <xf borderId="17" fillId="6" fontId="18" numFmtId="0" xfId="0" applyAlignment="1" applyBorder="1" applyFont="1">
      <alignment horizontal="center"/>
    </xf>
    <xf borderId="1" fillId="8" fontId="18" numFmtId="0" xfId="0" applyAlignment="1" applyBorder="1" applyFill="1" applyFont="1">
      <alignment vertical="center"/>
    </xf>
    <xf borderId="1" fillId="8" fontId="18" numFmtId="0" xfId="0" applyAlignment="1" applyBorder="1" applyFont="1">
      <alignment horizontal="center" vertical="center"/>
    </xf>
    <xf borderId="7" fillId="0" fontId="29" numFmtId="0" xfId="0" applyBorder="1" applyFont="1"/>
    <xf borderId="1" fillId="9" fontId="18" numFmtId="0" xfId="0" applyAlignment="1" applyBorder="1" applyFill="1" applyFont="1">
      <alignment horizontal="center"/>
    </xf>
    <xf borderId="3" fillId="9" fontId="18" numFmtId="0" xfId="0" applyAlignment="1" applyBorder="1" applyFont="1">
      <alignment horizontal="center"/>
    </xf>
    <xf borderId="9" fillId="6" fontId="18" numFmtId="0" xfId="0" applyAlignment="1" applyBorder="1" applyFont="1">
      <alignment horizontal="center"/>
    </xf>
    <xf borderId="1" fillId="8" fontId="18" numFmtId="0" xfId="0" applyBorder="1" applyFont="1"/>
    <xf borderId="1" fillId="8" fontId="18" numFmtId="0" xfId="0" applyAlignment="1" applyBorder="1" applyFont="1">
      <alignment horizontal="center"/>
    </xf>
    <xf borderId="18" fillId="7" fontId="4" numFmtId="0" xfId="0" applyAlignment="1" applyBorder="1" applyFont="1">
      <alignment horizontal="center" vertical="center"/>
    </xf>
    <xf borderId="18" fillId="7" fontId="18" numFmtId="0" xfId="0" applyAlignment="1" applyBorder="1" applyFont="1">
      <alignment horizontal="center" vertical="center"/>
    </xf>
    <xf borderId="18" fillId="7" fontId="4" numFmtId="0" xfId="0" applyAlignment="1" applyBorder="1" applyFont="1">
      <alignment horizontal="center"/>
    </xf>
    <xf borderId="1" fillId="10" fontId="18" numFmtId="0" xfId="0" applyAlignment="1" applyBorder="1" applyFill="1" applyFont="1">
      <alignment horizontal="center" vertical="center"/>
    </xf>
    <xf borderId="7" fillId="5" fontId="4" numFmtId="0" xfId="0" applyAlignment="1" applyBorder="1" applyFont="1">
      <alignment horizontal="center"/>
    </xf>
    <xf borderId="1" fillId="6" fontId="18" numFmtId="0" xfId="0" applyAlignment="1" applyBorder="1" applyFont="1">
      <alignment horizontal="center"/>
    </xf>
    <xf quotePrefix="1" borderId="1" fillId="0" fontId="17" numFmtId="0" xfId="0" applyAlignment="1" applyBorder="1" applyFont="1">
      <alignment horizontal="center" vertical="center"/>
    </xf>
    <xf borderId="1" fillId="0" fontId="21" numFmtId="0" xfId="0" applyAlignment="1" applyBorder="1" applyFont="1">
      <alignment vertical="center"/>
    </xf>
    <xf borderId="1" fillId="0" fontId="21" numFmtId="0" xfId="0" applyAlignment="1" applyBorder="1" applyFont="1">
      <alignment horizontal="center" readingOrder="0" vertical="center"/>
    </xf>
    <xf borderId="18" fillId="7" fontId="18" numFmtId="0" xfId="0" applyAlignment="1" applyBorder="1" applyFont="1">
      <alignment horizontal="center"/>
    </xf>
    <xf borderId="1" fillId="0" fontId="36" numFmtId="0" xfId="0" applyAlignment="1" applyBorder="1" applyFont="1">
      <alignment horizontal="center" shrinkToFit="0" vertical="bottom" wrapText="0"/>
    </xf>
    <xf borderId="1" fillId="5" fontId="18" numFmtId="0" xfId="0" applyAlignment="1" applyBorder="1" applyFont="1">
      <alignment horizontal="center"/>
    </xf>
    <xf borderId="1" fillId="0" fontId="26" numFmtId="0" xfId="0" applyAlignment="1" applyBorder="1" applyFont="1">
      <alignment horizontal="center"/>
    </xf>
    <xf quotePrefix="1" borderId="19" fillId="0" fontId="17" numFmtId="0" xfId="0" applyAlignment="1" applyBorder="1" applyFont="1">
      <alignment horizontal="center" vertical="center"/>
    </xf>
    <xf borderId="19" fillId="0" fontId="21" numFmtId="0" xfId="0" applyAlignment="1" applyBorder="1" applyFont="1">
      <alignment vertical="center"/>
    </xf>
    <xf borderId="19" fillId="0" fontId="21" numFmtId="0" xfId="0" applyAlignment="1" applyBorder="1" applyFont="1">
      <alignment horizontal="center" vertical="center"/>
    </xf>
    <xf borderId="20" fillId="7" fontId="18" numFmtId="0" xfId="0" applyAlignment="1" applyBorder="1" applyFont="1">
      <alignment horizontal="center" vertical="center"/>
    </xf>
    <xf borderId="20" fillId="7" fontId="18" numFmtId="0" xfId="0" applyAlignment="1" applyBorder="1" applyFont="1">
      <alignment horizontal="center"/>
    </xf>
    <xf borderId="19" fillId="0" fontId="36" numFmtId="0" xfId="0" applyAlignment="1" applyBorder="1" applyFont="1">
      <alignment horizontal="center" shrinkToFit="0" vertical="bottom" wrapText="0"/>
    </xf>
    <xf borderId="19" fillId="10" fontId="18" numFmtId="0" xfId="0" applyAlignment="1" applyBorder="1" applyFont="1">
      <alignment horizontal="center" vertical="center"/>
    </xf>
    <xf borderId="19" fillId="5" fontId="18" numFmtId="0" xfId="0" applyAlignment="1" applyBorder="1" applyFont="1">
      <alignment horizontal="center"/>
    </xf>
    <xf borderId="19" fillId="6" fontId="18" numFmtId="0" xfId="0" applyAlignment="1" applyBorder="1" applyFont="1">
      <alignment horizontal="center"/>
    </xf>
    <xf borderId="19" fillId="0" fontId="26" numFmtId="0" xfId="0" applyAlignment="1" applyBorder="1" applyFont="1">
      <alignment horizontal="center"/>
    </xf>
    <xf quotePrefix="1" borderId="7" fillId="0" fontId="17" numFmtId="0" xfId="0" applyAlignment="1" applyBorder="1" applyFont="1">
      <alignment horizontal="center" vertical="center"/>
    </xf>
    <xf borderId="7" fillId="0" fontId="21" numFmtId="0" xfId="0" applyAlignment="1" applyBorder="1" applyFont="1">
      <alignment vertical="center"/>
    </xf>
    <xf borderId="7" fillId="0" fontId="21" numFmtId="0" xfId="0" applyAlignment="1" applyBorder="1" applyFont="1">
      <alignment horizontal="center" vertical="center"/>
    </xf>
    <xf borderId="7" fillId="7" fontId="18" numFmtId="0" xfId="0" applyAlignment="1" applyBorder="1" applyFont="1">
      <alignment horizontal="center" vertical="center"/>
    </xf>
    <xf borderId="7" fillId="7" fontId="18" numFmtId="0" xfId="0" applyAlignment="1" applyBorder="1" applyFont="1">
      <alignment horizontal="center"/>
    </xf>
    <xf borderId="7" fillId="0" fontId="36" numFmtId="0" xfId="0" applyAlignment="1" applyBorder="1" applyFont="1">
      <alignment horizontal="center" shrinkToFit="0" vertical="bottom" wrapText="0"/>
    </xf>
    <xf borderId="7" fillId="10" fontId="18" numFmtId="0" xfId="0" applyAlignment="1" applyBorder="1" applyFont="1">
      <alignment horizontal="center" vertical="center"/>
    </xf>
    <xf borderId="7" fillId="5" fontId="18" numFmtId="0" xfId="0" applyAlignment="1" applyBorder="1" applyFont="1">
      <alignment horizontal="center"/>
    </xf>
    <xf borderId="7" fillId="6" fontId="18" numFmtId="0" xfId="0" applyAlignment="1" applyBorder="1" applyFont="1">
      <alignment horizontal="center"/>
    </xf>
    <xf borderId="7" fillId="0" fontId="26" numFmtId="0" xfId="0" applyAlignment="1" applyBorder="1" applyFont="1">
      <alignment horizontal="center"/>
    </xf>
    <xf quotePrefix="1" borderId="21" fillId="0" fontId="17" numFmtId="0" xfId="0" applyAlignment="1" applyBorder="1" applyFont="1">
      <alignment horizontal="center" vertical="center"/>
    </xf>
    <xf borderId="21" fillId="0" fontId="21" numFmtId="0" xfId="0" applyAlignment="1" applyBorder="1" applyFont="1">
      <alignment vertical="center"/>
    </xf>
    <xf borderId="21" fillId="0" fontId="21" numFmtId="0" xfId="0" applyAlignment="1" applyBorder="1" applyFont="1">
      <alignment horizontal="center" vertical="center"/>
    </xf>
    <xf borderId="22" fillId="7" fontId="18" numFmtId="0" xfId="0" applyAlignment="1" applyBorder="1" applyFont="1">
      <alignment horizontal="center" vertical="center"/>
    </xf>
    <xf borderId="22" fillId="7" fontId="18" numFmtId="0" xfId="0" applyAlignment="1" applyBorder="1" applyFont="1">
      <alignment horizontal="center"/>
    </xf>
    <xf borderId="21" fillId="0" fontId="36" numFmtId="0" xfId="0" applyAlignment="1" applyBorder="1" applyFont="1">
      <alignment horizontal="center" shrinkToFit="0" vertical="bottom" wrapText="0"/>
    </xf>
    <xf borderId="21" fillId="10" fontId="18" numFmtId="0" xfId="0" applyAlignment="1" applyBorder="1" applyFont="1">
      <alignment horizontal="center" vertical="center"/>
    </xf>
    <xf borderId="21" fillId="5" fontId="18" numFmtId="0" xfId="0" applyAlignment="1" applyBorder="1" applyFont="1">
      <alignment horizontal="center"/>
    </xf>
    <xf borderId="21" fillId="6" fontId="18" numFmtId="0" xfId="0" applyAlignment="1" applyBorder="1" applyFont="1">
      <alignment horizontal="center"/>
    </xf>
    <xf borderId="21" fillId="0" fontId="26" numFmtId="0" xfId="0" applyAlignment="1" applyBorder="1" applyFont="1">
      <alignment horizontal="center"/>
    </xf>
    <xf borderId="1" fillId="0" fontId="21" numFmtId="0" xfId="0" applyAlignment="1" applyBorder="1" applyFont="1">
      <alignment readingOrder="0" vertical="center"/>
    </xf>
    <xf borderId="19" fillId="0" fontId="21" numFmtId="0" xfId="0" applyAlignment="1" applyBorder="1" applyFont="1">
      <alignment readingOrder="0" vertical="center"/>
    </xf>
    <xf borderId="19" fillId="0" fontId="21" numFmtId="0" xfId="0" applyAlignment="1" applyBorder="1" applyFont="1">
      <alignment horizontal="center" readingOrder="0" vertical="center"/>
    </xf>
    <xf borderId="0" fillId="0" fontId="39" numFmtId="0" xfId="0" applyAlignment="1" applyFont="1">
      <alignment horizontal="center" vertical="center"/>
    </xf>
    <xf borderId="0" fillId="0" fontId="26" numFmtId="0" xfId="0" applyAlignment="1" applyFont="1">
      <alignment horizontal="center" vertical="center"/>
    </xf>
    <xf borderId="3" fillId="0" fontId="40" numFmtId="0" xfId="0" applyAlignment="1" applyBorder="1" applyFont="1">
      <alignment horizontal="center" vertical="center"/>
    </xf>
    <xf borderId="1" fillId="0" fontId="18" numFmtId="0" xfId="0" applyAlignment="1" applyBorder="1" applyFont="1">
      <alignment horizontal="center" readingOrder="0" vertical="center"/>
    </xf>
    <xf borderId="1" fillId="0" fontId="26" numFmtId="1" xfId="0" applyBorder="1" applyFont="1" applyNumberFormat="1"/>
    <xf borderId="2" fillId="0" fontId="41" numFmtId="0" xfId="0" applyAlignment="1" applyBorder="1" applyFont="1">
      <alignment horizontal="center" textRotation="90" vertical="bottom"/>
    </xf>
    <xf borderId="1" fillId="0" fontId="26" numFmtId="0" xfId="0" applyAlignment="1" applyBorder="1" applyFont="1">
      <alignment horizontal="center" vertical="center"/>
    </xf>
    <xf borderId="2" fillId="0" fontId="41" numFmtId="0" xfId="0" applyAlignment="1" applyBorder="1" applyFont="1">
      <alignment horizontal="center" textRotation="90" vertical="center"/>
    </xf>
    <xf borderId="7" fillId="0" fontId="27" numFmtId="0" xfId="0" applyAlignment="1" applyBorder="1" applyFont="1">
      <alignment horizontal="left" shrinkToFit="0" textRotation="90" vertical="center" wrapText="0"/>
    </xf>
    <xf borderId="1" fillId="0" fontId="41" numFmtId="0" xfId="0" applyAlignment="1" applyBorder="1" applyFont="1">
      <alignment horizontal="center" textRotation="90" vertical="center"/>
    </xf>
    <xf borderId="1" fillId="0" fontId="38" numFmtId="1" xfId="0" applyAlignment="1" applyBorder="1" applyFont="1" applyNumberFormat="1">
      <alignment horizontal="center" textRotation="90" vertical="center"/>
    </xf>
    <xf quotePrefix="1" borderId="7" fillId="0" fontId="18" numFmtId="0" xfId="0" applyAlignment="1" applyBorder="1" applyFont="1">
      <alignment horizontal="center" vertical="center"/>
    </xf>
    <xf borderId="1" fillId="0" fontId="41" numFmtId="0" xfId="0" applyAlignment="1" applyBorder="1" applyFont="1">
      <alignment horizontal="center" readingOrder="0" vertical="center"/>
    </xf>
    <xf borderId="1" fillId="0" fontId="38" numFmtId="1" xfId="0" applyAlignment="1" applyBorder="1" applyFont="1" applyNumberFormat="1">
      <alignment horizontal="center" vertical="center"/>
    </xf>
    <xf borderId="1" fillId="0" fontId="41" numFmtId="0" xfId="0" applyAlignment="1" applyBorder="1" applyFont="1">
      <alignment horizontal="center" vertical="center"/>
    </xf>
    <xf borderId="0" fillId="0" fontId="18" numFmtId="1" xfId="0" applyAlignment="1" applyFont="1" applyNumberFormat="1">
      <alignment vertical="center"/>
    </xf>
    <xf quotePrefix="1" borderId="1" fillId="0" fontId="18" numFmtId="0" xfId="0" applyAlignment="1" applyBorder="1" applyFont="1">
      <alignment horizontal="center" vertical="center"/>
    </xf>
    <xf borderId="0" fillId="0" fontId="42" numFmtId="1" xfId="0" applyFont="1" applyNumberFormat="1"/>
    <xf borderId="0" fillId="0" fontId="19" numFmtId="1" xfId="0" applyFont="1" applyNumberFormat="1"/>
    <xf borderId="0" fillId="0" fontId="43" numFmtId="0" xfId="0" applyFont="1"/>
  </cellXfs>
  <cellStyles count="1">
    <cellStyle xfId="0" name="Normal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Relationship Id="rId2" Type="http://schemas.openxmlformats.org/officeDocument/2006/relationships/image" Target="../media/image1.jpg"/><Relationship Id="rId3" Type="http://schemas.openxmlformats.org/officeDocument/2006/relationships/image" Target="../media/image4.jp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133350</xdr:colOff>
      <xdr:row>64</xdr:row>
      <xdr:rowOff>-95250</xdr:rowOff>
    </xdr:from>
    <xdr:ext cx="6086475" cy="5781675"/>
    <xdr:pic>
      <xdr:nvPicPr>
        <xdr:cNvPr id="0" name="image2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27</xdr:row>
      <xdr:rowOff>57150</xdr:rowOff>
    </xdr:from>
    <xdr:ext cx="8886825" cy="2105025"/>
    <xdr:pic>
      <xdr:nvPicPr>
        <xdr:cNvPr id="0" name="image1.jp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409575</xdr:colOff>
      <xdr:row>34</xdr:row>
      <xdr:rowOff>342900</xdr:rowOff>
    </xdr:from>
    <xdr:ext cx="3829050" cy="3028950"/>
    <xdr:pic>
      <xdr:nvPicPr>
        <xdr:cNvPr id="0" name="image4.jp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285750</xdr:colOff>
      <xdr:row>35</xdr:row>
      <xdr:rowOff>76200</xdr:rowOff>
    </xdr:from>
    <xdr:ext cx="304800" cy="266700"/>
    <xdr:sp>
      <xdr:nvSpPr>
        <xdr:cNvPr id="3" name="Shape 3"/>
        <xdr:cNvSpPr/>
      </xdr:nvSpPr>
      <xdr:spPr>
        <a:xfrm>
          <a:off x="5198363" y="3651413"/>
          <a:ext cx="295275" cy="257175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12</xdr:col>
      <xdr:colOff>57150</xdr:colOff>
      <xdr:row>35</xdr:row>
      <xdr:rowOff>76200</xdr:rowOff>
    </xdr:from>
    <xdr:ext cx="304800" cy="266700"/>
    <xdr:sp>
      <xdr:nvSpPr>
        <xdr:cNvPr id="3" name="Shape 3"/>
        <xdr:cNvSpPr/>
      </xdr:nvSpPr>
      <xdr:spPr>
        <a:xfrm>
          <a:off x="5198363" y="3651413"/>
          <a:ext cx="295275" cy="257175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9</xdr:col>
      <xdr:colOff>28575</xdr:colOff>
      <xdr:row>0</xdr:row>
      <xdr:rowOff>0</xdr:rowOff>
    </xdr:from>
    <xdr:ext cx="962025" cy="1362075"/>
    <xdr:pic>
      <xdr:nvPicPr>
        <xdr:cNvPr id="0" name="image3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drive/folders/1ZoQp1g-qrevSltO1M-IuGWmNZoa_16u0?usp=sharing" TargetMode="External"/><Relationship Id="rId2" Type="http://schemas.openxmlformats.org/officeDocument/2006/relationships/hyperlink" Target="https://forms.gle/NrqTw7GntJUXaEERA" TargetMode="External"/><Relationship Id="rId3" Type="http://schemas.openxmlformats.org/officeDocument/2006/relationships/hyperlink" Target="https://drive.google.com/drive/folders/1ZoQp1g-qrevSltO1M-IuGWmNZoa_16u0?usp=sharing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9900"/>
    <pageSetUpPr/>
  </sheetPr>
  <sheetViews>
    <sheetView workbookViewId="0"/>
  </sheetViews>
  <sheetFormatPr customHeight="1" defaultColWidth="14.43" defaultRowHeight="15.0"/>
  <cols>
    <col customWidth="1" min="1" max="27" width="8.71"/>
  </cols>
  <sheetData>
    <row r="1" ht="26.25" customHeight="1">
      <c r="A1" s="1" t="s">
        <v>0</v>
      </c>
      <c r="B1" s="2" t="s">
        <v>1</v>
      </c>
    </row>
    <row r="2" ht="26.25" customHeight="1">
      <c r="B2" s="3" t="s">
        <v>2</v>
      </c>
    </row>
    <row r="3" ht="26.25" customHeight="1">
      <c r="B3" s="4" t="s">
        <v>3</v>
      </c>
    </row>
    <row r="4" ht="26.25" customHeight="1">
      <c r="B4" s="5" t="s">
        <v>4</v>
      </c>
    </row>
    <row r="5" ht="26.25" customHeight="1">
      <c r="B5" s="5" t="s">
        <v>5</v>
      </c>
    </row>
    <row r="6" ht="26.25" customHeight="1">
      <c r="B6" s="4" t="s">
        <v>6</v>
      </c>
    </row>
    <row r="7" ht="21.75" customHeight="1">
      <c r="B7" s="6" t="s">
        <v>7</v>
      </c>
      <c r="G7" s="7"/>
      <c r="H7" s="8" t="s">
        <v>8</v>
      </c>
    </row>
    <row r="8" ht="21.75" customHeight="1">
      <c r="B8" s="5" t="s">
        <v>9</v>
      </c>
    </row>
    <row r="9" ht="21.75" customHeight="1">
      <c r="B9" s="5" t="s">
        <v>10</v>
      </c>
    </row>
    <row r="10" ht="21.75" customHeight="1">
      <c r="B10" s="9" t="s">
        <v>11</v>
      </c>
    </row>
    <row r="11" ht="27.0" customHeight="1">
      <c r="B11" s="10"/>
    </row>
    <row r="12" ht="27.0" customHeight="1">
      <c r="B12" s="2"/>
    </row>
    <row r="13" ht="27.0" customHeight="1">
      <c r="B13" s="2" t="s">
        <v>12</v>
      </c>
    </row>
    <row r="14" ht="20.25" customHeight="1">
      <c r="B14" s="4" t="s">
        <v>13</v>
      </c>
    </row>
    <row r="15" ht="20.25" customHeight="1">
      <c r="B15" s="4" t="s">
        <v>14</v>
      </c>
    </row>
    <row r="16" ht="20.25" customHeight="1">
      <c r="B16" s="4" t="s">
        <v>15</v>
      </c>
    </row>
    <row r="17" ht="20.25" customHeight="1">
      <c r="B17" s="4" t="s">
        <v>16</v>
      </c>
    </row>
    <row r="18" ht="20.25" customHeight="1">
      <c r="B18" s="5" t="s">
        <v>17</v>
      </c>
    </row>
    <row r="19" ht="25.5" customHeight="1">
      <c r="B19" s="11" t="s">
        <v>18</v>
      </c>
    </row>
    <row r="20" ht="25.5" customHeight="1">
      <c r="B20" s="11" t="s">
        <v>19</v>
      </c>
    </row>
    <row r="21" ht="25.5" customHeight="1">
      <c r="B21" s="12"/>
    </row>
    <row r="22" ht="25.5" customHeight="1">
      <c r="B22" s="12" t="s">
        <v>20</v>
      </c>
    </row>
    <row r="23" ht="25.5" customHeight="1">
      <c r="B23" s="5" t="s">
        <v>21</v>
      </c>
    </row>
    <row r="24" ht="14.25" customHeight="1">
      <c r="B24" s="13"/>
      <c r="G24" s="14"/>
    </row>
    <row r="25" ht="27.0" customHeight="1">
      <c r="B25" s="2" t="s">
        <v>22</v>
      </c>
      <c r="G25" s="15"/>
    </row>
    <row r="26" ht="27.0" customHeight="1">
      <c r="B26" s="5" t="s">
        <v>23</v>
      </c>
    </row>
    <row r="27" ht="27.0" customHeight="1">
      <c r="B27" s="4" t="s">
        <v>24</v>
      </c>
    </row>
    <row r="28" ht="27.0" customHeight="1">
      <c r="B28" s="13"/>
    </row>
    <row r="29" ht="27.0" customHeight="1">
      <c r="B29" s="13"/>
    </row>
    <row r="30" ht="27.0" customHeight="1">
      <c r="B30" s="13"/>
    </row>
    <row r="31" ht="27.0" customHeight="1">
      <c r="B31" s="13"/>
    </row>
    <row r="32" ht="27.0" customHeight="1">
      <c r="B32" s="13"/>
    </row>
    <row r="33" ht="27.0" customHeight="1">
      <c r="B33" s="13"/>
    </row>
    <row r="34" ht="27.0" customHeight="1">
      <c r="B34" s="13"/>
    </row>
    <row r="35" ht="27.0" customHeight="1">
      <c r="B35" s="4" t="s">
        <v>25</v>
      </c>
    </row>
    <row r="36" ht="27.0" customHeight="1">
      <c r="B36" s="13"/>
    </row>
    <row r="37" ht="27.0" customHeight="1">
      <c r="B37" s="13"/>
    </row>
    <row r="38" ht="27.0" customHeight="1">
      <c r="B38" s="13"/>
    </row>
    <row r="39" ht="27.0" customHeight="1">
      <c r="B39" s="13"/>
    </row>
    <row r="40" ht="27.0" customHeight="1">
      <c r="B40" s="13"/>
    </row>
    <row r="41" ht="27.0" customHeight="1">
      <c r="B41" s="13"/>
    </row>
    <row r="42" ht="27.0" customHeight="1">
      <c r="B42" s="13"/>
    </row>
    <row r="43" ht="27.0" customHeight="1">
      <c r="B43" s="13"/>
    </row>
    <row r="44" ht="27.0" customHeight="1">
      <c r="B44" s="13"/>
    </row>
    <row r="45" ht="27.0" customHeight="1">
      <c r="B45" s="4"/>
      <c r="J45" s="14"/>
    </row>
    <row r="46" ht="27.0" customHeight="1">
      <c r="B46" s="4" t="s">
        <v>26</v>
      </c>
      <c r="J46" s="16" t="s">
        <v>27</v>
      </c>
    </row>
    <row r="47" ht="27.0" customHeight="1">
      <c r="B47" s="4" t="s">
        <v>28</v>
      </c>
    </row>
    <row r="48" ht="27.0" customHeight="1">
      <c r="B48" s="13"/>
    </row>
    <row r="49" ht="33.0" customHeight="1">
      <c r="B49" s="17" t="s">
        <v>29</v>
      </c>
    </row>
    <row r="50" ht="18.0" customHeight="1">
      <c r="A50" s="18"/>
      <c r="B50" s="9" t="s">
        <v>30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ht="18.0" customHeight="1">
      <c r="A51" s="18"/>
      <c r="C51" s="9" t="s">
        <v>31</v>
      </c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</row>
    <row r="52" ht="18.0" customHeight="1">
      <c r="A52" s="18"/>
      <c r="C52" s="9" t="s">
        <v>32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</row>
    <row r="53" ht="18.0" customHeight="1">
      <c r="A53" s="18"/>
      <c r="C53" s="9" t="s">
        <v>33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</row>
    <row r="54" ht="18.0" customHeight="1">
      <c r="A54" s="18"/>
      <c r="C54" s="9" t="s">
        <v>34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</row>
    <row r="55" ht="18.0" customHeight="1">
      <c r="A55" s="18"/>
      <c r="C55" s="9" t="s">
        <v>35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ht="14.25" customHeight="1">
      <c r="B56" s="9" t="s">
        <v>36</v>
      </c>
    </row>
    <row r="57" ht="14.25" customHeight="1"/>
    <row r="58" ht="32.25" customHeight="1">
      <c r="B58" s="17" t="s">
        <v>37</v>
      </c>
    </row>
    <row r="59" ht="14.25" customHeight="1"/>
    <row r="60" ht="14.25" customHeight="1">
      <c r="B60" s="9" t="s">
        <v>38</v>
      </c>
      <c r="H60" s="19" t="s">
        <v>8</v>
      </c>
    </row>
    <row r="61" ht="14.25" customHeight="1">
      <c r="B61" s="9" t="s">
        <v>39</v>
      </c>
    </row>
    <row r="62" ht="14.25" customHeight="1">
      <c r="B62" s="9" t="s">
        <v>40</v>
      </c>
    </row>
    <row r="63" ht="14.25" customHeight="1">
      <c r="B63" s="9" t="s">
        <v>41</v>
      </c>
    </row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hyperlinks>
    <hyperlink r:id="rId1" ref="H7"/>
    <hyperlink r:id="rId2" ref="J46"/>
    <hyperlink r:id="rId3" ref="H60"/>
  </hyperlinks>
  <printOptions/>
  <pageMargins bottom="0.75" footer="0.0" header="0.0" left="0.7" right="0.7" top="0.75"/>
  <pageSetup orientation="landscape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70C0"/>
    <outlinePr summaryBelow="0" summaryRight="0"/>
  </sheetPr>
  <sheetViews>
    <sheetView workbookViewId="0"/>
  </sheetViews>
  <sheetFormatPr customHeight="1" defaultColWidth="14.43" defaultRowHeight="15.0"/>
  <cols>
    <col customWidth="1" min="1" max="1" width="14.43"/>
    <col customWidth="1" min="2" max="2" width="8.43"/>
    <col customWidth="1" min="3" max="3" width="17.0"/>
    <col customWidth="1" min="4" max="4" width="45.29"/>
    <col customWidth="1" min="5" max="5" width="17.86"/>
    <col customWidth="1" min="6" max="6" width="26.57"/>
    <col customWidth="1" min="7" max="7" width="20.0"/>
  </cols>
  <sheetData>
    <row r="1">
      <c r="B1" s="20"/>
    </row>
    <row r="2" ht="25.5" customHeight="1">
      <c r="B2" s="21"/>
      <c r="C2" s="22" t="s">
        <v>42</v>
      </c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ht="25.5" customHeight="1">
      <c r="B3" s="21"/>
      <c r="C3" s="22" t="s">
        <v>43</v>
      </c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</row>
    <row r="4" ht="25.5" customHeight="1">
      <c r="B4" s="21"/>
      <c r="C4" s="22" t="s">
        <v>44</v>
      </c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</row>
    <row r="5" ht="25.5" customHeight="1">
      <c r="B5" s="21"/>
      <c r="C5" s="22" t="str">
        <f>'หน้าปก'!B11</f>
        <v>ชั้นมัธยมศึกษาปีที่ ....1</v>
      </c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</row>
    <row r="6" ht="25.5" customHeight="1">
      <c r="B6" s="21"/>
      <c r="C6" s="24" t="str">
        <f>'หน้าปก'!B12</f>
        <v>ห้อง .......4..../.....1...........ภาคเรียนที่ ...1........    ปีการศึกษา  .....2566..............</v>
      </c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</row>
    <row r="7" ht="25.5" customHeight="1">
      <c r="B7" s="21"/>
      <c r="C7" s="24" t="str">
        <f>'หน้าปก'!B13</f>
        <v>กลุ่มสาระการเรียนรู้ .........................................................................</v>
      </c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</row>
    <row r="8" ht="25.5" customHeight="1">
      <c r="B8" s="21"/>
      <c r="C8" s="26" t="str">
        <f>'หน้าปก'!B15</f>
        <v>ชื่อวิชา..................................... รหัสวิชา .........................หน่วยการเรียน...........เวลาเรียน.........ชม./สัปดาห์</v>
      </c>
      <c r="D8" s="24"/>
      <c r="E8" s="27"/>
      <c r="F8" s="27"/>
      <c r="G8" s="27"/>
      <c r="H8" s="28"/>
      <c r="I8" s="29"/>
      <c r="J8" s="25"/>
      <c r="K8" s="25"/>
      <c r="L8" s="28"/>
      <c r="M8" s="28"/>
      <c r="N8" s="28"/>
      <c r="O8" s="28"/>
      <c r="P8" s="20"/>
      <c r="Q8" s="28"/>
      <c r="R8" s="28"/>
      <c r="S8" s="28"/>
      <c r="T8" s="25"/>
      <c r="U8" s="30"/>
      <c r="V8" s="30"/>
    </row>
    <row r="9" ht="25.5" customHeight="1">
      <c r="B9" s="21"/>
      <c r="C9" s="26" t="str">
        <f>'หน้าปก'!B16</f>
        <v>ครูผู้สอน  .....................................................................</v>
      </c>
      <c r="D9" s="26"/>
      <c r="E9" s="26"/>
      <c r="F9" s="26"/>
      <c r="G9" s="26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ht="25.5" customHeight="1">
      <c r="B10" s="21"/>
      <c r="C10" s="21"/>
      <c r="D10" s="21"/>
      <c r="E10" s="21"/>
      <c r="F10" s="21"/>
      <c r="G10" s="21"/>
    </row>
    <row r="11" ht="25.5" customHeight="1">
      <c r="B11" s="22" t="s">
        <v>45</v>
      </c>
    </row>
    <row r="12" ht="25.5" customHeight="1">
      <c r="A12" s="4"/>
      <c r="B12" s="31" t="s">
        <v>46</v>
      </c>
      <c r="C12" s="31" t="s">
        <v>47</v>
      </c>
      <c r="D12" s="31" t="s">
        <v>48</v>
      </c>
      <c r="E12" s="31" t="s">
        <v>49</v>
      </c>
      <c r="F12" s="31" t="s">
        <v>50</v>
      </c>
      <c r="G12" s="31" t="s">
        <v>51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ht="25.5" customHeight="1">
      <c r="B13" s="32">
        <v>1.0</v>
      </c>
      <c r="C13" s="32" t="s">
        <v>52</v>
      </c>
      <c r="D13" s="33" t="s">
        <v>53</v>
      </c>
      <c r="E13" s="34"/>
      <c r="F13" s="35"/>
      <c r="G13" s="35"/>
    </row>
    <row r="14" ht="25.5" customHeight="1">
      <c r="B14" s="32"/>
      <c r="C14" s="32"/>
      <c r="D14" s="33" t="s">
        <v>54</v>
      </c>
      <c r="E14" s="36"/>
      <c r="F14" s="35"/>
      <c r="G14" s="35"/>
    </row>
    <row r="15" ht="25.5" customHeight="1">
      <c r="B15" s="32"/>
      <c r="C15" s="32"/>
      <c r="D15" s="33" t="s">
        <v>55</v>
      </c>
      <c r="E15" s="36"/>
      <c r="F15" s="35"/>
      <c r="G15" s="35"/>
    </row>
    <row r="16" ht="25.5" customHeight="1">
      <c r="B16" s="32"/>
      <c r="C16" s="32"/>
      <c r="D16" s="33" t="s">
        <v>56</v>
      </c>
      <c r="E16" s="36"/>
      <c r="F16" s="35"/>
      <c r="G16" s="35"/>
    </row>
    <row r="17" ht="25.5" customHeight="1">
      <c r="B17" s="32">
        <v>2.0</v>
      </c>
      <c r="C17" s="32" t="s">
        <v>57</v>
      </c>
      <c r="D17" s="33" t="s">
        <v>58</v>
      </c>
      <c r="E17" s="36"/>
      <c r="F17" s="35"/>
      <c r="G17" s="35"/>
    </row>
    <row r="18" ht="26.25" customHeight="1">
      <c r="B18" s="32"/>
      <c r="C18" s="32"/>
      <c r="D18" s="33" t="s">
        <v>59</v>
      </c>
      <c r="E18" s="36"/>
      <c r="F18" s="37"/>
      <c r="G18" s="37"/>
    </row>
    <row r="19" ht="24.0" customHeight="1">
      <c r="B19" s="32"/>
      <c r="C19" s="32"/>
      <c r="D19" s="33" t="s">
        <v>60</v>
      </c>
      <c r="E19" s="36"/>
      <c r="F19" s="37"/>
      <c r="G19" s="37"/>
    </row>
    <row r="20" ht="24.75" customHeight="1">
      <c r="B20" s="32">
        <v>3.0</v>
      </c>
      <c r="C20" s="32" t="s">
        <v>61</v>
      </c>
      <c r="D20" s="33" t="s">
        <v>62</v>
      </c>
      <c r="E20" s="36"/>
      <c r="F20" s="37"/>
      <c r="G20" s="37"/>
    </row>
    <row r="21" ht="25.5" customHeight="1">
      <c r="A21" s="38"/>
      <c r="B21" s="32"/>
      <c r="C21" s="32"/>
      <c r="D21" s="33" t="s">
        <v>63</v>
      </c>
      <c r="E21" s="36"/>
      <c r="F21" s="35"/>
      <c r="G21" s="35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</row>
    <row r="22" ht="25.5" customHeight="1">
      <c r="A22" s="38"/>
      <c r="B22" s="32"/>
      <c r="C22" s="32"/>
      <c r="D22" s="33" t="s">
        <v>64</v>
      </c>
      <c r="E22" s="36"/>
      <c r="F22" s="35"/>
      <c r="G22" s="35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</row>
    <row r="23" ht="25.5" customHeight="1">
      <c r="A23" s="38"/>
      <c r="B23" s="32"/>
      <c r="C23" s="32"/>
      <c r="D23" s="33" t="s">
        <v>65</v>
      </c>
      <c r="E23" s="36"/>
      <c r="F23" s="35"/>
      <c r="G23" s="35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</row>
    <row r="24" ht="25.5" customHeight="1">
      <c r="A24" s="38"/>
      <c r="B24" s="32"/>
      <c r="C24" s="32"/>
      <c r="D24" s="33" t="s">
        <v>66</v>
      </c>
      <c r="E24" s="36"/>
      <c r="F24" s="35"/>
      <c r="G24" s="35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</row>
    <row r="25" ht="25.5" customHeight="1">
      <c r="A25" s="38"/>
      <c r="B25" s="32"/>
      <c r="C25" s="32"/>
      <c r="D25" s="33" t="s">
        <v>67</v>
      </c>
      <c r="E25" s="36"/>
      <c r="F25" s="35"/>
      <c r="G25" s="35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</row>
    <row r="26" ht="25.5" customHeight="1">
      <c r="A26" s="38"/>
      <c r="B26" s="32">
        <v>4.0</v>
      </c>
      <c r="C26" s="32" t="s">
        <v>68</v>
      </c>
      <c r="D26" s="39" t="s">
        <v>69</v>
      </c>
      <c r="E26" s="36"/>
      <c r="F26" s="35"/>
      <c r="G26" s="35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</row>
    <row r="27">
      <c r="B27" s="20"/>
    </row>
    <row r="28">
      <c r="B28" s="20"/>
    </row>
    <row r="29">
      <c r="B29" s="20"/>
    </row>
    <row r="30">
      <c r="B30" s="20"/>
    </row>
    <row r="31" ht="15.75" customHeight="1">
      <c r="B31" s="20"/>
    </row>
    <row r="32" ht="15.75" customHeight="1">
      <c r="B32" s="20"/>
    </row>
    <row r="33" ht="15.75" customHeight="1">
      <c r="B33" s="20"/>
    </row>
    <row r="34" ht="15.75" customHeight="1">
      <c r="B34" s="20"/>
    </row>
    <row r="35" ht="15.75" customHeight="1">
      <c r="B35" s="20"/>
    </row>
    <row r="36" ht="15.75" customHeight="1">
      <c r="B36" s="20"/>
    </row>
    <row r="37" ht="15.75" customHeight="1">
      <c r="B37" s="20"/>
    </row>
    <row r="38" ht="15.75" customHeight="1">
      <c r="B38" s="20"/>
    </row>
    <row r="39" ht="15.75" customHeight="1">
      <c r="B39" s="20"/>
    </row>
    <row r="40" ht="15.75" customHeight="1">
      <c r="B40" s="20"/>
    </row>
    <row r="41" ht="15.75" customHeight="1">
      <c r="B41" s="20"/>
    </row>
    <row r="42" ht="15.75" customHeight="1">
      <c r="B42" s="20"/>
    </row>
    <row r="43" ht="15.75" customHeight="1">
      <c r="B43" s="20"/>
    </row>
    <row r="44" ht="15.75" customHeight="1">
      <c r="B44" s="20"/>
    </row>
    <row r="45" ht="15.75" customHeight="1">
      <c r="B45" s="20"/>
    </row>
    <row r="46" ht="15.75" customHeight="1">
      <c r="B46" s="20"/>
    </row>
    <row r="47" ht="15.75" customHeight="1">
      <c r="B47" s="20"/>
    </row>
    <row r="48" ht="15.75" customHeight="1">
      <c r="B48" s="20"/>
    </row>
    <row r="49" ht="15.75" customHeight="1">
      <c r="B49" s="20"/>
    </row>
    <row r="50" ht="15.75" customHeight="1">
      <c r="B50" s="20"/>
    </row>
    <row r="51" ht="15.75" customHeight="1">
      <c r="B51" s="20"/>
    </row>
    <row r="52" ht="15.75" customHeight="1">
      <c r="B52" s="20"/>
    </row>
    <row r="53" ht="15.75" customHeight="1">
      <c r="B53" s="20"/>
    </row>
    <row r="54" ht="15.75" customHeight="1">
      <c r="B54" s="20"/>
    </row>
    <row r="55" ht="15.75" customHeight="1">
      <c r="B55" s="20"/>
    </row>
    <row r="56" ht="15.75" customHeight="1">
      <c r="B56" s="20"/>
    </row>
    <row r="57" ht="15.75" customHeight="1">
      <c r="B57" s="20"/>
    </row>
    <row r="58" ht="15.75" customHeight="1">
      <c r="B58" s="20"/>
    </row>
    <row r="59" ht="15.75" customHeight="1">
      <c r="B59" s="20"/>
    </row>
    <row r="60" ht="15.75" customHeight="1">
      <c r="B60" s="20"/>
    </row>
    <row r="61" ht="15.75" customHeight="1">
      <c r="B61" s="20"/>
    </row>
    <row r="62" ht="15.75" customHeight="1">
      <c r="B62" s="20"/>
    </row>
    <row r="63" ht="15.75" customHeight="1">
      <c r="B63" s="20"/>
    </row>
    <row r="64" ht="15.75" customHeight="1">
      <c r="B64" s="20"/>
    </row>
    <row r="65" ht="15.75" customHeight="1">
      <c r="B65" s="20"/>
    </row>
    <row r="66" ht="15.75" customHeight="1">
      <c r="B66" s="20"/>
    </row>
    <row r="67" ht="15.75" customHeight="1">
      <c r="B67" s="20"/>
    </row>
    <row r="68" ht="15.75" customHeight="1">
      <c r="B68" s="20"/>
    </row>
    <row r="69" ht="15.75" customHeight="1">
      <c r="B69" s="20"/>
    </row>
    <row r="70" ht="15.75" customHeight="1">
      <c r="B70" s="20"/>
    </row>
    <row r="71" ht="15.75" customHeight="1">
      <c r="B71" s="20"/>
    </row>
    <row r="72" ht="15.75" customHeight="1">
      <c r="B72" s="20"/>
    </row>
    <row r="73" ht="15.75" customHeight="1">
      <c r="B73" s="20"/>
    </row>
    <row r="74" ht="15.75" customHeight="1">
      <c r="B74" s="20"/>
    </row>
    <row r="75" ht="15.75" customHeight="1">
      <c r="B75" s="20"/>
    </row>
    <row r="76" ht="15.75" customHeight="1">
      <c r="B76" s="20"/>
    </row>
    <row r="77" ht="15.75" customHeight="1">
      <c r="B77" s="20"/>
    </row>
    <row r="78" ht="15.75" customHeight="1">
      <c r="B78" s="20"/>
    </row>
    <row r="79" ht="15.75" customHeight="1">
      <c r="B79" s="20"/>
    </row>
    <row r="80" ht="15.75" customHeight="1">
      <c r="B80" s="20"/>
    </row>
    <row r="81" ht="15.75" customHeight="1">
      <c r="B81" s="20"/>
    </row>
    <row r="82" ht="15.75" customHeight="1">
      <c r="B82" s="20"/>
    </row>
    <row r="83" ht="15.75" customHeight="1">
      <c r="B83" s="20"/>
    </row>
    <row r="84" ht="15.75" customHeight="1">
      <c r="B84" s="20"/>
    </row>
    <row r="85" ht="15.75" customHeight="1">
      <c r="B85" s="20"/>
    </row>
    <row r="86" ht="15.75" customHeight="1">
      <c r="B86" s="20"/>
    </row>
    <row r="87" ht="15.75" customHeight="1">
      <c r="B87" s="20"/>
    </row>
    <row r="88" ht="15.75" customHeight="1">
      <c r="B88" s="20"/>
    </row>
    <row r="89" ht="15.75" customHeight="1">
      <c r="B89" s="20"/>
    </row>
    <row r="90" ht="15.75" customHeight="1">
      <c r="B90" s="20"/>
    </row>
    <row r="91" ht="15.75" customHeight="1">
      <c r="B91" s="20"/>
    </row>
    <row r="92" ht="15.75" customHeight="1">
      <c r="B92" s="20"/>
    </row>
    <row r="93" ht="15.75" customHeight="1">
      <c r="B93" s="20"/>
    </row>
    <row r="94" ht="15.75" customHeight="1">
      <c r="B94" s="20"/>
    </row>
    <row r="95" ht="15.75" customHeight="1">
      <c r="B95" s="20"/>
    </row>
    <row r="96" ht="15.75" customHeight="1">
      <c r="B96" s="20"/>
    </row>
    <row r="97" ht="15.75" customHeight="1">
      <c r="B97" s="20"/>
    </row>
    <row r="98" ht="15.75" customHeight="1">
      <c r="B98" s="20"/>
    </row>
    <row r="99" ht="15.75" customHeight="1">
      <c r="B99" s="20"/>
    </row>
    <row r="100" ht="15.75" customHeight="1">
      <c r="B100" s="20"/>
    </row>
    <row r="101" ht="15.75" customHeight="1">
      <c r="B101" s="20"/>
    </row>
    <row r="102" ht="15.75" customHeight="1">
      <c r="B102" s="20"/>
    </row>
    <row r="103" ht="15.75" customHeight="1">
      <c r="B103" s="20"/>
    </row>
    <row r="104" ht="15.75" customHeight="1">
      <c r="B104" s="20"/>
    </row>
    <row r="105" ht="15.75" customHeight="1">
      <c r="B105" s="20"/>
    </row>
    <row r="106" ht="15.75" customHeight="1">
      <c r="B106" s="20"/>
    </row>
    <row r="107" ht="15.75" customHeight="1">
      <c r="B107" s="20"/>
    </row>
    <row r="108" ht="15.75" customHeight="1">
      <c r="B108" s="20"/>
    </row>
    <row r="109" ht="15.75" customHeight="1">
      <c r="B109" s="20"/>
    </row>
    <row r="110" ht="15.75" customHeight="1">
      <c r="B110" s="20"/>
    </row>
    <row r="111" ht="15.75" customHeight="1">
      <c r="B111" s="20"/>
    </row>
    <row r="112" ht="15.75" customHeight="1">
      <c r="B112" s="20"/>
    </row>
    <row r="113" ht="15.75" customHeight="1">
      <c r="B113" s="20"/>
    </row>
    <row r="114" ht="15.75" customHeight="1">
      <c r="B114" s="20"/>
    </row>
    <row r="115" ht="15.75" customHeight="1">
      <c r="B115" s="20"/>
    </row>
    <row r="116" ht="15.75" customHeight="1">
      <c r="B116" s="20"/>
    </row>
    <row r="117" ht="15.75" customHeight="1">
      <c r="B117" s="20"/>
    </row>
    <row r="118" ht="15.75" customHeight="1">
      <c r="B118" s="20"/>
    </row>
    <row r="119" ht="15.75" customHeight="1">
      <c r="B119" s="20"/>
    </row>
    <row r="120" ht="15.75" customHeight="1">
      <c r="B120" s="20"/>
    </row>
    <row r="121" ht="15.75" customHeight="1">
      <c r="B121" s="20"/>
    </row>
    <row r="122" ht="15.75" customHeight="1">
      <c r="B122" s="20"/>
    </row>
    <row r="123" ht="15.75" customHeight="1">
      <c r="B123" s="20"/>
    </row>
    <row r="124" ht="15.75" customHeight="1">
      <c r="B124" s="20"/>
    </row>
    <row r="125" ht="15.75" customHeight="1">
      <c r="B125" s="20"/>
    </row>
    <row r="126" ht="15.75" customHeight="1">
      <c r="B126" s="20"/>
    </row>
    <row r="127" ht="15.75" customHeight="1">
      <c r="B127" s="20"/>
    </row>
    <row r="128" ht="15.75" customHeight="1">
      <c r="B128" s="20"/>
    </row>
    <row r="129" ht="15.75" customHeight="1">
      <c r="B129" s="20"/>
    </row>
    <row r="130" ht="15.75" customHeight="1">
      <c r="B130" s="20"/>
    </row>
    <row r="131" ht="15.75" customHeight="1">
      <c r="B131" s="20"/>
    </row>
    <row r="132" ht="15.75" customHeight="1">
      <c r="B132" s="20"/>
    </row>
    <row r="133" ht="15.75" customHeight="1">
      <c r="B133" s="20"/>
    </row>
    <row r="134" ht="15.75" customHeight="1">
      <c r="B134" s="20"/>
    </row>
    <row r="135" ht="15.75" customHeight="1">
      <c r="B135" s="20"/>
    </row>
    <row r="136" ht="15.75" customHeight="1">
      <c r="B136" s="20"/>
    </row>
    <row r="137" ht="15.75" customHeight="1">
      <c r="B137" s="20"/>
    </row>
    <row r="138" ht="15.75" customHeight="1">
      <c r="B138" s="20"/>
    </row>
    <row r="139" ht="15.75" customHeight="1">
      <c r="B139" s="20"/>
    </row>
    <row r="140" ht="15.75" customHeight="1">
      <c r="B140" s="20"/>
    </row>
    <row r="141" ht="15.75" customHeight="1">
      <c r="B141" s="20"/>
    </row>
    <row r="142" ht="15.75" customHeight="1">
      <c r="B142" s="20"/>
    </row>
    <row r="143" ht="15.75" customHeight="1">
      <c r="B143" s="20"/>
    </row>
    <row r="144" ht="15.75" customHeight="1">
      <c r="B144" s="20"/>
    </row>
    <row r="145" ht="15.75" customHeight="1">
      <c r="B145" s="20"/>
    </row>
    <row r="146" ht="15.75" customHeight="1">
      <c r="B146" s="20"/>
    </row>
    <row r="147" ht="15.75" customHeight="1">
      <c r="B147" s="20"/>
    </row>
    <row r="148" ht="15.75" customHeight="1">
      <c r="B148" s="20"/>
    </row>
    <row r="149" ht="15.75" customHeight="1">
      <c r="B149" s="20"/>
    </row>
    <row r="150" ht="15.75" customHeight="1">
      <c r="B150" s="20"/>
    </row>
    <row r="151" ht="15.75" customHeight="1">
      <c r="B151" s="20"/>
    </row>
    <row r="152" ht="15.75" customHeight="1">
      <c r="B152" s="20"/>
    </row>
    <row r="153" ht="15.75" customHeight="1">
      <c r="B153" s="20"/>
    </row>
    <row r="154" ht="15.75" customHeight="1">
      <c r="B154" s="20"/>
    </row>
    <row r="155" ht="15.75" customHeight="1">
      <c r="B155" s="20"/>
    </row>
    <row r="156" ht="15.75" customHeight="1">
      <c r="B156" s="20"/>
    </row>
    <row r="157" ht="15.75" customHeight="1">
      <c r="B157" s="20"/>
    </row>
    <row r="158" ht="15.75" customHeight="1">
      <c r="B158" s="20"/>
    </row>
    <row r="159" ht="15.75" customHeight="1">
      <c r="B159" s="20"/>
    </row>
    <row r="160" ht="15.75" customHeight="1">
      <c r="B160" s="20"/>
    </row>
    <row r="161" ht="15.75" customHeight="1">
      <c r="B161" s="20"/>
    </row>
    <row r="162" ht="15.75" customHeight="1">
      <c r="B162" s="20"/>
    </row>
    <row r="163" ht="15.75" customHeight="1">
      <c r="B163" s="20"/>
    </row>
    <row r="164" ht="15.75" customHeight="1">
      <c r="B164" s="20"/>
    </row>
    <row r="165" ht="15.75" customHeight="1">
      <c r="B165" s="20"/>
    </row>
    <row r="166" ht="15.75" customHeight="1">
      <c r="B166" s="20"/>
    </row>
    <row r="167" ht="15.75" customHeight="1">
      <c r="B167" s="20"/>
    </row>
    <row r="168" ht="15.75" customHeight="1">
      <c r="B168" s="20"/>
    </row>
    <row r="169" ht="15.75" customHeight="1">
      <c r="B169" s="20"/>
    </row>
    <row r="170" ht="15.75" customHeight="1">
      <c r="B170" s="20"/>
    </row>
    <row r="171" ht="15.75" customHeight="1">
      <c r="B171" s="20"/>
    </row>
    <row r="172" ht="15.75" customHeight="1">
      <c r="B172" s="20"/>
    </row>
    <row r="173" ht="15.75" customHeight="1">
      <c r="B173" s="20"/>
    </row>
    <row r="174" ht="15.75" customHeight="1">
      <c r="B174" s="20"/>
    </row>
    <row r="175" ht="15.75" customHeight="1">
      <c r="B175" s="20"/>
    </row>
    <row r="176" ht="15.75" customHeight="1">
      <c r="B176" s="20"/>
    </row>
    <row r="177" ht="15.75" customHeight="1">
      <c r="B177" s="20"/>
    </row>
    <row r="178" ht="15.75" customHeight="1">
      <c r="B178" s="20"/>
    </row>
    <row r="179" ht="15.75" customHeight="1">
      <c r="B179" s="20"/>
    </row>
    <row r="180" ht="15.75" customHeight="1">
      <c r="B180" s="20"/>
    </row>
    <row r="181" ht="15.75" customHeight="1">
      <c r="B181" s="20"/>
    </row>
    <row r="182" ht="15.75" customHeight="1">
      <c r="B182" s="20"/>
    </row>
    <row r="183" ht="15.75" customHeight="1">
      <c r="B183" s="20"/>
    </row>
    <row r="184" ht="15.75" customHeight="1">
      <c r="B184" s="20"/>
    </row>
    <row r="185" ht="15.75" customHeight="1">
      <c r="B185" s="20"/>
    </row>
    <row r="186" ht="15.75" customHeight="1">
      <c r="B186" s="20"/>
    </row>
    <row r="187" ht="15.75" customHeight="1">
      <c r="B187" s="20"/>
    </row>
    <row r="188" ht="15.75" customHeight="1">
      <c r="B188" s="20"/>
    </row>
    <row r="189" ht="15.75" customHeight="1">
      <c r="B189" s="20"/>
    </row>
    <row r="190" ht="15.75" customHeight="1">
      <c r="B190" s="20"/>
    </row>
    <row r="191" ht="15.75" customHeight="1">
      <c r="B191" s="20"/>
    </row>
    <row r="192" ht="15.75" customHeight="1">
      <c r="B192" s="20"/>
    </row>
    <row r="193" ht="15.75" customHeight="1">
      <c r="B193" s="20"/>
    </row>
    <row r="194" ht="15.75" customHeight="1">
      <c r="B194" s="20"/>
    </row>
    <row r="195" ht="15.75" customHeight="1">
      <c r="B195" s="20"/>
    </row>
    <row r="196" ht="15.75" customHeight="1">
      <c r="B196" s="20"/>
    </row>
    <row r="197" ht="15.75" customHeight="1">
      <c r="B197" s="20"/>
    </row>
    <row r="198" ht="15.75" customHeight="1">
      <c r="B198" s="20"/>
    </row>
    <row r="199" ht="15.75" customHeight="1">
      <c r="B199" s="20"/>
    </row>
    <row r="200" ht="15.75" customHeight="1">
      <c r="B200" s="20"/>
    </row>
    <row r="201" ht="15.75" customHeight="1">
      <c r="B201" s="20"/>
    </row>
    <row r="202" ht="15.75" customHeight="1">
      <c r="B202" s="20"/>
    </row>
    <row r="203" ht="15.75" customHeight="1">
      <c r="B203" s="20"/>
    </row>
    <row r="204" ht="15.75" customHeight="1">
      <c r="B204" s="20"/>
    </row>
    <row r="205" ht="15.75" customHeight="1">
      <c r="B205" s="20"/>
    </row>
    <row r="206" ht="15.75" customHeight="1">
      <c r="B206" s="20"/>
    </row>
    <row r="207" ht="15.75" customHeight="1">
      <c r="B207" s="20"/>
    </row>
    <row r="208" ht="15.75" customHeight="1">
      <c r="B208" s="20"/>
    </row>
    <row r="209" ht="15.75" customHeight="1">
      <c r="B209" s="20"/>
    </row>
    <row r="210" ht="15.75" customHeight="1">
      <c r="B210" s="20"/>
    </row>
    <row r="211" ht="15.75" customHeight="1">
      <c r="B211" s="20"/>
    </row>
    <row r="212" ht="15.75" customHeight="1">
      <c r="B212" s="20"/>
    </row>
    <row r="213" ht="15.75" customHeight="1">
      <c r="B213" s="20"/>
    </row>
    <row r="214" ht="15.75" customHeight="1">
      <c r="B214" s="20"/>
    </row>
    <row r="215" ht="15.75" customHeight="1">
      <c r="B215" s="20"/>
    </row>
    <row r="216" ht="15.75" customHeight="1">
      <c r="B216" s="20"/>
    </row>
    <row r="217" ht="15.75" customHeight="1">
      <c r="B217" s="20"/>
    </row>
    <row r="218" ht="15.75" customHeight="1">
      <c r="B218" s="20"/>
    </row>
    <row r="219" ht="15.75" customHeight="1">
      <c r="B219" s="20"/>
    </row>
    <row r="220" ht="15.75" customHeight="1">
      <c r="B220" s="20"/>
    </row>
    <row r="221" ht="15.75" customHeight="1">
      <c r="B221" s="20"/>
    </row>
    <row r="222" ht="15.75" customHeight="1">
      <c r="B222" s="20"/>
    </row>
    <row r="223" ht="15.75" customHeight="1">
      <c r="B223" s="20"/>
    </row>
    <row r="224" ht="15.75" customHeight="1">
      <c r="B224" s="20"/>
    </row>
    <row r="225" ht="15.75" customHeight="1">
      <c r="B225" s="20"/>
    </row>
    <row r="226" ht="15.75" customHeight="1">
      <c r="B226" s="20"/>
    </row>
    <row r="227" ht="15.75" customHeight="1">
      <c r="B227" s="20"/>
    </row>
    <row r="228" ht="15.75" customHeight="1">
      <c r="B228" s="20"/>
    </row>
    <row r="229" ht="15.75" customHeight="1">
      <c r="B229" s="20"/>
    </row>
    <row r="230" ht="15.75" customHeight="1">
      <c r="B230" s="20"/>
    </row>
    <row r="231" ht="15.75" customHeight="1">
      <c r="B231" s="20"/>
    </row>
    <row r="232" ht="15.75" customHeight="1">
      <c r="B232" s="20"/>
    </row>
    <row r="233" ht="15.75" customHeight="1">
      <c r="B233" s="40"/>
    </row>
    <row r="234" ht="15.75" customHeight="1">
      <c r="B234" s="40"/>
    </row>
    <row r="235" ht="15.75" customHeight="1">
      <c r="B235" s="40"/>
    </row>
    <row r="236" ht="15.75" customHeight="1">
      <c r="B236" s="40"/>
    </row>
    <row r="237" ht="15.75" customHeight="1">
      <c r="B237" s="40"/>
    </row>
    <row r="238" ht="15.75" customHeight="1">
      <c r="B238" s="40"/>
    </row>
    <row r="239" ht="15.75" customHeight="1">
      <c r="B239" s="40"/>
    </row>
    <row r="240" ht="15.75" customHeight="1">
      <c r="B240" s="40"/>
    </row>
    <row r="241" ht="15.75" customHeight="1">
      <c r="B241" s="40"/>
    </row>
    <row r="242" ht="15.75" customHeight="1">
      <c r="B242" s="40"/>
    </row>
    <row r="243" ht="15.75" customHeight="1">
      <c r="B243" s="40"/>
    </row>
    <row r="244" ht="15.75" customHeight="1">
      <c r="B244" s="40"/>
    </row>
    <row r="245" ht="15.75" customHeight="1">
      <c r="B245" s="40"/>
    </row>
    <row r="246" ht="15.75" customHeight="1">
      <c r="B246" s="40"/>
    </row>
    <row r="247" ht="15.75" customHeight="1">
      <c r="B247" s="40"/>
    </row>
    <row r="248" ht="15.75" customHeight="1">
      <c r="B248" s="40"/>
    </row>
    <row r="249" ht="15.75" customHeight="1">
      <c r="B249" s="40"/>
    </row>
    <row r="250" ht="15.75" customHeight="1">
      <c r="B250" s="40"/>
    </row>
    <row r="251" ht="15.75" customHeight="1">
      <c r="B251" s="40"/>
    </row>
    <row r="252" ht="15.75" customHeight="1">
      <c r="B252" s="40"/>
    </row>
    <row r="253" ht="15.75" customHeight="1">
      <c r="B253" s="40"/>
    </row>
    <row r="254" ht="15.75" customHeight="1">
      <c r="B254" s="40"/>
    </row>
    <row r="255" ht="15.75" customHeight="1">
      <c r="B255" s="40"/>
    </row>
    <row r="256" ht="15.75" customHeight="1">
      <c r="B256" s="40"/>
    </row>
    <row r="257" ht="15.75" customHeight="1">
      <c r="B257" s="40"/>
    </row>
    <row r="258" ht="15.75" customHeight="1">
      <c r="B258" s="40"/>
    </row>
    <row r="259" ht="15.75" customHeight="1">
      <c r="B259" s="40"/>
    </row>
    <row r="260" ht="15.75" customHeight="1">
      <c r="B260" s="40"/>
    </row>
    <row r="261" ht="15.75" customHeight="1">
      <c r="B261" s="40"/>
    </row>
    <row r="262" ht="15.75" customHeight="1">
      <c r="B262" s="40"/>
    </row>
    <row r="263" ht="15.75" customHeight="1">
      <c r="B263" s="40"/>
    </row>
    <row r="264" ht="15.75" customHeight="1">
      <c r="B264" s="40"/>
    </row>
    <row r="265" ht="15.75" customHeight="1">
      <c r="B265" s="40"/>
    </row>
    <row r="266" ht="15.75" customHeight="1">
      <c r="B266" s="40"/>
    </row>
    <row r="267" ht="15.75" customHeight="1">
      <c r="B267" s="40"/>
    </row>
    <row r="268" ht="15.75" customHeight="1">
      <c r="B268" s="40"/>
    </row>
    <row r="269" ht="15.75" customHeight="1">
      <c r="B269" s="40"/>
    </row>
    <row r="270" ht="15.75" customHeight="1">
      <c r="B270" s="40"/>
    </row>
    <row r="271" ht="15.75" customHeight="1">
      <c r="B271" s="40"/>
    </row>
    <row r="272" ht="15.75" customHeight="1">
      <c r="B272" s="40"/>
    </row>
    <row r="273" ht="15.75" customHeight="1">
      <c r="B273" s="40"/>
    </row>
    <row r="274" ht="15.75" customHeight="1">
      <c r="B274" s="40"/>
    </row>
    <row r="275" ht="15.75" customHeight="1">
      <c r="B275" s="40"/>
    </row>
    <row r="276" ht="15.75" customHeight="1">
      <c r="B276" s="40"/>
    </row>
    <row r="277" ht="15.75" customHeight="1">
      <c r="B277" s="40"/>
    </row>
    <row r="278" ht="15.75" customHeight="1">
      <c r="B278" s="40"/>
    </row>
    <row r="279" ht="15.75" customHeight="1">
      <c r="B279" s="40"/>
    </row>
    <row r="280" ht="15.75" customHeight="1">
      <c r="B280" s="40"/>
    </row>
    <row r="281" ht="15.75" customHeight="1">
      <c r="B281" s="40"/>
    </row>
    <row r="282" ht="15.75" customHeight="1">
      <c r="B282" s="40"/>
    </row>
    <row r="283" ht="15.75" customHeight="1">
      <c r="B283" s="40"/>
    </row>
    <row r="284" ht="15.75" customHeight="1">
      <c r="B284" s="40"/>
    </row>
    <row r="285" ht="15.75" customHeight="1">
      <c r="B285" s="40"/>
    </row>
    <row r="286" ht="15.75" customHeight="1">
      <c r="B286" s="40"/>
    </row>
    <row r="287" ht="15.75" customHeight="1">
      <c r="B287" s="40"/>
    </row>
    <row r="288" ht="15.75" customHeight="1">
      <c r="B288" s="40"/>
    </row>
    <row r="289" ht="15.75" customHeight="1">
      <c r="B289" s="40"/>
    </row>
    <row r="290" ht="15.75" customHeight="1">
      <c r="B290" s="40"/>
    </row>
    <row r="291" ht="15.75" customHeight="1">
      <c r="B291" s="40"/>
    </row>
    <row r="292" ht="15.75" customHeight="1">
      <c r="B292" s="40"/>
    </row>
    <row r="293" ht="15.75" customHeight="1">
      <c r="B293" s="40"/>
    </row>
    <row r="294" ht="15.75" customHeight="1">
      <c r="B294" s="40"/>
    </row>
    <row r="295" ht="15.75" customHeight="1">
      <c r="B295" s="40"/>
    </row>
    <row r="296" ht="15.75" customHeight="1">
      <c r="B296" s="40"/>
    </row>
    <row r="297" ht="15.75" customHeight="1">
      <c r="B297" s="40"/>
    </row>
    <row r="298" ht="15.75" customHeight="1">
      <c r="B298" s="40"/>
    </row>
    <row r="299" ht="15.75" customHeight="1">
      <c r="B299" s="40"/>
    </row>
    <row r="300" ht="15.75" customHeight="1">
      <c r="B300" s="40"/>
    </row>
    <row r="301" ht="15.75" customHeight="1">
      <c r="B301" s="40"/>
    </row>
    <row r="302" ht="15.75" customHeight="1">
      <c r="B302" s="40"/>
    </row>
    <row r="303" ht="15.75" customHeight="1">
      <c r="B303" s="40"/>
    </row>
    <row r="304" ht="15.75" customHeight="1">
      <c r="B304" s="40"/>
    </row>
    <row r="305" ht="15.75" customHeight="1">
      <c r="B305" s="40"/>
    </row>
    <row r="306" ht="15.75" customHeight="1">
      <c r="B306" s="40"/>
    </row>
    <row r="307" ht="15.75" customHeight="1">
      <c r="B307" s="40"/>
    </row>
    <row r="308" ht="15.75" customHeight="1">
      <c r="B308" s="40"/>
    </row>
    <row r="309" ht="15.75" customHeight="1">
      <c r="B309" s="40"/>
    </row>
    <row r="310" ht="15.75" customHeight="1">
      <c r="B310" s="40"/>
    </row>
    <row r="311" ht="15.75" customHeight="1">
      <c r="B311" s="40"/>
    </row>
    <row r="312" ht="15.75" customHeight="1">
      <c r="B312" s="40"/>
    </row>
    <row r="313" ht="15.75" customHeight="1">
      <c r="B313" s="40"/>
    </row>
    <row r="314" ht="15.75" customHeight="1">
      <c r="B314" s="40"/>
    </row>
    <row r="315" ht="15.75" customHeight="1">
      <c r="B315" s="40"/>
    </row>
    <row r="316" ht="15.75" customHeight="1">
      <c r="B316" s="40"/>
    </row>
    <row r="317" ht="15.75" customHeight="1">
      <c r="B317" s="40"/>
    </row>
    <row r="318" ht="15.75" customHeight="1">
      <c r="B318" s="40"/>
    </row>
    <row r="319" ht="15.75" customHeight="1">
      <c r="B319" s="40"/>
    </row>
    <row r="320" ht="15.75" customHeight="1">
      <c r="B320" s="40"/>
    </row>
    <row r="321" ht="15.75" customHeight="1">
      <c r="B321" s="40"/>
    </row>
    <row r="322" ht="15.75" customHeight="1">
      <c r="B322" s="40"/>
    </row>
    <row r="323" ht="15.75" customHeight="1">
      <c r="B323" s="40"/>
    </row>
    <row r="324" ht="15.75" customHeight="1">
      <c r="B324" s="40"/>
    </row>
    <row r="325" ht="15.75" customHeight="1">
      <c r="B325" s="40"/>
    </row>
    <row r="326" ht="15.75" customHeight="1">
      <c r="B326" s="40"/>
    </row>
    <row r="327" ht="15.75" customHeight="1">
      <c r="B327" s="40"/>
    </row>
    <row r="328" ht="15.75" customHeight="1">
      <c r="B328" s="40"/>
    </row>
    <row r="329" ht="15.75" customHeight="1">
      <c r="B329" s="40"/>
    </row>
    <row r="330" ht="15.75" customHeight="1">
      <c r="B330" s="40"/>
    </row>
    <row r="331" ht="15.75" customHeight="1">
      <c r="B331" s="40"/>
    </row>
    <row r="332" ht="15.75" customHeight="1">
      <c r="B332" s="40"/>
    </row>
    <row r="333" ht="15.75" customHeight="1">
      <c r="B333" s="40"/>
    </row>
    <row r="334" ht="15.75" customHeight="1">
      <c r="B334" s="40"/>
    </row>
    <row r="335" ht="15.75" customHeight="1">
      <c r="B335" s="40"/>
    </row>
    <row r="336" ht="15.75" customHeight="1">
      <c r="B336" s="40"/>
    </row>
    <row r="337" ht="15.75" customHeight="1">
      <c r="B337" s="40"/>
    </row>
    <row r="338" ht="15.75" customHeight="1">
      <c r="B338" s="40"/>
    </row>
    <row r="339" ht="15.75" customHeight="1">
      <c r="B339" s="40"/>
    </row>
    <row r="340" ht="15.75" customHeight="1">
      <c r="B340" s="40"/>
    </row>
    <row r="341" ht="15.75" customHeight="1">
      <c r="B341" s="40"/>
    </row>
    <row r="342" ht="15.75" customHeight="1">
      <c r="B342" s="40"/>
    </row>
    <row r="343" ht="15.75" customHeight="1">
      <c r="B343" s="40"/>
    </row>
    <row r="344" ht="15.75" customHeight="1">
      <c r="B344" s="40"/>
    </row>
    <row r="345" ht="15.75" customHeight="1">
      <c r="B345" s="40"/>
    </row>
    <row r="346" ht="15.75" customHeight="1">
      <c r="B346" s="40"/>
    </row>
    <row r="347" ht="15.75" customHeight="1">
      <c r="B347" s="40"/>
    </row>
    <row r="348" ht="15.75" customHeight="1">
      <c r="B348" s="40"/>
    </row>
    <row r="349" ht="15.75" customHeight="1">
      <c r="B349" s="40"/>
    </row>
    <row r="350" ht="15.75" customHeight="1">
      <c r="B350" s="40"/>
    </row>
    <row r="351" ht="15.75" customHeight="1">
      <c r="B351" s="40"/>
    </row>
    <row r="352" ht="15.75" customHeight="1">
      <c r="B352" s="40"/>
    </row>
    <row r="353" ht="15.75" customHeight="1">
      <c r="B353" s="40"/>
    </row>
    <row r="354" ht="15.75" customHeight="1">
      <c r="B354" s="40"/>
    </row>
    <row r="355" ht="15.75" customHeight="1">
      <c r="B355" s="40"/>
    </row>
    <row r="356" ht="15.75" customHeight="1">
      <c r="B356" s="40"/>
    </row>
    <row r="357" ht="15.75" customHeight="1">
      <c r="B357" s="40"/>
    </row>
    <row r="358" ht="15.75" customHeight="1">
      <c r="B358" s="40"/>
    </row>
    <row r="359" ht="15.75" customHeight="1">
      <c r="B359" s="40"/>
    </row>
    <row r="360" ht="15.75" customHeight="1">
      <c r="B360" s="40"/>
    </row>
    <row r="361" ht="15.75" customHeight="1">
      <c r="B361" s="40"/>
    </row>
    <row r="362" ht="15.75" customHeight="1">
      <c r="B362" s="40"/>
    </row>
    <row r="363" ht="15.75" customHeight="1">
      <c r="B363" s="40"/>
    </row>
    <row r="364" ht="15.75" customHeight="1">
      <c r="B364" s="40"/>
    </row>
    <row r="365" ht="15.75" customHeight="1">
      <c r="B365" s="40"/>
    </row>
    <row r="366" ht="15.75" customHeight="1">
      <c r="B366" s="40"/>
    </row>
    <row r="367" ht="15.75" customHeight="1">
      <c r="B367" s="40"/>
    </row>
    <row r="368" ht="15.75" customHeight="1">
      <c r="B368" s="40"/>
    </row>
    <row r="369" ht="15.75" customHeight="1">
      <c r="B369" s="40"/>
    </row>
    <row r="370" ht="15.75" customHeight="1">
      <c r="B370" s="40"/>
    </row>
    <row r="371" ht="15.75" customHeight="1">
      <c r="B371" s="40"/>
    </row>
    <row r="372" ht="15.75" customHeight="1">
      <c r="B372" s="40"/>
    </row>
    <row r="373" ht="15.75" customHeight="1">
      <c r="B373" s="40"/>
    </row>
    <row r="374" ht="15.75" customHeight="1">
      <c r="B374" s="40"/>
    </row>
    <row r="375" ht="15.75" customHeight="1">
      <c r="B375" s="40"/>
    </row>
    <row r="376" ht="15.75" customHeight="1">
      <c r="B376" s="40"/>
    </row>
    <row r="377" ht="15.75" customHeight="1">
      <c r="B377" s="40"/>
    </row>
    <row r="378" ht="15.75" customHeight="1">
      <c r="B378" s="40"/>
    </row>
    <row r="379" ht="15.75" customHeight="1">
      <c r="B379" s="40"/>
    </row>
    <row r="380" ht="15.75" customHeight="1">
      <c r="B380" s="40"/>
    </row>
    <row r="381" ht="15.75" customHeight="1">
      <c r="B381" s="40"/>
    </row>
    <row r="382" ht="15.75" customHeight="1">
      <c r="B382" s="40"/>
    </row>
    <row r="383" ht="15.75" customHeight="1">
      <c r="B383" s="40"/>
    </row>
    <row r="384" ht="15.75" customHeight="1">
      <c r="B384" s="40"/>
    </row>
    <row r="385" ht="15.75" customHeight="1">
      <c r="B385" s="40"/>
    </row>
    <row r="386" ht="15.75" customHeight="1">
      <c r="B386" s="40"/>
    </row>
    <row r="387" ht="15.75" customHeight="1">
      <c r="B387" s="40"/>
    </row>
    <row r="388" ht="15.75" customHeight="1">
      <c r="B388" s="40"/>
    </row>
    <row r="389" ht="15.75" customHeight="1">
      <c r="B389" s="40"/>
    </row>
    <row r="390" ht="15.75" customHeight="1">
      <c r="B390" s="40"/>
    </row>
    <row r="391" ht="15.75" customHeight="1">
      <c r="B391" s="40"/>
    </row>
    <row r="392" ht="15.75" customHeight="1">
      <c r="B392" s="40"/>
    </row>
    <row r="393" ht="15.75" customHeight="1">
      <c r="B393" s="40"/>
    </row>
    <row r="394" ht="15.75" customHeight="1">
      <c r="B394" s="40"/>
    </row>
    <row r="395" ht="15.75" customHeight="1">
      <c r="B395" s="40"/>
    </row>
    <row r="396" ht="15.75" customHeight="1">
      <c r="B396" s="40"/>
    </row>
    <row r="397" ht="15.75" customHeight="1">
      <c r="B397" s="40"/>
    </row>
    <row r="398" ht="15.75" customHeight="1">
      <c r="B398" s="40"/>
    </row>
    <row r="399" ht="15.75" customHeight="1">
      <c r="B399" s="40"/>
    </row>
    <row r="400" ht="15.75" customHeight="1">
      <c r="B400" s="40"/>
    </row>
    <row r="401" ht="15.75" customHeight="1">
      <c r="B401" s="40"/>
    </row>
    <row r="402" ht="15.75" customHeight="1">
      <c r="B402" s="40"/>
    </row>
    <row r="403" ht="15.75" customHeight="1">
      <c r="B403" s="40"/>
    </row>
    <row r="404" ht="15.75" customHeight="1">
      <c r="B404" s="40"/>
    </row>
    <row r="405" ht="15.75" customHeight="1">
      <c r="B405" s="40"/>
    </row>
    <row r="406" ht="15.75" customHeight="1">
      <c r="B406" s="40"/>
    </row>
    <row r="407" ht="15.75" customHeight="1">
      <c r="B407" s="40"/>
    </row>
    <row r="408" ht="15.75" customHeight="1">
      <c r="B408" s="40"/>
    </row>
    <row r="409" ht="15.75" customHeight="1">
      <c r="B409" s="40"/>
    </row>
    <row r="410" ht="15.75" customHeight="1">
      <c r="B410" s="40"/>
    </row>
    <row r="411" ht="15.75" customHeight="1">
      <c r="B411" s="40"/>
    </row>
    <row r="412" ht="15.75" customHeight="1">
      <c r="B412" s="40"/>
    </row>
    <row r="413" ht="15.75" customHeight="1">
      <c r="B413" s="40"/>
    </row>
    <row r="414" ht="15.75" customHeight="1">
      <c r="B414" s="40"/>
    </row>
    <row r="415" ht="15.75" customHeight="1">
      <c r="B415" s="40"/>
    </row>
    <row r="416" ht="15.75" customHeight="1">
      <c r="B416" s="40"/>
    </row>
    <row r="417" ht="15.75" customHeight="1">
      <c r="B417" s="40"/>
    </row>
    <row r="418" ht="15.75" customHeight="1">
      <c r="B418" s="40"/>
    </row>
    <row r="419" ht="15.75" customHeight="1">
      <c r="B419" s="40"/>
    </row>
    <row r="420" ht="15.75" customHeight="1">
      <c r="B420" s="40"/>
    </row>
    <row r="421" ht="15.75" customHeight="1">
      <c r="B421" s="40"/>
    </row>
    <row r="422" ht="15.75" customHeight="1">
      <c r="B422" s="40"/>
    </row>
    <row r="423" ht="15.75" customHeight="1">
      <c r="B423" s="40"/>
    </row>
    <row r="424" ht="15.75" customHeight="1">
      <c r="B424" s="40"/>
    </row>
    <row r="425" ht="15.75" customHeight="1">
      <c r="B425" s="40"/>
    </row>
    <row r="426" ht="15.75" customHeight="1">
      <c r="B426" s="40"/>
    </row>
    <row r="427" ht="15.75" customHeight="1">
      <c r="B427" s="40"/>
    </row>
    <row r="428" ht="15.75" customHeight="1">
      <c r="B428" s="40"/>
    </row>
    <row r="429" ht="15.75" customHeight="1">
      <c r="B429" s="40"/>
    </row>
    <row r="430" ht="15.75" customHeight="1">
      <c r="B430" s="40"/>
    </row>
    <row r="431" ht="15.75" customHeight="1">
      <c r="B431" s="40"/>
    </row>
    <row r="432" ht="15.75" customHeight="1">
      <c r="B432" s="40"/>
    </row>
    <row r="433" ht="15.75" customHeight="1">
      <c r="B433" s="40"/>
    </row>
    <row r="434" ht="15.75" customHeight="1">
      <c r="B434" s="40"/>
    </row>
    <row r="435" ht="15.75" customHeight="1">
      <c r="B435" s="40"/>
    </row>
    <row r="436" ht="15.75" customHeight="1">
      <c r="B436" s="40"/>
    </row>
    <row r="437" ht="15.75" customHeight="1">
      <c r="B437" s="40"/>
    </row>
    <row r="438" ht="15.75" customHeight="1">
      <c r="B438" s="40"/>
    </row>
    <row r="439" ht="15.75" customHeight="1">
      <c r="B439" s="40"/>
    </row>
    <row r="440" ht="15.75" customHeight="1">
      <c r="B440" s="40"/>
    </row>
    <row r="441" ht="15.75" customHeight="1">
      <c r="B441" s="40"/>
    </row>
    <row r="442" ht="15.75" customHeight="1">
      <c r="B442" s="40"/>
    </row>
    <row r="443" ht="15.75" customHeight="1">
      <c r="B443" s="40"/>
    </row>
    <row r="444" ht="15.75" customHeight="1">
      <c r="B444" s="40"/>
    </row>
    <row r="445" ht="15.75" customHeight="1">
      <c r="B445" s="40"/>
    </row>
    <row r="446" ht="15.75" customHeight="1">
      <c r="B446" s="40"/>
    </row>
    <row r="447" ht="15.75" customHeight="1">
      <c r="B447" s="40"/>
    </row>
    <row r="448" ht="15.75" customHeight="1">
      <c r="B448" s="40"/>
    </row>
    <row r="449" ht="15.75" customHeight="1">
      <c r="B449" s="40"/>
    </row>
    <row r="450" ht="15.75" customHeight="1">
      <c r="B450" s="40"/>
    </row>
    <row r="451" ht="15.75" customHeight="1">
      <c r="B451" s="40"/>
    </row>
    <row r="452" ht="15.75" customHeight="1">
      <c r="B452" s="40"/>
    </row>
    <row r="453" ht="15.75" customHeight="1">
      <c r="B453" s="40"/>
    </row>
    <row r="454" ht="15.75" customHeight="1">
      <c r="B454" s="40"/>
    </row>
    <row r="455" ht="15.75" customHeight="1">
      <c r="B455" s="40"/>
    </row>
    <row r="456" ht="15.75" customHeight="1">
      <c r="B456" s="40"/>
    </row>
    <row r="457" ht="15.75" customHeight="1">
      <c r="B457" s="40"/>
    </row>
    <row r="458" ht="15.75" customHeight="1">
      <c r="B458" s="40"/>
    </row>
    <row r="459" ht="15.75" customHeight="1">
      <c r="B459" s="40"/>
    </row>
    <row r="460" ht="15.75" customHeight="1">
      <c r="B460" s="40"/>
    </row>
    <row r="461" ht="15.75" customHeight="1">
      <c r="B461" s="40"/>
    </row>
    <row r="462" ht="15.75" customHeight="1">
      <c r="B462" s="40"/>
    </row>
    <row r="463" ht="15.75" customHeight="1">
      <c r="B463" s="40"/>
    </row>
    <row r="464" ht="15.75" customHeight="1">
      <c r="B464" s="40"/>
    </row>
    <row r="465" ht="15.75" customHeight="1">
      <c r="B465" s="40"/>
    </row>
    <row r="466" ht="15.75" customHeight="1">
      <c r="B466" s="40"/>
    </row>
    <row r="467" ht="15.75" customHeight="1">
      <c r="B467" s="40"/>
    </row>
    <row r="468" ht="15.75" customHeight="1">
      <c r="B468" s="40"/>
    </row>
    <row r="469" ht="15.75" customHeight="1">
      <c r="B469" s="40"/>
    </row>
    <row r="470" ht="15.75" customHeight="1">
      <c r="B470" s="40"/>
    </row>
    <row r="471" ht="15.75" customHeight="1">
      <c r="B471" s="40"/>
    </row>
    <row r="472" ht="15.75" customHeight="1">
      <c r="B472" s="40"/>
    </row>
    <row r="473" ht="15.75" customHeight="1">
      <c r="B473" s="40"/>
    </row>
    <row r="474" ht="15.75" customHeight="1">
      <c r="B474" s="40"/>
    </row>
    <row r="475" ht="15.75" customHeight="1">
      <c r="B475" s="40"/>
    </row>
    <row r="476" ht="15.75" customHeight="1">
      <c r="B476" s="40"/>
    </row>
    <row r="477" ht="15.75" customHeight="1">
      <c r="B477" s="40"/>
    </row>
    <row r="478" ht="15.75" customHeight="1">
      <c r="B478" s="40"/>
    </row>
    <row r="479" ht="15.75" customHeight="1">
      <c r="B479" s="40"/>
    </row>
    <row r="480" ht="15.75" customHeight="1">
      <c r="B480" s="40"/>
    </row>
    <row r="481" ht="15.75" customHeight="1">
      <c r="B481" s="40"/>
    </row>
    <row r="482" ht="15.75" customHeight="1">
      <c r="B482" s="40"/>
    </row>
    <row r="483" ht="15.75" customHeight="1">
      <c r="B483" s="40"/>
    </row>
    <row r="484" ht="15.75" customHeight="1">
      <c r="B484" s="40"/>
    </row>
    <row r="485" ht="15.75" customHeight="1">
      <c r="B485" s="40"/>
    </row>
    <row r="486" ht="15.75" customHeight="1">
      <c r="B486" s="40"/>
    </row>
    <row r="487" ht="15.75" customHeight="1">
      <c r="B487" s="40"/>
    </row>
    <row r="488" ht="15.75" customHeight="1">
      <c r="B488" s="40"/>
    </row>
    <row r="489" ht="15.75" customHeight="1">
      <c r="B489" s="40"/>
    </row>
    <row r="490" ht="15.75" customHeight="1">
      <c r="B490" s="40"/>
    </row>
    <row r="491" ht="15.75" customHeight="1">
      <c r="B491" s="40"/>
    </row>
    <row r="492" ht="15.75" customHeight="1">
      <c r="B492" s="40"/>
    </row>
    <row r="493" ht="15.75" customHeight="1">
      <c r="B493" s="40"/>
    </row>
    <row r="494" ht="15.75" customHeight="1">
      <c r="B494" s="40"/>
    </row>
    <row r="495" ht="15.75" customHeight="1">
      <c r="B495" s="40"/>
    </row>
    <row r="496" ht="15.75" customHeight="1">
      <c r="B496" s="40"/>
    </row>
    <row r="497" ht="15.75" customHeight="1">
      <c r="B497" s="40"/>
    </row>
    <row r="498" ht="15.75" customHeight="1">
      <c r="B498" s="40"/>
    </row>
    <row r="499" ht="15.75" customHeight="1">
      <c r="B499" s="40"/>
    </row>
    <row r="500" ht="15.75" customHeight="1">
      <c r="B500" s="40"/>
    </row>
    <row r="501" ht="15.75" customHeight="1">
      <c r="B501" s="40"/>
    </row>
    <row r="502" ht="15.75" customHeight="1">
      <c r="B502" s="40"/>
    </row>
    <row r="503" ht="15.75" customHeight="1">
      <c r="B503" s="40"/>
    </row>
    <row r="504" ht="15.75" customHeight="1">
      <c r="B504" s="40"/>
    </row>
    <row r="505" ht="15.75" customHeight="1">
      <c r="B505" s="40"/>
    </row>
    <row r="506" ht="15.75" customHeight="1">
      <c r="B506" s="40"/>
    </row>
    <row r="507" ht="15.75" customHeight="1">
      <c r="B507" s="40"/>
    </row>
    <row r="508" ht="15.75" customHeight="1">
      <c r="B508" s="40"/>
    </row>
    <row r="509" ht="15.75" customHeight="1">
      <c r="B509" s="40"/>
    </row>
    <row r="510" ht="15.75" customHeight="1">
      <c r="B510" s="40"/>
    </row>
    <row r="511" ht="15.75" customHeight="1">
      <c r="B511" s="40"/>
    </row>
    <row r="512" ht="15.75" customHeight="1">
      <c r="B512" s="40"/>
    </row>
    <row r="513" ht="15.75" customHeight="1">
      <c r="B513" s="40"/>
    </row>
    <row r="514" ht="15.75" customHeight="1">
      <c r="B514" s="40"/>
    </row>
    <row r="515" ht="15.75" customHeight="1">
      <c r="B515" s="40"/>
    </row>
    <row r="516" ht="15.75" customHeight="1">
      <c r="B516" s="40"/>
    </row>
    <row r="517" ht="15.75" customHeight="1">
      <c r="B517" s="40"/>
    </row>
    <row r="518" ht="15.75" customHeight="1">
      <c r="B518" s="40"/>
    </row>
    <row r="519" ht="15.75" customHeight="1">
      <c r="B519" s="40"/>
    </row>
    <row r="520" ht="15.75" customHeight="1">
      <c r="B520" s="40"/>
    </row>
    <row r="521" ht="15.75" customHeight="1">
      <c r="B521" s="40"/>
    </row>
    <row r="522" ht="15.75" customHeight="1">
      <c r="B522" s="40"/>
    </row>
    <row r="523" ht="15.75" customHeight="1">
      <c r="B523" s="40"/>
    </row>
    <row r="524" ht="15.75" customHeight="1">
      <c r="B524" s="40"/>
    </row>
    <row r="525" ht="15.75" customHeight="1">
      <c r="B525" s="40"/>
    </row>
    <row r="526" ht="15.75" customHeight="1">
      <c r="B526" s="40"/>
    </row>
    <row r="527" ht="15.75" customHeight="1">
      <c r="B527" s="40"/>
    </row>
    <row r="528" ht="15.75" customHeight="1">
      <c r="B528" s="40"/>
    </row>
    <row r="529" ht="15.75" customHeight="1">
      <c r="B529" s="40"/>
    </row>
    <row r="530" ht="15.75" customHeight="1">
      <c r="B530" s="40"/>
    </row>
    <row r="531" ht="15.75" customHeight="1">
      <c r="B531" s="40"/>
    </row>
    <row r="532" ht="15.75" customHeight="1">
      <c r="B532" s="40"/>
    </row>
    <row r="533" ht="15.75" customHeight="1">
      <c r="B533" s="40"/>
    </row>
    <row r="534" ht="15.75" customHeight="1">
      <c r="B534" s="40"/>
    </row>
    <row r="535" ht="15.75" customHeight="1">
      <c r="B535" s="40"/>
    </row>
    <row r="536" ht="15.75" customHeight="1">
      <c r="B536" s="40"/>
    </row>
    <row r="537" ht="15.75" customHeight="1">
      <c r="B537" s="40"/>
    </row>
    <row r="538" ht="15.75" customHeight="1">
      <c r="B538" s="40"/>
    </row>
    <row r="539" ht="15.75" customHeight="1">
      <c r="B539" s="40"/>
    </row>
    <row r="540" ht="15.75" customHeight="1">
      <c r="B540" s="40"/>
    </row>
    <row r="541" ht="15.75" customHeight="1">
      <c r="B541" s="40"/>
    </row>
    <row r="542" ht="15.75" customHeight="1">
      <c r="B542" s="40"/>
    </row>
    <row r="543" ht="15.75" customHeight="1">
      <c r="B543" s="40"/>
    </row>
    <row r="544" ht="15.75" customHeight="1">
      <c r="B544" s="40"/>
    </row>
    <row r="545" ht="15.75" customHeight="1">
      <c r="B545" s="40"/>
    </row>
    <row r="546" ht="15.75" customHeight="1">
      <c r="B546" s="40"/>
    </row>
    <row r="547" ht="15.75" customHeight="1">
      <c r="B547" s="40"/>
    </row>
    <row r="548" ht="15.75" customHeight="1">
      <c r="B548" s="40"/>
    </row>
    <row r="549" ht="15.75" customHeight="1">
      <c r="B549" s="40"/>
    </row>
    <row r="550" ht="15.75" customHeight="1">
      <c r="B550" s="40"/>
    </row>
    <row r="551" ht="15.75" customHeight="1">
      <c r="B551" s="40"/>
    </row>
    <row r="552" ht="15.75" customHeight="1">
      <c r="B552" s="40"/>
    </row>
    <row r="553" ht="15.75" customHeight="1">
      <c r="B553" s="40"/>
    </row>
    <row r="554" ht="15.75" customHeight="1">
      <c r="B554" s="40"/>
    </row>
    <row r="555" ht="15.75" customHeight="1">
      <c r="B555" s="40"/>
    </row>
    <row r="556" ht="15.75" customHeight="1">
      <c r="B556" s="40"/>
    </row>
    <row r="557" ht="15.75" customHeight="1">
      <c r="B557" s="40"/>
    </row>
    <row r="558" ht="15.75" customHeight="1">
      <c r="B558" s="40"/>
    </row>
    <row r="559" ht="15.75" customHeight="1">
      <c r="B559" s="40"/>
    </row>
    <row r="560" ht="15.75" customHeight="1">
      <c r="B560" s="40"/>
    </row>
    <row r="561" ht="15.75" customHeight="1">
      <c r="B561" s="40"/>
    </row>
    <row r="562" ht="15.75" customHeight="1">
      <c r="B562" s="40"/>
    </row>
    <row r="563" ht="15.75" customHeight="1">
      <c r="B563" s="40"/>
    </row>
    <row r="564" ht="15.75" customHeight="1">
      <c r="B564" s="40"/>
    </row>
    <row r="565" ht="15.75" customHeight="1">
      <c r="B565" s="40"/>
    </row>
    <row r="566" ht="15.75" customHeight="1">
      <c r="B566" s="40"/>
    </row>
    <row r="567" ht="15.75" customHeight="1">
      <c r="B567" s="40"/>
    </row>
    <row r="568" ht="15.75" customHeight="1">
      <c r="B568" s="40"/>
    </row>
    <row r="569" ht="15.75" customHeight="1">
      <c r="B569" s="40"/>
    </row>
    <row r="570" ht="15.75" customHeight="1">
      <c r="B570" s="40"/>
    </row>
    <row r="571" ht="15.75" customHeight="1">
      <c r="B571" s="40"/>
    </row>
    <row r="572" ht="15.75" customHeight="1">
      <c r="B572" s="40"/>
    </row>
    <row r="573" ht="15.75" customHeight="1">
      <c r="B573" s="40"/>
    </row>
    <row r="574" ht="15.75" customHeight="1">
      <c r="B574" s="40"/>
    </row>
    <row r="575" ht="15.75" customHeight="1">
      <c r="B575" s="40"/>
    </row>
    <row r="576" ht="15.75" customHeight="1">
      <c r="B576" s="40"/>
    </row>
    <row r="577" ht="15.75" customHeight="1">
      <c r="B577" s="40"/>
    </row>
    <row r="578" ht="15.75" customHeight="1">
      <c r="B578" s="40"/>
    </row>
    <row r="579" ht="15.75" customHeight="1">
      <c r="B579" s="40"/>
    </row>
    <row r="580" ht="15.75" customHeight="1">
      <c r="B580" s="40"/>
    </row>
    <row r="581" ht="15.75" customHeight="1">
      <c r="B581" s="40"/>
    </row>
    <row r="582" ht="15.75" customHeight="1">
      <c r="B582" s="40"/>
    </row>
    <row r="583" ht="15.75" customHeight="1">
      <c r="B583" s="40"/>
    </row>
    <row r="584" ht="15.75" customHeight="1">
      <c r="B584" s="40"/>
    </row>
    <row r="585" ht="15.75" customHeight="1">
      <c r="B585" s="40"/>
    </row>
    <row r="586" ht="15.75" customHeight="1">
      <c r="B586" s="40"/>
    </row>
    <row r="587" ht="15.75" customHeight="1">
      <c r="B587" s="40"/>
    </row>
    <row r="588" ht="15.75" customHeight="1">
      <c r="B588" s="40"/>
    </row>
    <row r="589" ht="15.75" customHeight="1">
      <c r="B589" s="40"/>
    </row>
    <row r="590" ht="15.75" customHeight="1">
      <c r="B590" s="40"/>
    </row>
    <row r="591" ht="15.75" customHeight="1">
      <c r="B591" s="40"/>
    </row>
    <row r="592" ht="15.75" customHeight="1">
      <c r="B592" s="40"/>
    </row>
    <row r="593" ht="15.75" customHeight="1">
      <c r="B593" s="40"/>
    </row>
    <row r="594" ht="15.75" customHeight="1">
      <c r="B594" s="40"/>
    </row>
    <row r="595" ht="15.75" customHeight="1">
      <c r="B595" s="40"/>
    </row>
    <row r="596" ht="15.75" customHeight="1">
      <c r="B596" s="40"/>
    </row>
    <row r="597" ht="15.75" customHeight="1">
      <c r="B597" s="40"/>
    </row>
    <row r="598" ht="15.75" customHeight="1">
      <c r="B598" s="40"/>
    </row>
    <row r="599" ht="15.75" customHeight="1">
      <c r="B599" s="40"/>
    </row>
    <row r="600" ht="15.75" customHeight="1">
      <c r="B600" s="40"/>
    </row>
    <row r="601" ht="15.75" customHeight="1">
      <c r="B601" s="40"/>
    </row>
    <row r="602" ht="15.75" customHeight="1">
      <c r="B602" s="40"/>
    </row>
    <row r="603" ht="15.75" customHeight="1">
      <c r="B603" s="40"/>
    </row>
    <row r="604" ht="15.75" customHeight="1">
      <c r="B604" s="40"/>
    </row>
    <row r="605" ht="15.75" customHeight="1">
      <c r="B605" s="40"/>
    </row>
    <row r="606" ht="15.75" customHeight="1">
      <c r="B606" s="40"/>
    </row>
    <row r="607" ht="15.75" customHeight="1">
      <c r="B607" s="40"/>
    </row>
    <row r="608" ht="15.75" customHeight="1">
      <c r="B608" s="40"/>
    </row>
    <row r="609" ht="15.75" customHeight="1">
      <c r="B609" s="40"/>
    </row>
    <row r="610" ht="15.75" customHeight="1">
      <c r="B610" s="40"/>
    </row>
    <row r="611" ht="15.75" customHeight="1">
      <c r="B611" s="40"/>
    </row>
    <row r="612" ht="15.75" customHeight="1">
      <c r="B612" s="40"/>
    </row>
    <row r="613" ht="15.75" customHeight="1">
      <c r="B613" s="40"/>
    </row>
    <row r="614" ht="15.75" customHeight="1">
      <c r="B614" s="40"/>
    </row>
    <row r="615" ht="15.75" customHeight="1">
      <c r="B615" s="40"/>
    </row>
    <row r="616" ht="15.75" customHeight="1">
      <c r="B616" s="40"/>
    </row>
    <row r="617" ht="15.75" customHeight="1">
      <c r="B617" s="40"/>
    </row>
    <row r="618" ht="15.75" customHeight="1">
      <c r="B618" s="40"/>
    </row>
    <row r="619" ht="15.75" customHeight="1">
      <c r="B619" s="40"/>
    </row>
    <row r="620" ht="15.75" customHeight="1">
      <c r="B620" s="40"/>
    </row>
    <row r="621" ht="15.75" customHeight="1">
      <c r="B621" s="40"/>
    </row>
    <row r="622" ht="15.75" customHeight="1">
      <c r="B622" s="40"/>
    </row>
    <row r="623" ht="15.75" customHeight="1">
      <c r="B623" s="40"/>
    </row>
    <row r="624" ht="15.75" customHeight="1">
      <c r="B624" s="40"/>
    </row>
    <row r="625" ht="15.75" customHeight="1">
      <c r="B625" s="40"/>
    </row>
    <row r="626" ht="15.75" customHeight="1">
      <c r="B626" s="40"/>
    </row>
    <row r="627" ht="15.75" customHeight="1">
      <c r="B627" s="40"/>
    </row>
    <row r="628" ht="15.75" customHeight="1">
      <c r="B628" s="40"/>
    </row>
    <row r="629" ht="15.75" customHeight="1">
      <c r="B629" s="40"/>
    </row>
    <row r="630" ht="15.75" customHeight="1">
      <c r="B630" s="40"/>
    </row>
    <row r="631" ht="15.75" customHeight="1">
      <c r="B631" s="40"/>
    </row>
    <row r="632" ht="15.75" customHeight="1">
      <c r="B632" s="40"/>
    </row>
    <row r="633" ht="15.75" customHeight="1">
      <c r="B633" s="40"/>
    </row>
    <row r="634" ht="15.75" customHeight="1">
      <c r="B634" s="40"/>
    </row>
    <row r="635" ht="15.75" customHeight="1">
      <c r="B635" s="40"/>
    </row>
    <row r="636" ht="15.75" customHeight="1">
      <c r="B636" s="40"/>
    </row>
    <row r="637" ht="15.75" customHeight="1">
      <c r="B637" s="40"/>
    </row>
    <row r="638" ht="15.75" customHeight="1">
      <c r="B638" s="40"/>
    </row>
    <row r="639" ht="15.75" customHeight="1">
      <c r="B639" s="40"/>
    </row>
    <row r="640" ht="15.75" customHeight="1">
      <c r="B640" s="40"/>
    </row>
    <row r="641" ht="15.75" customHeight="1">
      <c r="B641" s="40"/>
    </row>
    <row r="642" ht="15.75" customHeight="1">
      <c r="B642" s="40"/>
    </row>
    <row r="643" ht="15.75" customHeight="1">
      <c r="B643" s="40"/>
    </row>
    <row r="644" ht="15.75" customHeight="1">
      <c r="B644" s="40"/>
    </row>
    <row r="645" ht="15.75" customHeight="1">
      <c r="B645" s="40"/>
    </row>
    <row r="646" ht="15.75" customHeight="1">
      <c r="B646" s="40"/>
    </row>
    <row r="647" ht="15.75" customHeight="1">
      <c r="B647" s="40"/>
    </row>
    <row r="648" ht="15.75" customHeight="1">
      <c r="B648" s="40"/>
    </row>
    <row r="649" ht="15.75" customHeight="1">
      <c r="B649" s="40"/>
    </row>
    <row r="650" ht="15.75" customHeight="1">
      <c r="B650" s="40"/>
    </row>
    <row r="651" ht="15.75" customHeight="1">
      <c r="B651" s="40"/>
    </row>
    <row r="652" ht="15.75" customHeight="1">
      <c r="B652" s="40"/>
    </row>
    <row r="653" ht="15.75" customHeight="1">
      <c r="B653" s="40"/>
    </row>
    <row r="654" ht="15.75" customHeight="1">
      <c r="B654" s="40"/>
    </row>
    <row r="655" ht="15.75" customHeight="1">
      <c r="B655" s="40"/>
    </row>
    <row r="656" ht="15.75" customHeight="1">
      <c r="B656" s="40"/>
    </row>
    <row r="657" ht="15.75" customHeight="1">
      <c r="B657" s="40"/>
    </row>
    <row r="658" ht="15.75" customHeight="1">
      <c r="B658" s="40"/>
    </row>
    <row r="659" ht="15.75" customHeight="1">
      <c r="B659" s="40"/>
    </row>
    <row r="660" ht="15.75" customHeight="1">
      <c r="B660" s="40"/>
    </row>
    <row r="661" ht="15.75" customHeight="1">
      <c r="B661" s="40"/>
    </row>
    <row r="662" ht="15.75" customHeight="1">
      <c r="B662" s="40"/>
    </row>
    <row r="663" ht="15.75" customHeight="1">
      <c r="B663" s="40"/>
    </row>
    <row r="664" ht="15.75" customHeight="1">
      <c r="B664" s="40"/>
    </row>
    <row r="665" ht="15.75" customHeight="1">
      <c r="B665" s="40"/>
    </row>
    <row r="666" ht="15.75" customHeight="1">
      <c r="B666" s="40"/>
    </row>
    <row r="667" ht="15.75" customHeight="1">
      <c r="B667" s="40"/>
    </row>
    <row r="668" ht="15.75" customHeight="1">
      <c r="B668" s="40"/>
    </row>
    <row r="669" ht="15.75" customHeight="1">
      <c r="B669" s="40"/>
    </row>
    <row r="670" ht="15.75" customHeight="1">
      <c r="B670" s="40"/>
    </row>
    <row r="671" ht="15.75" customHeight="1">
      <c r="B671" s="40"/>
    </row>
    <row r="672" ht="15.75" customHeight="1">
      <c r="B672" s="40"/>
    </row>
    <row r="673" ht="15.75" customHeight="1">
      <c r="B673" s="40"/>
    </row>
    <row r="674" ht="15.75" customHeight="1">
      <c r="B674" s="40"/>
    </row>
    <row r="675" ht="15.75" customHeight="1">
      <c r="B675" s="40"/>
    </row>
    <row r="676" ht="15.75" customHeight="1">
      <c r="B676" s="40"/>
    </row>
    <row r="677" ht="15.75" customHeight="1">
      <c r="B677" s="40"/>
    </row>
    <row r="678" ht="15.75" customHeight="1">
      <c r="B678" s="40"/>
    </row>
    <row r="679" ht="15.75" customHeight="1">
      <c r="B679" s="40"/>
    </row>
    <row r="680" ht="15.75" customHeight="1">
      <c r="B680" s="40"/>
    </row>
    <row r="681" ht="15.75" customHeight="1">
      <c r="B681" s="40"/>
    </row>
    <row r="682" ht="15.75" customHeight="1">
      <c r="B682" s="40"/>
    </row>
    <row r="683" ht="15.75" customHeight="1">
      <c r="B683" s="40"/>
    </row>
    <row r="684" ht="15.75" customHeight="1">
      <c r="B684" s="40"/>
    </row>
    <row r="685" ht="15.75" customHeight="1">
      <c r="B685" s="40"/>
    </row>
    <row r="686" ht="15.75" customHeight="1">
      <c r="B686" s="40"/>
    </row>
    <row r="687" ht="15.75" customHeight="1">
      <c r="B687" s="40"/>
    </row>
    <row r="688" ht="15.75" customHeight="1">
      <c r="B688" s="40"/>
    </row>
    <row r="689" ht="15.75" customHeight="1">
      <c r="B689" s="40"/>
    </row>
    <row r="690" ht="15.75" customHeight="1">
      <c r="B690" s="40"/>
    </row>
    <row r="691" ht="15.75" customHeight="1">
      <c r="B691" s="40"/>
    </row>
    <row r="692" ht="15.75" customHeight="1">
      <c r="B692" s="40"/>
    </row>
    <row r="693" ht="15.75" customHeight="1">
      <c r="B693" s="40"/>
    </row>
    <row r="694" ht="15.75" customHeight="1">
      <c r="B694" s="40"/>
    </row>
    <row r="695" ht="15.75" customHeight="1">
      <c r="B695" s="40"/>
    </row>
    <row r="696" ht="15.75" customHeight="1">
      <c r="B696" s="40"/>
    </row>
    <row r="697" ht="15.75" customHeight="1">
      <c r="B697" s="40"/>
    </row>
    <row r="698" ht="15.75" customHeight="1">
      <c r="B698" s="40"/>
    </row>
    <row r="699" ht="15.75" customHeight="1">
      <c r="B699" s="40"/>
    </row>
    <row r="700" ht="15.75" customHeight="1">
      <c r="B700" s="40"/>
    </row>
    <row r="701" ht="15.75" customHeight="1">
      <c r="B701" s="40"/>
    </row>
    <row r="702" ht="15.75" customHeight="1">
      <c r="B702" s="40"/>
    </row>
    <row r="703" ht="15.75" customHeight="1">
      <c r="B703" s="40"/>
    </row>
    <row r="704" ht="15.75" customHeight="1">
      <c r="B704" s="40"/>
    </row>
    <row r="705" ht="15.75" customHeight="1">
      <c r="B705" s="40"/>
    </row>
    <row r="706" ht="15.75" customHeight="1">
      <c r="B706" s="40"/>
    </row>
    <row r="707" ht="15.75" customHeight="1">
      <c r="B707" s="40"/>
    </row>
    <row r="708" ht="15.75" customHeight="1">
      <c r="B708" s="40"/>
    </row>
    <row r="709" ht="15.75" customHeight="1">
      <c r="B709" s="40"/>
    </row>
    <row r="710" ht="15.75" customHeight="1">
      <c r="B710" s="40"/>
    </row>
    <row r="711" ht="15.75" customHeight="1">
      <c r="B711" s="40"/>
    </row>
    <row r="712" ht="15.75" customHeight="1">
      <c r="B712" s="40"/>
    </row>
    <row r="713" ht="15.75" customHeight="1">
      <c r="B713" s="40"/>
    </row>
    <row r="714" ht="15.75" customHeight="1">
      <c r="B714" s="40"/>
    </row>
    <row r="715" ht="15.75" customHeight="1">
      <c r="B715" s="40"/>
    </row>
    <row r="716" ht="15.75" customHeight="1">
      <c r="B716" s="40"/>
    </row>
    <row r="717" ht="15.75" customHeight="1">
      <c r="B717" s="40"/>
    </row>
    <row r="718" ht="15.75" customHeight="1">
      <c r="B718" s="40"/>
    </row>
    <row r="719" ht="15.75" customHeight="1">
      <c r="B719" s="40"/>
    </row>
    <row r="720" ht="15.75" customHeight="1">
      <c r="B720" s="40"/>
    </row>
    <row r="721" ht="15.75" customHeight="1">
      <c r="B721" s="40"/>
    </row>
    <row r="722" ht="15.75" customHeight="1">
      <c r="B722" s="40"/>
    </row>
    <row r="723" ht="15.75" customHeight="1">
      <c r="B723" s="40"/>
    </row>
    <row r="724" ht="15.75" customHeight="1">
      <c r="B724" s="40"/>
    </row>
    <row r="725" ht="15.75" customHeight="1">
      <c r="B725" s="40"/>
    </row>
    <row r="726" ht="15.75" customHeight="1">
      <c r="B726" s="40"/>
    </row>
    <row r="727" ht="15.75" customHeight="1">
      <c r="B727" s="40"/>
    </row>
    <row r="728" ht="15.75" customHeight="1">
      <c r="B728" s="40"/>
    </row>
    <row r="729" ht="15.75" customHeight="1">
      <c r="B729" s="40"/>
    </row>
    <row r="730" ht="15.75" customHeight="1">
      <c r="B730" s="40"/>
    </row>
    <row r="731" ht="15.75" customHeight="1">
      <c r="B731" s="40"/>
    </row>
    <row r="732" ht="15.75" customHeight="1">
      <c r="B732" s="40"/>
    </row>
    <row r="733" ht="15.75" customHeight="1">
      <c r="B733" s="40"/>
    </row>
    <row r="734" ht="15.75" customHeight="1">
      <c r="B734" s="40"/>
    </row>
    <row r="735" ht="15.75" customHeight="1">
      <c r="B735" s="40"/>
    </row>
    <row r="736" ht="15.75" customHeight="1">
      <c r="B736" s="40"/>
    </row>
    <row r="737" ht="15.75" customHeight="1">
      <c r="B737" s="40"/>
    </row>
    <row r="738" ht="15.75" customHeight="1">
      <c r="B738" s="40"/>
    </row>
    <row r="739" ht="15.75" customHeight="1">
      <c r="B739" s="40"/>
    </row>
    <row r="740" ht="15.75" customHeight="1">
      <c r="B740" s="40"/>
    </row>
    <row r="741" ht="15.75" customHeight="1">
      <c r="B741" s="40"/>
    </row>
    <row r="742" ht="15.75" customHeight="1">
      <c r="B742" s="40"/>
    </row>
    <row r="743" ht="15.75" customHeight="1">
      <c r="B743" s="40"/>
    </row>
    <row r="744" ht="15.75" customHeight="1">
      <c r="B744" s="40"/>
    </row>
    <row r="745" ht="15.75" customHeight="1">
      <c r="B745" s="40"/>
    </row>
    <row r="746" ht="15.75" customHeight="1">
      <c r="B746" s="40"/>
    </row>
    <row r="747" ht="15.75" customHeight="1">
      <c r="B747" s="40"/>
    </row>
    <row r="748" ht="15.75" customHeight="1">
      <c r="B748" s="40"/>
    </row>
    <row r="749" ht="15.75" customHeight="1">
      <c r="B749" s="40"/>
    </row>
    <row r="750" ht="15.75" customHeight="1">
      <c r="B750" s="40"/>
    </row>
    <row r="751" ht="15.75" customHeight="1">
      <c r="B751" s="40"/>
    </row>
    <row r="752" ht="15.75" customHeight="1">
      <c r="B752" s="40"/>
    </row>
    <row r="753" ht="15.75" customHeight="1">
      <c r="B753" s="40"/>
    </row>
    <row r="754" ht="15.75" customHeight="1">
      <c r="B754" s="40"/>
    </row>
    <row r="755" ht="15.75" customHeight="1">
      <c r="B755" s="40"/>
    </row>
    <row r="756" ht="15.75" customHeight="1">
      <c r="B756" s="40"/>
    </row>
    <row r="757" ht="15.75" customHeight="1">
      <c r="B757" s="40"/>
    </row>
    <row r="758" ht="15.75" customHeight="1">
      <c r="B758" s="40"/>
    </row>
    <row r="759" ht="15.75" customHeight="1">
      <c r="B759" s="40"/>
    </row>
    <row r="760" ht="15.75" customHeight="1">
      <c r="B760" s="40"/>
    </row>
    <row r="761" ht="15.75" customHeight="1">
      <c r="B761" s="40"/>
    </row>
    <row r="762" ht="15.75" customHeight="1">
      <c r="B762" s="40"/>
    </row>
    <row r="763" ht="15.75" customHeight="1">
      <c r="B763" s="40"/>
    </row>
    <row r="764" ht="15.75" customHeight="1">
      <c r="B764" s="40"/>
    </row>
    <row r="765" ht="15.75" customHeight="1">
      <c r="B765" s="40"/>
    </row>
    <row r="766" ht="15.75" customHeight="1">
      <c r="B766" s="40"/>
    </row>
    <row r="767" ht="15.75" customHeight="1">
      <c r="B767" s="40"/>
    </row>
    <row r="768" ht="15.75" customHeight="1">
      <c r="B768" s="40"/>
    </row>
    <row r="769" ht="15.75" customHeight="1">
      <c r="B769" s="40"/>
    </row>
    <row r="770" ht="15.75" customHeight="1">
      <c r="B770" s="40"/>
    </row>
    <row r="771" ht="15.75" customHeight="1">
      <c r="B771" s="40"/>
    </row>
    <row r="772" ht="15.75" customHeight="1">
      <c r="B772" s="40"/>
    </row>
    <row r="773" ht="15.75" customHeight="1">
      <c r="B773" s="40"/>
    </row>
    <row r="774" ht="15.75" customHeight="1">
      <c r="B774" s="40"/>
    </row>
    <row r="775" ht="15.75" customHeight="1">
      <c r="B775" s="40"/>
    </row>
    <row r="776" ht="15.75" customHeight="1">
      <c r="B776" s="40"/>
    </row>
    <row r="777" ht="15.75" customHeight="1">
      <c r="B777" s="40"/>
    </row>
    <row r="778" ht="15.75" customHeight="1">
      <c r="B778" s="40"/>
    </row>
    <row r="779" ht="15.75" customHeight="1">
      <c r="B779" s="40"/>
    </row>
    <row r="780" ht="15.75" customHeight="1">
      <c r="B780" s="40"/>
    </row>
    <row r="781" ht="15.75" customHeight="1">
      <c r="B781" s="40"/>
    </row>
    <row r="782" ht="15.75" customHeight="1">
      <c r="B782" s="40"/>
    </row>
    <row r="783" ht="15.75" customHeight="1">
      <c r="B783" s="40"/>
    </row>
    <row r="784" ht="15.75" customHeight="1">
      <c r="B784" s="40"/>
    </row>
    <row r="785" ht="15.75" customHeight="1">
      <c r="B785" s="40"/>
    </row>
    <row r="786" ht="15.75" customHeight="1">
      <c r="B786" s="40"/>
    </row>
    <row r="787" ht="15.75" customHeight="1">
      <c r="B787" s="40"/>
    </row>
    <row r="788" ht="15.75" customHeight="1">
      <c r="B788" s="40"/>
    </row>
    <row r="789" ht="15.75" customHeight="1">
      <c r="B789" s="40"/>
    </row>
    <row r="790" ht="15.75" customHeight="1">
      <c r="B790" s="40"/>
    </row>
    <row r="791" ht="15.75" customHeight="1">
      <c r="B791" s="40"/>
    </row>
    <row r="792" ht="15.75" customHeight="1">
      <c r="B792" s="40"/>
    </row>
    <row r="793" ht="15.75" customHeight="1">
      <c r="B793" s="40"/>
    </row>
    <row r="794" ht="15.75" customHeight="1">
      <c r="B794" s="40"/>
    </row>
    <row r="795" ht="15.75" customHeight="1">
      <c r="B795" s="40"/>
    </row>
    <row r="796" ht="15.75" customHeight="1">
      <c r="B796" s="40"/>
    </row>
    <row r="797" ht="15.75" customHeight="1">
      <c r="B797" s="40"/>
    </row>
    <row r="798" ht="15.75" customHeight="1">
      <c r="B798" s="40"/>
    </row>
    <row r="799" ht="15.75" customHeight="1">
      <c r="B799" s="40"/>
    </row>
    <row r="800" ht="15.75" customHeight="1">
      <c r="B800" s="40"/>
    </row>
    <row r="801" ht="15.75" customHeight="1">
      <c r="B801" s="40"/>
    </row>
    <row r="802" ht="15.75" customHeight="1">
      <c r="B802" s="40"/>
    </row>
    <row r="803" ht="15.75" customHeight="1">
      <c r="B803" s="40"/>
    </row>
    <row r="804" ht="15.75" customHeight="1">
      <c r="B804" s="40"/>
    </row>
    <row r="805" ht="15.75" customHeight="1">
      <c r="B805" s="40"/>
    </row>
    <row r="806" ht="15.75" customHeight="1">
      <c r="B806" s="40"/>
    </row>
    <row r="807" ht="15.75" customHeight="1">
      <c r="B807" s="40"/>
    </row>
    <row r="808" ht="15.75" customHeight="1">
      <c r="B808" s="40"/>
    </row>
    <row r="809" ht="15.75" customHeight="1">
      <c r="B809" s="40"/>
    </row>
    <row r="810" ht="15.75" customHeight="1">
      <c r="B810" s="40"/>
    </row>
    <row r="811" ht="15.75" customHeight="1">
      <c r="B811" s="40"/>
    </row>
    <row r="812" ht="15.75" customHeight="1">
      <c r="B812" s="40"/>
    </row>
    <row r="813" ht="15.75" customHeight="1">
      <c r="B813" s="40"/>
    </row>
    <row r="814" ht="15.75" customHeight="1">
      <c r="B814" s="40"/>
    </row>
    <row r="815" ht="15.75" customHeight="1">
      <c r="B815" s="40"/>
    </row>
    <row r="816" ht="15.75" customHeight="1">
      <c r="B816" s="40"/>
    </row>
    <row r="817" ht="15.75" customHeight="1">
      <c r="B817" s="40"/>
    </row>
    <row r="818" ht="15.75" customHeight="1">
      <c r="B818" s="40"/>
    </row>
    <row r="819" ht="15.75" customHeight="1">
      <c r="B819" s="40"/>
    </row>
    <row r="820" ht="15.75" customHeight="1">
      <c r="B820" s="40"/>
    </row>
    <row r="821" ht="15.75" customHeight="1">
      <c r="B821" s="40"/>
    </row>
    <row r="822" ht="15.75" customHeight="1">
      <c r="B822" s="40"/>
    </row>
    <row r="823" ht="15.75" customHeight="1">
      <c r="B823" s="40"/>
    </row>
    <row r="824" ht="15.75" customHeight="1">
      <c r="B824" s="40"/>
    </row>
    <row r="825" ht="15.75" customHeight="1">
      <c r="B825" s="40"/>
    </row>
    <row r="826" ht="15.75" customHeight="1">
      <c r="B826" s="40"/>
    </row>
    <row r="827" ht="15.75" customHeight="1">
      <c r="B827" s="40"/>
    </row>
    <row r="828" ht="15.75" customHeight="1">
      <c r="B828" s="40"/>
    </row>
    <row r="829" ht="15.75" customHeight="1">
      <c r="B829" s="40"/>
    </row>
    <row r="830" ht="15.75" customHeight="1">
      <c r="B830" s="40"/>
    </row>
    <row r="831" ht="15.75" customHeight="1">
      <c r="B831" s="40"/>
    </row>
    <row r="832" ht="15.75" customHeight="1">
      <c r="B832" s="40"/>
    </row>
    <row r="833" ht="15.75" customHeight="1">
      <c r="B833" s="40"/>
    </row>
    <row r="834" ht="15.75" customHeight="1">
      <c r="B834" s="40"/>
    </row>
    <row r="835" ht="15.75" customHeight="1">
      <c r="B835" s="40"/>
    </row>
    <row r="836" ht="15.75" customHeight="1">
      <c r="B836" s="40"/>
    </row>
    <row r="837" ht="15.75" customHeight="1">
      <c r="B837" s="40"/>
    </row>
    <row r="838" ht="15.75" customHeight="1">
      <c r="B838" s="40"/>
    </row>
    <row r="839" ht="15.75" customHeight="1">
      <c r="B839" s="40"/>
    </row>
    <row r="840" ht="15.75" customHeight="1">
      <c r="B840" s="40"/>
    </row>
    <row r="841" ht="15.75" customHeight="1">
      <c r="B841" s="40"/>
    </row>
    <row r="842" ht="15.75" customHeight="1">
      <c r="B842" s="40"/>
    </row>
    <row r="843" ht="15.75" customHeight="1">
      <c r="B843" s="40"/>
    </row>
    <row r="844" ht="15.75" customHeight="1">
      <c r="B844" s="40"/>
    </row>
    <row r="845" ht="15.75" customHeight="1">
      <c r="B845" s="40"/>
    </row>
    <row r="846" ht="15.75" customHeight="1">
      <c r="B846" s="40"/>
    </row>
    <row r="847" ht="15.75" customHeight="1">
      <c r="B847" s="40"/>
    </row>
    <row r="848" ht="15.75" customHeight="1">
      <c r="B848" s="40"/>
    </row>
    <row r="849" ht="15.75" customHeight="1">
      <c r="B849" s="40"/>
    </row>
    <row r="850" ht="15.75" customHeight="1">
      <c r="B850" s="40"/>
    </row>
    <row r="851" ht="15.75" customHeight="1">
      <c r="B851" s="40"/>
    </row>
    <row r="852" ht="15.75" customHeight="1">
      <c r="B852" s="40"/>
    </row>
    <row r="853" ht="15.75" customHeight="1">
      <c r="B853" s="40"/>
    </row>
    <row r="854" ht="15.75" customHeight="1">
      <c r="B854" s="40"/>
    </row>
    <row r="855" ht="15.75" customHeight="1">
      <c r="B855" s="40"/>
    </row>
    <row r="856" ht="15.75" customHeight="1">
      <c r="B856" s="40"/>
    </row>
    <row r="857" ht="15.75" customHeight="1">
      <c r="B857" s="40"/>
    </row>
    <row r="858" ht="15.75" customHeight="1">
      <c r="B858" s="40"/>
    </row>
    <row r="859" ht="15.75" customHeight="1">
      <c r="B859" s="40"/>
    </row>
    <row r="860" ht="15.75" customHeight="1">
      <c r="B860" s="40"/>
    </row>
    <row r="861" ht="15.75" customHeight="1">
      <c r="B861" s="40"/>
    </row>
    <row r="862" ht="15.75" customHeight="1">
      <c r="B862" s="40"/>
    </row>
    <row r="863" ht="15.75" customHeight="1">
      <c r="B863" s="40"/>
    </row>
    <row r="864" ht="15.75" customHeight="1">
      <c r="B864" s="40"/>
    </row>
    <row r="865" ht="15.75" customHeight="1">
      <c r="B865" s="40"/>
    </row>
    <row r="866" ht="15.75" customHeight="1">
      <c r="B866" s="40"/>
    </row>
    <row r="867" ht="15.75" customHeight="1">
      <c r="B867" s="40"/>
    </row>
    <row r="868" ht="15.75" customHeight="1">
      <c r="B868" s="40"/>
    </row>
    <row r="869" ht="15.75" customHeight="1">
      <c r="B869" s="40"/>
    </row>
    <row r="870" ht="15.75" customHeight="1">
      <c r="B870" s="40"/>
    </row>
    <row r="871" ht="15.75" customHeight="1">
      <c r="B871" s="40"/>
    </row>
    <row r="872" ht="15.75" customHeight="1">
      <c r="B872" s="40"/>
    </row>
    <row r="873" ht="15.75" customHeight="1">
      <c r="B873" s="40"/>
    </row>
    <row r="874" ht="15.75" customHeight="1">
      <c r="B874" s="40"/>
    </row>
    <row r="875" ht="15.75" customHeight="1">
      <c r="B875" s="40"/>
    </row>
    <row r="876" ht="15.75" customHeight="1">
      <c r="B876" s="40"/>
    </row>
    <row r="877" ht="15.75" customHeight="1">
      <c r="B877" s="40"/>
    </row>
    <row r="878" ht="15.75" customHeight="1">
      <c r="B878" s="40"/>
    </row>
    <row r="879" ht="15.75" customHeight="1">
      <c r="B879" s="40"/>
    </row>
    <row r="880" ht="15.75" customHeight="1">
      <c r="B880" s="40"/>
    </row>
    <row r="881" ht="15.75" customHeight="1">
      <c r="B881" s="40"/>
    </row>
    <row r="882" ht="15.75" customHeight="1">
      <c r="B882" s="40"/>
    </row>
    <row r="883" ht="15.75" customHeight="1">
      <c r="B883" s="40"/>
    </row>
    <row r="884" ht="15.75" customHeight="1">
      <c r="B884" s="40"/>
    </row>
    <row r="885" ht="15.75" customHeight="1">
      <c r="B885" s="40"/>
    </row>
    <row r="886" ht="15.75" customHeight="1">
      <c r="B886" s="40"/>
    </row>
    <row r="887" ht="15.75" customHeight="1">
      <c r="B887" s="40"/>
    </row>
    <row r="888" ht="15.75" customHeight="1">
      <c r="B888" s="40"/>
    </row>
    <row r="889" ht="15.75" customHeight="1">
      <c r="B889" s="40"/>
    </row>
    <row r="890" ht="15.75" customHeight="1">
      <c r="B890" s="40"/>
    </row>
    <row r="891" ht="15.75" customHeight="1">
      <c r="B891" s="40"/>
    </row>
    <row r="892" ht="15.75" customHeight="1">
      <c r="B892" s="40"/>
    </row>
    <row r="893" ht="15.75" customHeight="1">
      <c r="B893" s="40"/>
    </row>
    <row r="894" ht="15.75" customHeight="1">
      <c r="B894" s="40"/>
    </row>
    <row r="895" ht="15.75" customHeight="1">
      <c r="B895" s="40"/>
    </row>
    <row r="896" ht="15.75" customHeight="1">
      <c r="B896" s="40"/>
    </row>
    <row r="897" ht="15.75" customHeight="1">
      <c r="B897" s="40"/>
    </row>
    <row r="898" ht="15.75" customHeight="1">
      <c r="B898" s="40"/>
    </row>
    <row r="899" ht="15.75" customHeight="1">
      <c r="B899" s="40"/>
    </row>
    <row r="900" ht="15.75" customHeight="1">
      <c r="B900" s="40"/>
    </row>
    <row r="901" ht="15.75" customHeight="1">
      <c r="B901" s="40"/>
    </row>
    <row r="902" ht="15.75" customHeight="1">
      <c r="B902" s="40"/>
    </row>
    <row r="903" ht="15.75" customHeight="1">
      <c r="B903" s="40"/>
    </row>
    <row r="904" ht="15.75" customHeight="1">
      <c r="B904" s="40"/>
    </row>
    <row r="905" ht="15.75" customHeight="1">
      <c r="B905" s="40"/>
    </row>
    <row r="906" ht="15.75" customHeight="1">
      <c r="B906" s="40"/>
    </row>
    <row r="907" ht="15.75" customHeight="1">
      <c r="B907" s="40"/>
    </row>
    <row r="908" ht="15.75" customHeight="1">
      <c r="B908" s="40"/>
    </row>
    <row r="909" ht="15.75" customHeight="1">
      <c r="B909" s="40"/>
    </row>
    <row r="910" ht="15.75" customHeight="1">
      <c r="B910" s="40"/>
    </row>
    <row r="911" ht="15.75" customHeight="1">
      <c r="B911" s="40"/>
    </row>
    <row r="912" ht="15.75" customHeight="1">
      <c r="B912" s="40"/>
    </row>
    <row r="913" ht="15.75" customHeight="1">
      <c r="B913" s="40"/>
    </row>
    <row r="914" ht="15.75" customHeight="1">
      <c r="B914" s="40"/>
    </row>
    <row r="915" ht="15.75" customHeight="1">
      <c r="B915" s="40"/>
    </row>
    <row r="916" ht="15.75" customHeight="1">
      <c r="B916" s="40"/>
    </row>
    <row r="917" ht="15.75" customHeight="1">
      <c r="B917" s="40"/>
    </row>
    <row r="918" ht="15.75" customHeight="1">
      <c r="B918" s="40"/>
    </row>
    <row r="919" ht="15.75" customHeight="1">
      <c r="B919" s="40"/>
    </row>
    <row r="920" ht="15.75" customHeight="1">
      <c r="B920" s="40"/>
    </row>
    <row r="921" ht="15.75" customHeight="1">
      <c r="B921" s="40"/>
    </row>
    <row r="922" ht="15.75" customHeight="1">
      <c r="B922" s="40"/>
    </row>
    <row r="923" ht="15.75" customHeight="1">
      <c r="B923" s="40"/>
    </row>
    <row r="924" ht="15.75" customHeight="1">
      <c r="B924" s="40"/>
    </row>
    <row r="925" ht="15.75" customHeight="1">
      <c r="B925" s="40"/>
    </row>
    <row r="926" ht="15.75" customHeight="1">
      <c r="B926" s="40"/>
    </row>
    <row r="927" ht="15.75" customHeight="1">
      <c r="B927" s="40"/>
    </row>
    <row r="928" ht="15.75" customHeight="1">
      <c r="B928" s="40"/>
    </row>
    <row r="929" ht="15.75" customHeight="1">
      <c r="B929" s="40"/>
    </row>
    <row r="930" ht="15.75" customHeight="1">
      <c r="B930" s="40"/>
    </row>
    <row r="931" ht="15.75" customHeight="1">
      <c r="B931" s="40"/>
    </row>
    <row r="932" ht="15.75" customHeight="1">
      <c r="B932" s="40"/>
    </row>
    <row r="933" ht="15.75" customHeight="1">
      <c r="B933" s="40"/>
    </row>
    <row r="934" ht="15.75" customHeight="1">
      <c r="B934" s="40"/>
    </row>
    <row r="935" ht="15.75" customHeight="1">
      <c r="B935" s="40"/>
    </row>
    <row r="936" ht="15.75" customHeight="1">
      <c r="B936" s="40"/>
    </row>
    <row r="937" ht="15.75" customHeight="1">
      <c r="B937" s="40"/>
    </row>
    <row r="938" ht="15.75" customHeight="1">
      <c r="B938" s="40"/>
    </row>
    <row r="939" ht="15.75" customHeight="1">
      <c r="B939" s="40"/>
    </row>
    <row r="940" ht="15.75" customHeight="1">
      <c r="B940" s="40"/>
    </row>
    <row r="941" ht="15.75" customHeight="1">
      <c r="B941" s="40"/>
    </row>
    <row r="942" ht="15.75" customHeight="1">
      <c r="B942" s="40"/>
    </row>
    <row r="943" ht="15.75" customHeight="1">
      <c r="B943" s="40"/>
    </row>
    <row r="944" ht="15.75" customHeight="1">
      <c r="B944" s="40"/>
    </row>
    <row r="945" ht="15.75" customHeight="1">
      <c r="B945" s="40"/>
    </row>
    <row r="946" ht="15.75" customHeight="1">
      <c r="B946" s="40"/>
    </row>
    <row r="947" ht="15.75" customHeight="1">
      <c r="B947" s="40"/>
    </row>
    <row r="948" ht="15.75" customHeight="1">
      <c r="B948" s="40"/>
    </row>
    <row r="949" ht="15.75" customHeight="1">
      <c r="B949" s="40"/>
    </row>
    <row r="950" ht="15.75" customHeight="1">
      <c r="B950" s="40"/>
    </row>
    <row r="951" ht="15.75" customHeight="1">
      <c r="B951" s="40"/>
    </row>
    <row r="952" ht="15.75" customHeight="1">
      <c r="B952" s="40"/>
    </row>
    <row r="953" ht="15.75" customHeight="1">
      <c r="B953" s="40"/>
    </row>
    <row r="954" ht="15.75" customHeight="1">
      <c r="B954" s="40"/>
    </row>
    <row r="955" ht="15.75" customHeight="1">
      <c r="B955" s="40"/>
    </row>
    <row r="956" ht="15.75" customHeight="1">
      <c r="B956" s="40"/>
    </row>
    <row r="957" ht="15.75" customHeight="1">
      <c r="B957" s="40"/>
    </row>
    <row r="958" ht="15.75" customHeight="1">
      <c r="B958" s="40"/>
    </row>
    <row r="959" ht="15.75" customHeight="1">
      <c r="B959" s="40"/>
    </row>
    <row r="960" ht="15.75" customHeight="1">
      <c r="B960" s="40"/>
    </row>
    <row r="961" ht="15.75" customHeight="1">
      <c r="B961" s="40"/>
    </row>
    <row r="962" ht="15.75" customHeight="1">
      <c r="B962" s="40"/>
    </row>
    <row r="963" ht="15.75" customHeight="1">
      <c r="B963" s="40"/>
    </row>
    <row r="964" ht="15.75" customHeight="1">
      <c r="B964" s="40"/>
    </row>
    <row r="965" ht="15.75" customHeight="1">
      <c r="B965" s="40"/>
    </row>
    <row r="966" ht="15.75" customHeight="1">
      <c r="B966" s="40"/>
    </row>
    <row r="967" ht="15.75" customHeight="1">
      <c r="B967" s="40"/>
    </row>
    <row r="968" ht="15.75" customHeight="1">
      <c r="B968" s="40"/>
    </row>
    <row r="969" ht="15.75" customHeight="1">
      <c r="B969" s="40"/>
    </row>
    <row r="970" ht="15.75" customHeight="1">
      <c r="B970" s="40"/>
    </row>
    <row r="971" ht="15.75" customHeight="1">
      <c r="B971" s="40"/>
    </row>
    <row r="972" ht="15.75" customHeight="1">
      <c r="B972" s="40"/>
    </row>
    <row r="973" ht="15.75" customHeight="1">
      <c r="B973" s="40"/>
    </row>
    <row r="974" ht="15.75" customHeight="1">
      <c r="B974" s="40"/>
    </row>
    <row r="975" ht="15.75" customHeight="1">
      <c r="B975" s="40"/>
    </row>
    <row r="976" ht="15.75" customHeight="1">
      <c r="B976" s="40"/>
    </row>
    <row r="977" ht="15.75" customHeight="1">
      <c r="B977" s="40"/>
    </row>
    <row r="978" ht="15.75" customHeight="1">
      <c r="B978" s="40"/>
    </row>
    <row r="979" ht="15.75" customHeight="1">
      <c r="B979" s="40"/>
    </row>
    <row r="980" ht="15.75" customHeight="1">
      <c r="B980" s="40"/>
    </row>
    <row r="981" ht="15.75" customHeight="1">
      <c r="B981" s="40"/>
    </row>
    <row r="982" ht="15.75" customHeight="1">
      <c r="B982" s="40"/>
    </row>
    <row r="983" ht="15.75" customHeight="1">
      <c r="B983" s="40"/>
    </row>
    <row r="984" ht="15.75" customHeight="1">
      <c r="B984" s="40"/>
    </row>
    <row r="985" ht="15.75" customHeight="1">
      <c r="B985" s="40"/>
    </row>
    <row r="986" ht="15.75" customHeight="1">
      <c r="B986" s="40"/>
    </row>
    <row r="987" ht="15.75" customHeight="1">
      <c r="B987" s="40"/>
    </row>
    <row r="988" ht="15.75" customHeight="1">
      <c r="B988" s="40"/>
    </row>
    <row r="989" ht="15.75" customHeight="1">
      <c r="B989" s="40"/>
    </row>
    <row r="990" ht="15.75" customHeight="1">
      <c r="B990" s="40"/>
    </row>
    <row r="991" ht="15.75" customHeight="1">
      <c r="B991" s="40"/>
    </row>
    <row r="992" ht="15.75" customHeight="1">
      <c r="B992" s="40"/>
    </row>
    <row r="993" ht="15.75" customHeight="1">
      <c r="B993" s="40"/>
    </row>
    <row r="994" ht="15.75" customHeight="1">
      <c r="B994" s="40"/>
    </row>
    <row r="995" ht="15.75" customHeight="1">
      <c r="B995" s="40"/>
    </row>
    <row r="996" ht="15.75" customHeight="1">
      <c r="B996" s="40"/>
    </row>
    <row r="997" ht="15.75" customHeight="1">
      <c r="B997" s="40"/>
    </row>
    <row r="998" ht="15.75" customHeight="1">
      <c r="B998" s="40"/>
    </row>
    <row r="999" ht="15.75" customHeight="1">
      <c r="B999" s="40"/>
    </row>
    <row r="1000" ht="15.75" customHeight="1">
      <c r="B1000" s="40"/>
    </row>
    <row r="1001" ht="15.75" customHeight="1">
      <c r="B1001" s="40"/>
    </row>
    <row r="1002" ht="15.75" customHeight="1">
      <c r="B1002" s="40"/>
    </row>
    <row r="1003" ht="15.75" customHeight="1">
      <c r="B1003" s="40"/>
    </row>
    <row r="1004" ht="15.75" customHeight="1">
      <c r="B1004" s="40"/>
    </row>
    <row r="1005" ht="15.75" customHeight="1">
      <c r="B1005" s="40"/>
    </row>
    <row r="1006" ht="15.75" customHeight="1">
      <c r="B1006" s="40"/>
    </row>
    <row r="1007" ht="15.75" customHeight="1">
      <c r="B1007" s="40"/>
    </row>
    <row r="1008" ht="15.75" customHeight="1">
      <c r="B1008" s="40"/>
    </row>
    <row r="1009" ht="15.75" customHeight="1">
      <c r="B1009" s="40"/>
    </row>
    <row r="1010" ht="15.75" customHeight="1">
      <c r="B1010" s="40"/>
    </row>
    <row r="1011" ht="15.75" customHeight="1">
      <c r="B1011" s="40"/>
    </row>
    <row r="1012" ht="15.75" customHeight="1">
      <c r="B1012" s="40"/>
    </row>
  </sheetData>
  <mergeCells count="7">
    <mergeCell ref="C2:G2"/>
    <mergeCell ref="C3:G3"/>
    <mergeCell ref="C4:G4"/>
    <mergeCell ref="C5:G5"/>
    <mergeCell ref="C6:G6"/>
    <mergeCell ref="C7:G7"/>
    <mergeCell ref="B11:G1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9900"/>
    <outlinePr summaryBelow="0" summaryRight="0"/>
  </sheetPr>
  <sheetViews>
    <sheetView workbookViewId="0"/>
  </sheetViews>
  <sheetFormatPr customHeight="1" defaultColWidth="14.43" defaultRowHeight="15.0"/>
  <cols>
    <col customWidth="1" min="1" max="6" width="14.43"/>
    <col customWidth="1" min="10" max="10" width="16.86"/>
  </cols>
  <sheetData>
    <row r="1">
      <c r="B1" s="41"/>
    </row>
    <row r="2" ht="26.25" customHeight="1">
      <c r="B2" s="42" t="s">
        <v>70</v>
      </c>
    </row>
    <row r="3" ht="18.0" customHeight="1">
      <c r="B3" s="43"/>
    </row>
    <row r="4" ht="24.75" customHeight="1">
      <c r="B4" s="26" t="s">
        <v>71</v>
      </c>
    </row>
    <row r="5" ht="18.0" customHeight="1">
      <c r="B5" s="43"/>
    </row>
    <row r="6" ht="23.25" customHeight="1">
      <c r="B6" s="44" t="s">
        <v>72</v>
      </c>
    </row>
    <row r="7" ht="18.0" customHeight="1">
      <c r="B7" s="43"/>
    </row>
    <row r="8" ht="18.0" customHeight="1">
      <c r="B8" s="43" t="s">
        <v>73</v>
      </c>
    </row>
    <row r="9" ht="18.0" customHeight="1">
      <c r="B9" s="43"/>
    </row>
    <row r="10" ht="18.0" customHeight="1">
      <c r="B10" s="43" t="s">
        <v>74</v>
      </c>
    </row>
    <row r="11" ht="18.0" customHeight="1">
      <c r="B11" s="43"/>
    </row>
    <row r="12" ht="18.0" customHeight="1">
      <c r="B12" s="43" t="s">
        <v>75</v>
      </c>
    </row>
    <row r="13" ht="18.0" customHeight="1">
      <c r="B13" s="43"/>
    </row>
    <row r="14" ht="18.0" customHeight="1">
      <c r="B14" s="43" t="s">
        <v>76</v>
      </c>
    </row>
    <row r="15" ht="18.0" customHeight="1">
      <c r="B15" s="43"/>
    </row>
    <row r="16" ht="18.0" customHeight="1">
      <c r="B16" s="43" t="s">
        <v>77</v>
      </c>
    </row>
    <row r="17" ht="18.0" customHeight="1">
      <c r="B17" s="43"/>
    </row>
    <row r="18" ht="18.0" customHeight="1">
      <c r="B18" s="43" t="s">
        <v>78</v>
      </c>
    </row>
    <row r="19" ht="18.0" customHeight="1">
      <c r="B19" s="43"/>
    </row>
    <row r="20" ht="18.0" customHeight="1">
      <c r="B20" s="43" t="s">
        <v>79</v>
      </c>
    </row>
    <row r="21" ht="18.0" customHeight="1">
      <c r="B21" s="43"/>
    </row>
    <row r="22" ht="18.0" customHeight="1">
      <c r="B22" s="4" t="s">
        <v>80</v>
      </c>
    </row>
    <row r="23" ht="18.0" customHeight="1">
      <c r="B23" s="4" t="s">
        <v>81</v>
      </c>
    </row>
    <row r="24" ht="18.0" customHeight="1">
      <c r="B24" s="4" t="s">
        <v>82</v>
      </c>
    </row>
    <row r="25" ht="18.0" customHeight="1">
      <c r="B25" s="4" t="s">
        <v>83</v>
      </c>
    </row>
    <row r="26" ht="18.0" customHeight="1">
      <c r="B26" s="4" t="s">
        <v>84</v>
      </c>
    </row>
    <row r="27" ht="18.0" customHeight="1">
      <c r="B27" s="4" t="s">
        <v>85</v>
      </c>
    </row>
    <row r="28" ht="18.0" customHeight="1">
      <c r="B28" s="4" t="s">
        <v>86</v>
      </c>
    </row>
    <row r="29" ht="18.0" customHeight="1">
      <c r="B29" s="43"/>
    </row>
    <row r="30" ht="29.25" customHeight="1">
      <c r="B30" s="42" t="s">
        <v>87</v>
      </c>
    </row>
    <row r="31" ht="95.25" customHeight="1">
      <c r="B31" s="45" t="s">
        <v>88</v>
      </c>
    </row>
    <row r="32" ht="18.0" customHeight="1">
      <c r="B32" s="46"/>
    </row>
    <row r="33" ht="18.0" customHeight="1">
      <c r="B33" s="46" t="s">
        <v>89</v>
      </c>
    </row>
    <row r="34" ht="18.0" customHeight="1">
      <c r="B34" s="47"/>
    </row>
    <row r="35" ht="18.0" customHeight="1">
      <c r="B35" s="46" t="s">
        <v>90</v>
      </c>
    </row>
    <row r="36" ht="18.0" customHeight="1">
      <c r="B36" s="46"/>
    </row>
    <row r="37" ht="18.0" customHeight="1">
      <c r="B37" s="46" t="s">
        <v>91</v>
      </c>
    </row>
    <row r="38" ht="18.0" customHeight="1">
      <c r="B38" s="46"/>
    </row>
    <row r="39" ht="18.0" customHeight="1">
      <c r="B39" s="46" t="s">
        <v>92</v>
      </c>
    </row>
    <row r="40" ht="18.0" customHeight="1">
      <c r="B40" s="46"/>
    </row>
    <row r="41" ht="18.0" customHeight="1">
      <c r="B41" s="46" t="s">
        <v>93</v>
      </c>
    </row>
    <row r="42" ht="18.0" customHeight="1">
      <c r="B42" s="46"/>
    </row>
    <row r="43" ht="18.0" customHeight="1">
      <c r="B43" s="46" t="s">
        <v>94</v>
      </c>
    </row>
    <row r="44" ht="18.0" customHeight="1">
      <c r="B44" s="46"/>
    </row>
    <row r="45" ht="18.0" customHeight="1">
      <c r="B45" s="46" t="s">
        <v>95</v>
      </c>
    </row>
    <row r="46" ht="18.0" customHeight="1">
      <c r="B46" s="48"/>
    </row>
    <row r="47" ht="18.0" customHeight="1">
      <c r="B47" s="46" t="s">
        <v>96</v>
      </c>
    </row>
    <row r="48" ht="18.0" customHeight="1">
      <c r="B48" s="43"/>
    </row>
    <row r="49" ht="18.0" customHeight="1">
      <c r="B49" s="46" t="s">
        <v>97</v>
      </c>
    </row>
    <row r="50" ht="18.0" customHeight="1">
      <c r="B50" s="46"/>
    </row>
    <row r="51" ht="18.0" customHeight="1">
      <c r="B51" s="46" t="s">
        <v>98</v>
      </c>
    </row>
    <row r="52" ht="18.0" customHeight="1">
      <c r="B52" s="46"/>
    </row>
    <row r="53" ht="18.0" customHeight="1">
      <c r="B53" s="46" t="s">
        <v>99</v>
      </c>
    </row>
    <row r="54" ht="18.0" customHeight="1">
      <c r="B54" s="48"/>
    </row>
    <row r="55" ht="18.0" customHeight="1">
      <c r="B55" s="46" t="s">
        <v>100</v>
      </c>
    </row>
    <row r="56" ht="18.0" customHeight="1">
      <c r="B56" s="41"/>
    </row>
    <row r="57" ht="32.25" customHeight="1">
      <c r="B57" s="49" t="s">
        <v>101</v>
      </c>
    </row>
    <row r="58" ht="21.75" customHeight="1">
      <c r="B58" s="41" t="s">
        <v>102</v>
      </c>
    </row>
    <row r="59" ht="21.75" customHeight="1">
      <c r="B59" s="41" t="s">
        <v>103</v>
      </c>
    </row>
    <row r="60" ht="21.75" customHeight="1">
      <c r="B60" s="41" t="s">
        <v>104</v>
      </c>
    </row>
    <row r="61" ht="21.75" customHeight="1">
      <c r="B61" s="41" t="s">
        <v>105</v>
      </c>
    </row>
    <row r="62" ht="21.75" customHeight="1">
      <c r="B62" s="41" t="s">
        <v>106</v>
      </c>
    </row>
    <row r="63" ht="21.75" customHeight="1">
      <c r="B63" s="41" t="s">
        <v>107</v>
      </c>
    </row>
    <row r="64" ht="21.75" customHeight="1">
      <c r="B64" s="41" t="s">
        <v>108</v>
      </c>
    </row>
    <row r="65" ht="21.75" customHeight="1">
      <c r="B65" s="41" t="s">
        <v>109</v>
      </c>
    </row>
    <row r="66" ht="21.75" customHeight="1">
      <c r="B66" s="41" t="s">
        <v>110</v>
      </c>
    </row>
    <row r="67" ht="18.0" customHeight="1">
      <c r="B67" s="41"/>
    </row>
    <row r="68" ht="25.5" customHeight="1">
      <c r="B68" s="49" t="s">
        <v>111</v>
      </c>
    </row>
    <row r="69" ht="20.25" customHeight="1">
      <c r="B69" s="41" t="s">
        <v>112</v>
      </c>
    </row>
    <row r="70" ht="20.25" customHeight="1">
      <c r="B70" s="41" t="s">
        <v>113</v>
      </c>
    </row>
    <row r="71" ht="20.25" customHeight="1">
      <c r="B71" s="41" t="s">
        <v>114</v>
      </c>
    </row>
    <row r="72" ht="20.25" customHeight="1">
      <c r="B72" s="41" t="s">
        <v>115</v>
      </c>
    </row>
    <row r="73" ht="20.25" customHeight="1">
      <c r="B73" s="41" t="s">
        <v>116</v>
      </c>
    </row>
    <row r="74" ht="20.25" customHeight="1">
      <c r="B74" s="41" t="s">
        <v>117</v>
      </c>
    </row>
    <row r="75" ht="18.0" customHeight="1">
      <c r="B75" s="4"/>
    </row>
    <row r="76" ht="25.5" customHeight="1">
      <c r="B76" s="42" t="s">
        <v>118</v>
      </c>
    </row>
    <row r="77" ht="18.0" customHeight="1">
      <c r="B77" s="43"/>
    </row>
    <row r="78" ht="18.0" customHeight="1">
      <c r="B78" s="46" t="s">
        <v>119</v>
      </c>
    </row>
    <row r="79" ht="18.0" customHeight="1">
      <c r="B79" s="46"/>
    </row>
    <row r="80" ht="18.0" customHeight="1">
      <c r="B80" s="46" t="s">
        <v>120</v>
      </c>
    </row>
    <row r="81" ht="18.0" customHeight="1">
      <c r="B81" s="46"/>
    </row>
    <row r="82" ht="18.0" customHeight="1">
      <c r="B82" s="46" t="s">
        <v>121</v>
      </c>
    </row>
    <row r="83" ht="18.0" customHeight="1">
      <c r="B83" s="46"/>
    </row>
    <row r="84" ht="18.0" customHeight="1">
      <c r="B84" s="46" t="s">
        <v>122</v>
      </c>
    </row>
    <row r="85" ht="18.0" customHeight="1">
      <c r="B85" s="46"/>
    </row>
    <row r="86" ht="18.0" customHeight="1">
      <c r="B86" s="46" t="s">
        <v>123</v>
      </c>
    </row>
    <row r="87" ht="18.0" customHeight="1">
      <c r="B87" s="46"/>
    </row>
    <row r="88" ht="18.0" customHeight="1">
      <c r="B88" s="46" t="s">
        <v>124</v>
      </c>
    </row>
    <row r="89" ht="18.0" customHeight="1">
      <c r="B89" s="46"/>
    </row>
    <row r="90" ht="27.0" customHeight="1">
      <c r="B90" s="42" t="s">
        <v>125</v>
      </c>
    </row>
    <row r="91" ht="18.0" customHeight="1">
      <c r="B91" s="43"/>
    </row>
    <row r="92" ht="18.0" customHeight="1">
      <c r="B92" s="43" t="s">
        <v>126</v>
      </c>
    </row>
    <row r="93" ht="18.0" customHeight="1">
      <c r="B93" s="43"/>
    </row>
    <row r="94" ht="18.0" customHeight="1">
      <c r="B94" s="46" t="s">
        <v>127</v>
      </c>
    </row>
    <row r="95" ht="18.0" customHeight="1">
      <c r="B95" s="46"/>
    </row>
    <row r="96" ht="18.0" customHeight="1">
      <c r="B96" s="46" t="s">
        <v>128</v>
      </c>
    </row>
    <row r="97" ht="18.0" customHeight="1">
      <c r="B97" s="46"/>
    </row>
    <row r="98" ht="18.0" customHeight="1">
      <c r="B98" s="46" t="s">
        <v>129</v>
      </c>
    </row>
    <row r="99" ht="18.0" customHeight="1">
      <c r="B99" s="43"/>
    </row>
    <row r="100" ht="18.0" customHeight="1">
      <c r="B100" s="43" t="s">
        <v>130</v>
      </c>
    </row>
    <row r="101" ht="18.0" customHeight="1">
      <c r="B101" s="43"/>
    </row>
    <row r="102" ht="18.0" customHeight="1">
      <c r="B102" s="46" t="s">
        <v>131</v>
      </c>
    </row>
    <row r="103" ht="18.0" customHeight="1">
      <c r="B103" s="46"/>
    </row>
    <row r="104" ht="18.0" customHeight="1">
      <c r="B104" s="46" t="s">
        <v>132</v>
      </c>
    </row>
    <row r="105" ht="18.0" customHeight="1">
      <c r="B105" s="46"/>
    </row>
    <row r="106" ht="18.0" customHeight="1">
      <c r="B106" s="46" t="s">
        <v>133</v>
      </c>
    </row>
    <row r="107" ht="18.0" customHeight="1">
      <c r="B107" s="43"/>
    </row>
    <row r="108" ht="18.0" customHeight="1">
      <c r="B108" s="43" t="s">
        <v>134</v>
      </c>
    </row>
    <row r="109" ht="18.0" customHeight="1">
      <c r="B109" s="43"/>
    </row>
    <row r="110" ht="18.0" customHeight="1">
      <c r="B110" s="46" t="s">
        <v>135</v>
      </c>
    </row>
    <row r="111" ht="18.0" customHeight="1">
      <c r="B111" s="46"/>
    </row>
    <row r="112" ht="18.0" customHeight="1">
      <c r="B112" s="46" t="s">
        <v>136</v>
      </c>
    </row>
    <row r="113" ht="18.0" customHeight="1">
      <c r="B113" s="46"/>
    </row>
    <row r="114" ht="18.0" customHeight="1">
      <c r="B114" s="46" t="s">
        <v>137</v>
      </c>
    </row>
    <row r="115" ht="18.0" customHeight="1">
      <c r="B115" s="43"/>
    </row>
    <row r="116" ht="18.0" customHeight="1">
      <c r="B116" s="43" t="s">
        <v>138</v>
      </c>
    </row>
    <row r="117" ht="18.0" customHeight="1">
      <c r="B117" s="43"/>
    </row>
    <row r="118" ht="18.0" customHeight="1">
      <c r="B118" s="46" t="s">
        <v>139</v>
      </c>
    </row>
    <row r="119" ht="18.0" customHeight="1">
      <c r="B119" s="46"/>
    </row>
    <row r="120" ht="18.0" customHeight="1">
      <c r="B120" s="46" t="s">
        <v>140</v>
      </c>
    </row>
    <row r="121" ht="18.0" customHeight="1">
      <c r="B121" s="46"/>
    </row>
    <row r="122" ht="18.0" customHeight="1">
      <c r="B122" s="46" t="s">
        <v>141</v>
      </c>
    </row>
    <row r="123" ht="18.0" customHeight="1">
      <c r="B123" s="46"/>
    </row>
    <row r="124" ht="18.0" customHeight="1">
      <c r="B124" s="46" t="s">
        <v>142</v>
      </c>
    </row>
    <row r="125" ht="15.75" customHeight="1">
      <c r="B125" s="43"/>
    </row>
    <row r="126" ht="15.75" customHeight="1">
      <c r="B126" s="41"/>
    </row>
    <row r="127" ht="15.75" customHeight="1">
      <c r="B127" s="41"/>
    </row>
    <row r="128" ht="15.75" customHeight="1">
      <c r="B128" s="41"/>
    </row>
    <row r="129" ht="15.75" customHeight="1">
      <c r="B129" s="41"/>
    </row>
    <row r="130" ht="15.75" customHeight="1">
      <c r="B130" s="41"/>
    </row>
    <row r="131" ht="15.75" customHeight="1">
      <c r="B131" s="41"/>
    </row>
    <row r="132" ht="15.75" customHeight="1">
      <c r="B132" s="41"/>
    </row>
    <row r="133" ht="15.75" customHeight="1">
      <c r="B133" s="41"/>
    </row>
    <row r="134" ht="15.75" customHeight="1">
      <c r="B134" s="41"/>
    </row>
    <row r="135" ht="15.75" customHeight="1">
      <c r="B135" s="41"/>
    </row>
    <row r="136" ht="15.75" customHeight="1">
      <c r="B136" s="41"/>
    </row>
    <row r="137" ht="15.75" customHeight="1">
      <c r="B137" s="41"/>
    </row>
    <row r="138" ht="15.75" customHeight="1">
      <c r="B138" s="41"/>
    </row>
    <row r="139" ht="15.75" customHeight="1">
      <c r="B139" s="41"/>
    </row>
    <row r="140" ht="15.75" customHeight="1">
      <c r="B140" s="41"/>
    </row>
    <row r="141" ht="15.75" customHeight="1">
      <c r="B141" s="41"/>
    </row>
    <row r="142" ht="15.75" customHeight="1">
      <c r="B142" s="41"/>
    </row>
    <row r="143" ht="15.75" customHeight="1">
      <c r="B143" s="41"/>
    </row>
    <row r="144" ht="15.75" customHeight="1">
      <c r="B144" s="41"/>
    </row>
    <row r="145" ht="15.75" customHeight="1">
      <c r="B145" s="41"/>
    </row>
    <row r="146" ht="15.75" customHeight="1">
      <c r="B146" s="41"/>
    </row>
    <row r="147" ht="15.75" customHeight="1">
      <c r="B147" s="41"/>
    </row>
    <row r="148" ht="15.75" customHeight="1">
      <c r="B148" s="41"/>
    </row>
    <row r="149" ht="15.75" customHeight="1">
      <c r="B149" s="41"/>
    </row>
    <row r="150" ht="15.75" customHeight="1">
      <c r="B150" s="41"/>
    </row>
    <row r="151" ht="15.75" customHeight="1">
      <c r="B151" s="41"/>
    </row>
    <row r="152" ht="15.75" customHeight="1">
      <c r="B152" s="41"/>
    </row>
    <row r="153" ht="15.75" customHeight="1">
      <c r="B153" s="41"/>
    </row>
    <row r="154" ht="15.75" customHeight="1">
      <c r="B154" s="41"/>
    </row>
    <row r="155" ht="15.75" customHeight="1">
      <c r="B155" s="41"/>
    </row>
    <row r="156" ht="15.75" customHeight="1">
      <c r="B156" s="41"/>
    </row>
    <row r="157" ht="15.75" customHeight="1">
      <c r="B157" s="41"/>
    </row>
    <row r="158" ht="15.75" customHeight="1">
      <c r="B158" s="41"/>
    </row>
    <row r="159" ht="15.75" customHeight="1">
      <c r="B159" s="41"/>
    </row>
    <row r="160" ht="15.75" customHeight="1">
      <c r="B160" s="41"/>
    </row>
    <row r="161" ht="15.75" customHeight="1">
      <c r="B161" s="41"/>
    </row>
    <row r="162" ht="15.75" customHeight="1">
      <c r="B162" s="41"/>
    </row>
    <row r="163" ht="15.75" customHeight="1">
      <c r="B163" s="41"/>
    </row>
    <row r="164" ht="15.75" customHeight="1">
      <c r="B164" s="41"/>
    </row>
    <row r="165" ht="15.75" customHeight="1">
      <c r="B165" s="41"/>
    </row>
    <row r="166" ht="15.75" customHeight="1">
      <c r="B166" s="41"/>
    </row>
    <row r="167" ht="15.75" customHeight="1">
      <c r="B167" s="41"/>
    </row>
    <row r="168" ht="15.75" customHeight="1">
      <c r="B168" s="41"/>
    </row>
    <row r="169" ht="15.75" customHeight="1">
      <c r="B169" s="41"/>
    </row>
    <row r="170" ht="15.75" customHeight="1">
      <c r="B170" s="41"/>
    </row>
    <row r="171" ht="15.75" customHeight="1">
      <c r="B171" s="41"/>
    </row>
    <row r="172" ht="15.75" customHeight="1">
      <c r="B172" s="41"/>
    </row>
    <row r="173" ht="15.75" customHeight="1">
      <c r="B173" s="41"/>
    </row>
    <row r="174" ht="15.75" customHeight="1">
      <c r="B174" s="41"/>
    </row>
    <row r="175" ht="15.75" customHeight="1">
      <c r="B175" s="41"/>
    </row>
    <row r="176" ht="15.75" customHeight="1">
      <c r="B176" s="41"/>
    </row>
    <row r="177" ht="15.75" customHeight="1">
      <c r="B177" s="41"/>
    </row>
    <row r="178" ht="15.75" customHeight="1">
      <c r="B178" s="41"/>
    </row>
    <row r="179" ht="15.75" customHeight="1">
      <c r="B179" s="41"/>
    </row>
    <row r="180" ht="15.75" customHeight="1">
      <c r="B180" s="41"/>
    </row>
    <row r="181" ht="15.75" customHeight="1">
      <c r="B181" s="41"/>
    </row>
    <row r="182" ht="15.75" customHeight="1">
      <c r="B182" s="41"/>
    </row>
    <row r="183" ht="15.75" customHeight="1">
      <c r="B183" s="41"/>
    </row>
    <row r="184" ht="15.75" customHeight="1">
      <c r="B184" s="41"/>
    </row>
    <row r="185" ht="15.75" customHeight="1">
      <c r="B185" s="41"/>
    </row>
    <row r="186" ht="15.75" customHeight="1">
      <c r="B186" s="41"/>
    </row>
    <row r="187" ht="15.75" customHeight="1">
      <c r="B187" s="41"/>
    </row>
    <row r="188" ht="15.75" customHeight="1">
      <c r="B188" s="41"/>
    </row>
    <row r="189" ht="15.75" customHeight="1">
      <c r="B189" s="41"/>
    </row>
    <row r="190" ht="15.75" customHeight="1">
      <c r="B190" s="41"/>
    </row>
    <row r="191" ht="15.75" customHeight="1">
      <c r="B191" s="41"/>
    </row>
    <row r="192" ht="15.75" customHeight="1">
      <c r="B192" s="41"/>
    </row>
    <row r="193" ht="15.75" customHeight="1">
      <c r="B193" s="41"/>
    </row>
    <row r="194" ht="15.75" customHeight="1">
      <c r="B194" s="41"/>
    </row>
    <row r="195" ht="15.75" customHeight="1">
      <c r="B195" s="41"/>
    </row>
    <row r="196" ht="15.75" customHeight="1">
      <c r="B196" s="41"/>
    </row>
    <row r="197" ht="15.75" customHeight="1">
      <c r="B197" s="41"/>
    </row>
    <row r="198" ht="15.75" customHeight="1">
      <c r="B198" s="41"/>
    </row>
    <row r="199" ht="15.75" customHeight="1">
      <c r="B199" s="41"/>
    </row>
    <row r="200" ht="15.75" customHeight="1">
      <c r="B200" s="41"/>
    </row>
    <row r="201" ht="15.75" customHeight="1">
      <c r="B201" s="41"/>
    </row>
    <row r="202" ht="15.75" customHeight="1">
      <c r="B202" s="41"/>
    </row>
    <row r="203" ht="15.75" customHeight="1">
      <c r="B203" s="41"/>
    </row>
    <row r="204" ht="15.75" customHeight="1">
      <c r="B204" s="41"/>
    </row>
    <row r="205" ht="15.75" customHeight="1">
      <c r="B205" s="41"/>
    </row>
    <row r="206" ht="15.75" customHeight="1">
      <c r="B206" s="41"/>
    </row>
    <row r="207" ht="15.75" customHeight="1">
      <c r="B207" s="41"/>
    </row>
    <row r="208" ht="15.75" customHeight="1">
      <c r="B208" s="41"/>
    </row>
    <row r="209" ht="15.75" customHeight="1">
      <c r="B209" s="41"/>
    </row>
    <row r="210" ht="15.75" customHeight="1">
      <c r="B210" s="41"/>
    </row>
    <row r="211" ht="15.75" customHeight="1">
      <c r="B211" s="41"/>
    </row>
    <row r="212" ht="15.75" customHeight="1">
      <c r="B212" s="41"/>
    </row>
    <row r="213" ht="15.75" customHeight="1">
      <c r="B213" s="41"/>
    </row>
    <row r="214" ht="15.75" customHeight="1">
      <c r="B214" s="41"/>
    </row>
    <row r="215" ht="15.75" customHeight="1">
      <c r="B215" s="41"/>
    </row>
    <row r="216" ht="15.75" customHeight="1">
      <c r="B216" s="41"/>
    </row>
    <row r="217" ht="15.75" customHeight="1">
      <c r="B217" s="41"/>
    </row>
    <row r="218" ht="15.75" customHeight="1">
      <c r="B218" s="41"/>
    </row>
    <row r="219" ht="15.75" customHeight="1">
      <c r="B219" s="41"/>
    </row>
    <row r="220" ht="15.75" customHeight="1">
      <c r="B220" s="41"/>
    </row>
    <row r="221" ht="15.75" customHeight="1">
      <c r="B221" s="41"/>
    </row>
    <row r="222" ht="15.75" customHeight="1">
      <c r="B222" s="41"/>
    </row>
    <row r="223" ht="15.75" customHeight="1">
      <c r="B223" s="41"/>
    </row>
    <row r="224" ht="15.75" customHeight="1">
      <c r="B224" s="41"/>
    </row>
    <row r="225" ht="15.75" customHeight="1">
      <c r="B225" s="41"/>
    </row>
    <row r="226" ht="15.75" customHeight="1">
      <c r="B226" s="41"/>
    </row>
    <row r="227" ht="15.75" customHeight="1">
      <c r="B227" s="41"/>
    </row>
    <row r="228" ht="15.75" customHeight="1">
      <c r="B228" s="41"/>
    </row>
    <row r="229" ht="15.75" customHeight="1">
      <c r="B229" s="41"/>
    </row>
    <row r="230" ht="15.75" customHeight="1">
      <c r="B230" s="41"/>
    </row>
    <row r="231" ht="15.75" customHeight="1">
      <c r="B231" s="41"/>
    </row>
    <row r="232" ht="15.75" customHeight="1">
      <c r="B232" s="41"/>
    </row>
    <row r="233" ht="15.75" customHeight="1">
      <c r="B233" s="41"/>
    </row>
    <row r="234" ht="15.75" customHeight="1">
      <c r="B234" s="41"/>
    </row>
    <row r="235" ht="15.75" customHeight="1">
      <c r="B235" s="41"/>
    </row>
    <row r="236" ht="15.75" customHeight="1">
      <c r="B236" s="41"/>
    </row>
    <row r="237" ht="15.75" customHeight="1">
      <c r="B237" s="41"/>
    </row>
    <row r="238" ht="15.75" customHeight="1">
      <c r="B238" s="41"/>
    </row>
    <row r="239" ht="15.75" customHeight="1">
      <c r="B239" s="41"/>
    </row>
    <row r="240" ht="15.75" customHeight="1">
      <c r="B240" s="41"/>
    </row>
    <row r="241" ht="15.75" customHeight="1">
      <c r="B241" s="41"/>
    </row>
    <row r="242" ht="15.75" customHeight="1">
      <c r="B242" s="41"/>
    </row>
    <row r="243" ht="15.75" customHeight="1">
      <c r="B243" s="41"/>
    </row>
    <row r="244" ht="15.75" customHeight="1">
      <c r="B244" s="41"/>
    </row>
    <row r="245" ht="15.75" customHeight="1">
      <c r="B245" s="41"/>
    </row>
    <row r="246" ht="15.75" customHeight="1">
      <c r="B246" s="41"/>
    </row>
    <row r="247" ht="15.75" customHeight="1">
      <c r="B247" s="41"/>
    </row>
    <row r="248" ht="15.75" customHeight="1">
      <c r="B248" s="41"/>
    </row>
    <row r="249" ht="15.75" customHeight="1">
      <c r="B249" s="41"/>
    </row>
    <row r="250" ht="15.75" customHeight="1">
      <c r="B250" s="41"/>
    </row>
    <row r="251" ht="15.75" customHeight="1">
      <c r="B251" s="41"/>
    </row>
    <row r="252" ht="15.75" customHeight="1">
      <c r="B252" s="41"/>
    </row>
    <row r="253" ht="15.75" customHeight="1">
      <c r="B253" s="41"/>
    </row>
    <row r="254" ht="15.75" customHeight="1">
      <c r="B254" s="41"/>
    </row>
    <row r="255" ht="15.75" customHeight="1">
      <c r="B255" s="41"/>
    </row>
    <row r="256" ht="15.75" customHeight="1">
      <c r="B256" s="41"/>
    </row>
    <row r="257" ht="15.75" customHeight="1">
      <c r="B257" s="41"/>
    </row>
    <row r="258" ht="15.75" customHeight="1">
      <c r="B258" s="41"/>
    </row>
    <row r="259" ht="15.75" customHeight="1">
      <c r="B259" s="41"/>
    </row>
    <row r="260" ht="15.75" customHeight="1">
      <c r="B260" s="41"/>
    </row>
    <row r="261" ht="15.75" customHeight="1">
      <c r="B261" s="41"/>
    </row>
    <row r="262" ht="15.75" customHeight="1">
      <c r="B262" s="41"/>
    </row>
    <row r="263" ht="15.75" customHeight="1">
      <c r="B263" s="41"/>
    </row>
    <row r="264" ht="15.75" customHeight="1">
      <c r="B264" s="41"/>
    </row>
    <row r="265" ht="15.75" customHeight="1">
      <c r="B265" s="41"/>
    </row>
    <row r="266" ht="15.75" customHeight="1">
      <c r="B266" s="41"/>
    </row>
    <row r="267" ht="15.75" customHeight="1">
      <c r="B267" s="41"/>
    </row>
    <row r="268" ht="15.75" customHeight="1">
      <c r="B268" s="41"/>
    </row>
    <row r="269" ht="15.75" customHeight="1">
      <c r="B269" s="41"/>
    </row>
    <row r="270" ht="15.75" customHeight="1">
      <c r="B270" s="41"/>
    </row>
    <row r="271" ht="15.75" customHeight="1">
      <c r="B271" s="41"/>
    </row>
    <row r="272" ht="15.75" customHeight="1">
      <c r="B272" s="41"/>
    </row>
    <row r="273" ht="15.75" customHeight="1">
      <c r="B273" s="41"/>
    </row>
    <row r="274" ht="15.75" customHeight="1">
      <c r="B274" s="41"/>
    </row>
    <row r="275" ht="15.75" customHeight="1">
      <c r="B275" s="41"/>
    </row>
    <row r="276" ht="15.75" customHeight="1">
      <c r="B276" s="41"/>
    </row>
    <row r="277" ht="15.75" customHeight="1">
      <c r="B277" s="41"/>
    </row>
    <row r="278" ht="15.75" customHeight="1">
      <c r="B278" s="41"/>
    </row>
    <row r="279" ht="15.75" customHeight="1">
      <c r="B279" s="41"/>
    </row>
    <row r="280" ht="15.75" customHeight="1">
      <c r="B280" s="41"/>
    </row>
    <row r="281" ht="15.75" customHeight="1">
      <c r="B281" s="41"/>
    </row>
    <row r="282" ht="15.75" customHeight="1">
      <c r="B282" s="41"/>
    </row>
    <row r="283" ht="15.75" customHeight="1">
      <c r="B283" s="41"/>
    </row>
    <row r="284" ht="15.75" customHeight="1">
      <c r="B284" s="41"/>
    </row>
    <row r="285" ht="15.75" customHeight="1">
      <c r="B285" s="41"/>
    </row>
    <row r="286" ht="15.75" customHeight="1">
      <c r="B286" s="41"/>
    </row>
    <row r="287" ht="15.75" customHeight="1">
      <c r="B287" s="41"/>
    </row>
    <row r="288" ht="15.75" customHeight="1">
      <c r="B288" s="41"/>
    </row>
    <row r="289" ht="15.75" customHeight="1">
      <c r="B289" s="41"/>
    </row>
    <row r="290" ht="15.75" customHeight="1">
      <c r="B290" s="41"/>
    </row>
    <row r="291" ht="15.75" customHeight="1">
      <c r="B291" s="41"/>
    </row>
    <row r="292" ht="15.75" customHeight="1">
      <c r="B292" s="41"/>
    </row>
    <row r="293" ht="15.75" customHeight="1">
      <c r="B293" s="41"/>
    </row>
    <row r="294" ht="15.75" customHeight="1">
      <c r="B294" s="41"/>
    </row>
    <row r="295" ht="15.75" customHeight="1">
      <c r="B295" s="41"/>
    </row>
    <row r="296" ht="15.75" customHeight="1">
      <c r="B296" s="41"/>
    </row>
    <row r="297" ht="15.75" customHeight="1">
      <c r="B297" s="41"/>
    </row>
    <row r="298" ht="15.75" customHeight="1">
      <c r="B298" s="41"/>
    </row>
    <row r="299" ht="15.75" customHeight="1">
      <c r="B299" s="41"/>
    </row>
    <row r="300" ht="15.75" customHeight="1">
      <c r="B300" s="41"/>
    </row>
    <row r="301" ht="15.75" customHeight="1">
      <c r="B301" s="41"/>
    </row>
    <row r="302" ht="15.75" customHeight="1">
      <c r="B302" s="41"/>
    </row>
    <row r="303" ht="15.75" customHeight="1">
      <c r="B303" s="41"/>
    </row>
    <row r="304" ht="15.75" customHeight="1">
      <c r="B304" s="41"/>
    </row>
    <row r="305" ht="15.75" customHeight="1">
      <c r="B305" s="41"/>
    </row>
    <row r="306" ht="15.75" customHeight="1">
      <c r="B306" s="41"/>
    </row>
    <row r="307" ht="15.75" customHeight="1">
      <c r="B307" s="41"/>
    </row>
    <row r="308" ht="15.75" customHeight="1">
      <c r="B308" s="41"/>
    </row>
    <row r="309" ht="15.75" customHeight="1">
      <c r="B309" s="41"/>
    </row>
    <row r="310" ht="15.75" customHeight="1">
      <c r="B310" s="41"/>
    </row>
    <row r="311" ht="15.75" customHeight="1">
      <c r="B311" s="41"/>
    </row>
    <row r="312" ht="15.75" customHeight="1">
      <c r="B312" s="41"/>
    </row>
    <row r="313" ht="15.75" customHeight="1">
      <c r="B313" s="41"/>
    </row>
    <row r="314" ht="15.75" customHeight="1">
      <c r="B314" s="41"/>
    </row>
    <row r="315" ht="15.75" customHeight="1">
      <c r="B315" s="41"/>
    </row>
    <row r="316" ht="15.75" customHeight="1">
      <c r="B316" s="41"/>
    </row>
    <row r="317" ht="15.75" customHeight="1">
      <c r="B317" s="41"/>
    </row>
    <row r="318" ht="15.75" customHeight="1">
      <c r="B318" s="41"/>
    </row>
    <row r="319" ht="15.75" customHeight="1">
      <c r="B319" s="41"/>
    </row>
    <row r="320" ht="15.75" customHeight="1">
      <c r="B320" s="41"/>
    </row>
    <row r="321" ht="15.75" customHeight="1">
      <c r="B321" s="41"/>
    </row>
    <row r="322" ht="15.75" customHeight="1">
      <c r="B322" s="41"/>
    </row>
    <row r="323" ht="15.75" customHeight="1">
      <c r="B323" s="41"/>
    </row>
    <row r="324" ht="15.75" customHeight="1">
      <c r="B324" s="41"/>
    </row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">
    <mergeCell ref="B31:J31"/>
  </mergeCells>
  <conditionalFormatting sqref="B31:Z31">
    <cfRule type="colorScale" priority="1">
      <colorScale>
        <cfvo type="min"/>
        <cfvo type="max"/>
        <color rgb="FF57BB8A"/>
        <color rgb="FFFFFFFF"/>
      </colorScale>
    </cfRule>
  </conditionalFormatting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C04BB"/>
    <pageSetUpPr/>
  </sheetPr>
  <sheetViews>
    <sheetView workbookViewId="0"/>
  </sheetViews>
  <sheetFormatPr customHeight="1" defaultColWidth="14.43" defaultRowHeight="15.0"/>
  <cols>
    <col customWidth="1" min="1" max="1" width="8.43"/>
    <col customWidth="1" min="2" max="2" width="7.29"/>
    <col customWidth="1" min="3" max="12" width="5.43"/>
    <col customWidth="1" min="13" max="14" width="6.0"/>
    <col customWidth="1" min="15" max="15" width="5.71"/>
    <col customWidth="1" min="16" max="16" width="7.0"/>
    <col customWidth="1" min="17" max="17" width="6.14"/>
    <col customWidth="1" min="18" max="18" width="6.0"/>
    <col customWidth="1" min="19" max="19" width="6.29"/>
    <col customWidth="1" min="20" max="20" width="7.0"/>
    <col customWidth="1" min="21" max="25" width="8.71"/>
  </cols>
  <sheetData>
    <row r="1" ht="14.25" customHeight="1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</row>
    <row r="2" ht="14.25" customHeight="1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</row>
    <row r="3" ht="14.25" customHeight="1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</row>
    <row r="4" ht="14.25" customHeight="1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ht="14.25" customHeight="1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</row>
    <row r="6" ht="14.25" customHeight="1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</row>
    <row r="7" ht="22.5" customHeight="1">
      <c r="A7" s="50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50"/>
      <c r="V7" s="50"/>
      <c r="W7" s="50"/>
      <c r="X7" s="50"/>
      <c r="Y7" s="50"/>
    </row>
    <row r="8" ht="27.0" customHeight="1">
      <c r="A8" s="50"/>
      <c r="B8" s="22" t="s">
        <v>42</v>
      </c>
      <c r="V8" s="50"/>
      <c r="W8" s="50"/>
      <c r="X8" s="50"/>
      <c r="Y8" s="50"/>
    </row>
    <row r="9" ht="27.0" customHeight="1">
      <c r="A9" s="50"/>
      <c r="B9" s="22" t="s">
        <v>43</v>
      </c>
      <c r="U9" s="50"/>
      <c r="V9" s="50"/>
      <c r="X9" s="50"/>
      <c r="Y9" s="50"/>
    </row>
    <row r="10" ht="27.0" customHeight="1">
      <c r="A10" s="50"/>
      <c r="B10" s="22" t="s">
        <v>44</v>
      </c>
      <c r="U10" s="50"/>
      <c r="V10" s="50"/>
      <c r="W10" s="50"/>
      <c r="X10" s="50"/>
      <c r="Y10" s="50"/>
    </row>
    <row r="11" ht="27.0" customHeight="1">
      <c r="A11" s="50"/>
      <c r="B11" s="22" t="s">
        <v>143</v>
      </c>
      <c r="U11" s="50"/>
      <c r="V11" s="50"/>
      <c r="W11" s="50"/>
      <c r="X11" s="50"/>
      <c r="Y11" s="50"/>
    </row>
    <row r="12" ht="24.75" customHeight="1">
      <c r="A12" s="51"/>
      <c r="B12" s="52" t="s">
        <v>144</v>
      </c>
      <c r="U12" s="51"/>
      <c r="V12" s="51"/>
      <c r="W12" s="51"/>
      <c r="X12" s="51"/>
      <c r="Y12" s="51"/>
    </row>
    <row r="13" ht="24.75" customHeight="1">
      <c r="A13" s="51"/>
      <c r="B13" s="53" t="s">
        <v>145</v>
      </c>
      <c r="U13" s="51"/>
      <c r="V13" s="51"/>
      <c r="W13" s="51"/>
      <c r="X13" s="51"/>
      <c r="Y13" s="51"/>
    </row>
    <row r="14" ht="24.75" customHeight="1">
      <c r="A14" s="54"/>
      <c r="B14" s="53"/>
      <c r="C14" s="53"/>
      <c r="D14" s="54"/>
      <c r="E14" s="55"/>
      <c r="F14" s="54" t="s">
        <v>146</v>
      </c>
      <c r="G14" s="53"/>
      <c r="H14" s="53"/>
      <c r="I14" s="53"/>
      <c r="J14" s="54"/>
      <c r="K14" s="54"/>
      <c r="L14" s="55"/>
      <c r="M14" s="54" t="s">
        <v>147</v>
      </c>
      <c r="N14" s="54"/>
      <c r="O14" s="54"/>
      <c r="P14" s="54"/>
      <c r="Q14" s="54"/>
      <c r="R14" s="53"/>
      <c r="S14" s="56"/>
      <c r="T14" s="56"/>
      <c r="U14" s="54"/>
      <c r="V14" s="54"/>
      <c r="W14" s="54"/>
      <c r="X14" s="54"/>
      <c r="Y14" s="54"/>
      <c r="Z14" s="57"/>
    </row>
    <row r="15" ht="27.75" customHeight="1">
      <c r="A15" s="54"/>
      <c r="B15" s="58" t="s">
        <v>148</v>
      </c>
      <c r="C15" s="53"/>
      <c r="D15" s="54"/>
      <c r="E15" s="54"/>
      <c r="F15" s="54"/>
      <c r="G15" s="59"/>
      <c r="H15" s="53"/>
      <c r="I15" s="53"/>
      <c r="J15" s="54"/>
      <c r="K15" s="54"/>
      <c r="L15" s="54"/>
      <c r="M15" s="54"/>
      <c r="N15" s="54"/>
      <c r="O15" s="54"/>
      <c r="P15" s="54"/>
      <c r="Q15" s="54"/>
      <c r="R15" s="53"/>
      <c r="S15" s="56"/>
      <c r="T15" s="56"/>
      <c r="U15" s="54"/>
      <c r="V15" s="54"/>
      <c r="W15" s="54"/>
      <c r="X15" s="54"/>
      <c r="Y15" s="54"/>
      <c r="Z15" s="57"/>
    </row>
    <row r="16" ht="27.75" customHeight="1">
      <c r="A16" s="54"/>
      <c r="B16" s="59" t="s">
        <v>149</v>
      </c>
      <c r="U16" s="54"/>
      <c r="V16" s="54"/>
      <c r="W16" s="54"/>
      <c r="X16" s="54"/>
      <c r="Y16" s="54"/>
      <c r="Z16" s="57"/>
    </row>
    <row r="17" ht="27.75" customHeight="1">
      <c r="A17" s="54"/>
      <c r="B17" s="59" t="s">
        <v>150</v>
      </c>
      <c r="U17" s="54"/>
      <c r="V17" s="54"/>
      <c r="W17" s="54"/>
      <c r="X17" s="54"/>
      <c r="Y17" s="54"/>
      <c r="Z17" s="57"/>
    </row>
    <row r="18" ht="14.25" customHeight="1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</row>
    <row r="19" ht="23.25" customHeight="1">
      <c r="A19" s="50"/>
      <c r="B19" s="60" t="s">
        <v>151</v>
      </c>
      <c r="C19" s="61" t="s">
        <v>152</v>
      </c>
      <c r="D19" s="62"/>
      <c r="E19" s="62"/>
      <c r="F19" s="62"/>
      <c r="G19" s="62"/>
      <c r="H19" s="62"/>
      <c r="I19" s="62"/>
      <c r="J19" s="62"/>
      <c r="K19" s="62"/>
      <c r="L19" s="63"/>
      <c r="M19" s="61" t="s">
        <v>153</v>
      </c>
      <c r="N19" s="62"/>
      <c r="O19" s="62"/>
      <c r="P19" s="62"/>
      <c r="Q19" s="62"/>
      <c r="R19" s="62"/>
      <c r="S19" s="62"/>
      <c r="T19" s="63"/>
      <c r="U19" s="50"/>
      <c r="V19" s="50"/>
      <c r="W19" s="50"/>
      <c r="X19" s="50"/>
      <c r="Y19" s="50"/>
    </row>
    <row r="20" ht="23.25" customHeight="1">
      <c r="A20" s="50"/>
      <c r="B20" s="64" t="s">
        <v>154</v>
      </c>
      <c r="C20" s="65" t="s">
        <v>155</v>
      </c>
      <c r="D20" s="62"/>
      <c r="E20" s="62"/>
      <c r="F20" s="62"/>
      <c r="G20" s="62"/>
      <c r="H20" s="62"/>
      <c r="I20" s="62"/>
      <c r="J20" s="62"/>
      <c r="K20" s="62"/>
      <c r="L20" s="63"/>
      <c r="M20" s="65" t="s">
        <v>156</v>
      </c>
      <c r="N20" s="62"/>
      <c r="O20" s="62"/>
      <c r="P20" s="63"/>
      <c r="Q20" s="65" t="s">
        <v>157</v>
      </c>
      <c r="R20" s="62"/>
      <c r="S20" s="62"/>
      <c r="T20" s="63"/>
      <c r="U20" s="50"/>
      <c r="V20" s="50"/>
      <c r="W20" s="50"/>
      <c r="X20" s="50"/>
      <c r="Y20" s="50"/>
    </row>
    <row r="21" ht="23.25" customHeight="1">
      <c r="A21" s="50"/>
      <c r="B21" s="66" t="s">
        <v>158</v>
      </c>
      <c r="C21" s="67">
        <v>4.0</v>
      </c>
      <c r="D21" s="67">
        <v>3.5</v>
      </c>
      <c r="E21" s="67">
        <v>3.0</v>
      </c>
      <c r="F21" s="67">
        <v>2.5</v>
      </c>
      <c r="G21" s="67">
        <v>2.0</v>
      </c>
      <c r="H21" s="67">
        <v>1.5</v>
      </c>
      <c r="I21" s="67">
        <v>1.0</v>
      </c>
      <c r="J21" s="67">
        <v>0.0</v>
      </c>
      <c r="K21" s="67" t="s">
        <v>159</v>
      </c>
      <c r="L21" s="67" t="s">
        <v>160</v>
      </c>
      <c r="M21" s="67" t="s">
        <v>161</v>
      </c>
      <c r="N21" s="67" t="s">
        <v>162</v>
      </c>
      <c r="O21" s="67" t="s">
        <v>163</v>
      </c>
      <c r="P21" s="67" t="s">
        <v>164</v>
      </c>
      <c r="Q21" s="67" t="s">
        <v>161</v>
      </c>
      <c r="R21" s="67" t="s">
        <v>162</v>
      </c>
      <c r="S21" s="67" t="s">
        <v>163</v>
      </c>
      <c r="T21" s="67" t="s">
        <v>164</v>
      </c>
      <c r="U21" s="50"/>
      <c r="V21" s="50"/>
      <c r="W21" s="50"/>
      <c r="X21" s="50"/>
      <c r="Y21" s="50"/>
    </row>
    <row r="22" ht="21.0" customHeight="1">
      <c r="A22" s="50"/>
      <c r="B22" s="67">
        <f>sum(C22:L22)</f>
        <v>45</v>
      </c>
      <c r="C22" s="67">
        <f>COUNTIF('บันทึกคะแนน'!$AN$7:$AN$51,4)</f>
        <v>1</v>
      </c>
      <c r="D22" s="67">
        <f>COUNTIF('บันทึกคะแนน'!$AN$7:$AN$51,3.5)</f>
        <v>0</v>
      </c>
      <c r="E22" s="67">
        <f>COUNTIF('บันทึกคะแนน'!$AN$7:$AN$51,3)</f>
        <v>0</v>
      </c>
      <c r="F22" s="67">
        <f>COUNTIF('บันทึกคะแนน'!$AN$7:$AN$51,2.5)</f>
        <v>0</v>
      </c>
      <c r="G22" s="67">
        <f>COUNTIF('บันทึกคะแนน'!$AN$7:$AN$51,2)</f>
        <v>0</v>
      </c>
      <c r="H22" s="67">
        <f>COUNTIF('บันทึกคะแนน'!$AN$7:$AN$51,1.5)</f>
        <v>0</v>
      </c>
      <c r="I22" s="67">
        <f>COUNTIF('บันทึกคะแนน'!$AN$7:$AN$51,1)</f>
        <v>0</v>
      </c>
      <c r="J22" s="67">
        <f>COUNTIF('บันทึกคะแนน'!$AN$7:$AN$51,0)</f>
        <v>44</v>
      </c>
      <c r="K22" s="67">
        <f>COUNTIF('บันทึกคะแนน'!$AN$7:$AN$51,"ร")</f>
        <v>0</v>
      </c>
      <c r="L22" s="67">
        <f>COUNTIF('บันทึกคะแนน'!$AN$7:$AN$51,"มส")</f>
        <v>0</v>
      </c>
      <c r="M22" s="67">
        <f>COUNTIF('ประเมินคุณลักษณะและอ่านคิดวิเคร'!$AA$4:$AA$48,"ดย.")</f>
        <v>42</v>
      </c>
      <c r="N22" s="67">
        <f>COUNTIF('ประเมินคุณลักษณะและอ่านคิดวิเคร'!$AA$4:$AA$48,"ด.")</f>
        <v>2</v>
      </c>
      <c r="O22" s="67">
        <f>COUNTIF('ประเมินคุณลักษณะและอ่านคิดวิเคร'!$AA$4:$AA$48,"ผ.")</f>
        <v>1</v>
      </c>
      <c r="P22" s="67">
        <f>COUNTIF('ประเมินคุณลักษณะและอ่านคิดวิเคร'!$AA$4:$AA$48,"มผ.")</f>
        <v>0</v>
      </c>
      <c r="Q22" s="67">
        <f>COUNTIF('ประเมินคุณลักษณะและอ่านคิดวิเคร'!$AI$4:$AI$48,"ดย.")</f>
        <v>37</v>
      </c>
      <c r="R22" s="67">
        <f>COUNTIF('ประเมินคุณลักษณะและอ่านคิดวิเคร'!$AI$4:$AI$48,"ด.")</f>
        <v>6</v>
      </c>
      <c r="S22" s="67">
        <f>COUNTIF('ประเมินคุณลักษณะและอ่านคิดวิเคร'!$AI$4:$AI$48,"ผ.")</f>
        <v>2</v>
      </c>
      <c r="T22" s="67">
        <f>COUNTIF('ประเมินคุณลักษณะและอ่านคิดวิเคร'!$AI$4:$AI$48,"มผ.")</f>
        <v>0</v>
      </c>
      <c r="U22" s="50"/>
      <c r="V22" s="50"/>
      <c r="W22" s="50"/>
      <c r="X22" s="50"/>
      <c r="Y22" s="50"/>
    </row>
    <row r="23" ht="31.5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U23" s="50"/>
      <c r="V23" s="50"/>
      <c r="W23" s="50"/>
      <c r="X23" s="50"/>
      <c r="Y23" s="50"/>
    </row>
    <row r="24" ht="31.5" customHeight="1">
      <c r="A24" s="22" t="s">
        <v>165</v>
      </c>
      <c r="U24" s="50"/>
      <c r="V24" s="50"/>
      <c r="W24" s="50"/>
      <c r="X24" s="50"/>
      <c r="Y24" s="50"/>
    </row>
    <row r="25" ht="14.25" customHeight="1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</row>
    <row r="26" ht="20.25" customHeight="1">
      <c r="A26" s="50"/>
      <c r="B26" s="50"/>
      <c r="C26" s="50"/>
      <c r="D26" s="50"/>
      <c r="E26" s="9" t="s">
        <v>166</v>
      </c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</row>
    <row r="27" ht="20.25" customHeight="1">
      <c r="A27" s="50"/>
      <c r="B27" s="50"/>
      <c r="C27" s="50"/>
      <c r="D27" s="50"/>
      <c r="E27" s="50"/>
      <c r="F27" s="50"/>
      <c r="G27" s="68" t="s">
        <v>167</v>
      </c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</row>
    <row r="28" ht="20.25" customHeight="1">
      <c r="A28" s="50"/>
      <c r="B28" s="50"/>
      <c r="C28" s="50"/>
      <c r="D28" s="50"/>
      <c r="E28" s="9" t="s">
        <v>168</v>
      </c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</row>
    <row r="29" ht="20.25" customHeight="1">
      <c r="A29" s="50"/>
      <c r="B29" s="50"/>
      <c r="C29" s="50"/>
      <c r="D29" s="50"/>
      <c r="E29" s="50"/>
      <c r="F29" s="50"/>
      <c r="G29" s="68" t="s">
        <v>167</v>
      </c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</row>
    <row r="30" ht="20.25" customHeight="1">
      <c r="A30" s="50"/>
      <c r="B30" s="50"/>
      <c r="C30" s="50"/>
      <c r="D30" s="50"/>
      <c r="E30" s="9" t="s">
        <v>169</v>
      </c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</row>
    <row r="31" ht="18.0" customHeight="1">
      <c r="A31" s="50"/>
      <c r="B31" s="50"/>
      <c r="C31" s="50"/>
      <c r="D31" s="50"/>
      <c r="E31" s="50"/>
      <c r="F31" s="50"/>
      <c r="G31" s="68" t="s">
        <v>170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</row>
    <row r="32" ht="17.25" customHeight="1">
      <c r="A32" s="50"/>
      <c r="B32" s="69" t="s">
        <v>171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</row>
    <row r="33" ht="27.0" customHeight="1">
      <c r="A33" s="50"/>
      <c r="B33" s="50"/>
      <c r="C33" s="50"/>
      <c r="D33" s="50"/>
      <c r="E33" s="70" t="s">
        <v>172</v>
      </c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</row>
    <row r="34" ht="24.75" customHeight="1">
      <c r="A34" s="50"/>
      <c r="B34" s="50"/>
      <c r="C34" s="50"/>
      <c r="D34" s="50"/>
      <c r="E34" s="50"/>
      <c r="F34" s="50"/>
      <c r="G34" s="5" t="s">
        <v>173</v>
      </c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</row>
    <row r="35" ht="14.25" customHeight="1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</row>
    <row r="36" ht="23.25" customHeight="1">
      <c r="A36" s="50"/>
      <c r="B36" s="50"/>
      <c r="C36" s="50"/>
      <c r="D36" s="50"/>
      <c r="E36" s="50"/>
      <c r="F36" s="50"/>
      <c r="G36" s="50"/>
      <c r="H36" s="50"/>
      <c r="I36" s="50"/>
      <c r="J36" s="9" t="s">
        <v>174</v>
      </c>
      <c r="K36" s="50"/>
      <c r="L36" s="50"/>
      <c r="M36" s="50"/>
      <c r="N36" s="9" t="s">
        <v>175</v>
      </c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</row>
    <row r="37" ht="14.25" customHeight="1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</row>
    <row r="38" ht="31.5" customHeight="1">
      <c r="A38" s="50"/>
      <c r="B38" s="50"/>
      <c r="C38" s="50"/>
      <c r="D38" s="50"/>
      <c r="E38" s="50"/>
      <c r="F38" s="9" t="s">
        <v>176</v>
      </c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</row>
    <row r="39" ht="24.0" customHeight="1">
      <c r="A39" s="50"/>
      <c r="B39" s="50"/>
      <c r="C39" s="50"/>
      <c r="D39" s="50"/>
      <c r="E39" s="50"/>
      <c r="F39" s="50"/>
      <c r="G39" s="21" t="s">
        <v>177</v>
      </c>
      <c r="P39" s="50"/>
      <c r="Q39" s="50"/>
      <c r="R39" s="50"/>
      <c r="S39" s="50"/>
      <c r="T39" s="50"/>
      <c r="U39" s="50"/>
      <c r="V39" s="50"/>
      <c r="W39" s="50"/>
      <c r="X39" s="50"/>
      <c r="Y39" s="50"/>
    </row>
    <row r="40" ht="24.0" customHeight="1">
      <c r="A40" s="50"/>
      <c r="B40" s="71"/>
      <c r="C40" s="71"/>
      <c r="D40" s="71"/>
      <c r="E40" s="71"/>
      <c r="F40" s="71"/>
      <c r="G40" s="71"/>
      <c r="H40" s="72" t="s">
        <v>178</v>
      </c>
      <c r="I40" s="73"/>
      <c r="J40" s="73"/>
      <c r="K40" s="73"/>
      <c r="L40" s="73"/>
      <c r="M40" s="73"/>
      <c r="N40" s="73"/>
      <c r="O40" s="73"/>
      <c r="P40" s="71"/>
      <c r="Q40" s="71"/>
      <c r="R40" s="71"/>
      <c r="S40" s="71"/>
      <c r="T40" s="71"/>
      <c r="U40" s="50"/>
      <c r="V40" s="50"/>
      <c r="W40" s="50"/>
      <c r="X40" s="50"/>
      <c r="Y40" s="50"/>
    </row>
    <row r="41" ht="14.25" customHeight="1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</row>
    <row r="42" ht="14.25" customHeight="1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</row>
    <row r="43" ht="14.25" customHeight="1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</row>
    <row r="44" ht="14.25" customHeight="1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</row>
    <row r="45" ht="14.25" customHeight="1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</row>
    <row r="46" ht="14.25" customHeight="1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</row>
    <row r="47" ht="14.25" customHeight="1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</row>
    <row r="48" ht="14.25" customHeight="1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</row>
    <row r="49" ht="14.25" customHeight="1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</row>
    <row r="50" ht="14.25" customHeight="1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</row>
    <row r="51" ht="14.25" customHeight="1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</row>
    <row r="52" ht="14.25" customHeight="1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</row>
    <row r="53" ht="14.25" customHeight="1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</row>
    <row r="54" ht="14.25" customHeight="1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</row>
    <row r="55" ht="14.25" customHeight="1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</row>
    <row r="56" ht="14.25" customHeight="1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</row>
    <row r="57" ht="14.25" customHeight="1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</row>
    <row r="58" ht="14.25" customHeight="1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</row>
    <row r="59" ht="14.25" customHeight="1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</row>
    <row r="60" ht="14.25" customHeight="1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</row>
    <row r="61" ht="14.25" customHeight="1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</row>
    <row r="62" ht="14.25" customHeight="1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</row>
    <row r="63" ht="14.25" customHeight="1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</row>
    <row r="64" ht="14.25" customHeight="1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</row>
    <row r="65" ht="14.25" customHeight="1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</row>
    <row r="66" ht="14.25" customHeight="1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</row>
    <row r="67" ht="14.25" customHeight="1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</row>
    <row r="68" ht="14.25" customHeight="1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</row>
    <row r="69" ht="14.25" customHeight="1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</row>
    <row r="70" ht="14.25" customHeight="1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</row>
    <row r="71" ht="14.25" customHeight="1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</row>
    <row r="72" ht="14.25" customHeight="1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</row>
    <row r="73" ht="14.25" customHeight="1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</row>
    <row r="74" ht="14.25" customHeight="1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</row>
    <row r="75" ht="14.25" customHeight="1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</row>
    <row r="76" ht="14.25" customHeight="1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</row>
    <row r="77" ht="14.25" customHeight="1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</row>
    <row r="78" ht="14.25" customHeight="1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</row>
    <row r="79" ht="14.25" customHeight="1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</row>
    <row r="80" ht="14.25" customHeight="1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</row>
    <row r="81" ht="14.25" customHeight="1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</row>
    <row r="82" ht="14.25" customHeight="1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</row>
    <row r="83" ht="14.25" customHeight="1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</row>
    <row r="84" ht="14.25" customHeight="1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</row>
    <row r="85" ht="14.25" customHeight="1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</row>
    <row r="86" ht="14.25" customHeight="1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</row>
    <row r="87" ht="14.25" customHeight="1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</row>
    <row r="88" ht="14.25" customHeight="1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</row>
    <row r="89" ht="14.25" customHeight="1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</row>
    <row r="90" ht="14.25" customHeight="1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</row>
    <row r="91" ht="14.25" customHeight="1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</row>
    <row r="92" ht="14.25" customHeight="1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</row>
    <row r="93" ht="14.25" customHeight="1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</row>
    <row r="94" ht="14.25" customHeight="1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</row>
    <row r="95" ht="14.25" customHeight="1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</row>
    <row r="96" ht="14.25" customHeight="1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</row>
    <row r="97" ht="14.25" customHeight="1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</row>
    <row r="98" ht="14.25" customHeight="1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</row>
    <row r="99" ht="14.25" customHeight="1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</row>
    <row r="100" ht="14.25" customHeight="1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</row>
    <row r="101" ht="14.25" customHeight="1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</row>
    <row r="102" ht="14.25" customHeight="1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</row>
    <row r="103" ht="14.25" customHeight="1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</row>
    <row r="104" ht="14.25" customHeight="1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</row>
    <row r="105" ht="14.25" customHeight="1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</row>
    <row r="106" ht="14.25" customHeight="1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</row>
    <row r="107" ht="14.25" customHeight="1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</row>
    <row r="108" ht="14.25" customHeight="1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</row>
    <row r="109" ht="14.25" customHeight="1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</row>
    <row r="110" ht="14.25" customHeight="1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</row>
    <row r="111" ht="14.25" customHeight="1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</row>
    <row r="112" ht="14.25" customHeight="1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</row>
    <row r="113" ht="14.25" customHeight="1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</row>
    <row r="114" ht="14.25" customHeight="1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</row>
    <row r="115" ht="14.25" customHeight="1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</row>
    <row r="116" ht="14.25" customHeight="1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</row>
    <row r="117" ht="14.25" customHeight="1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</row>
    <row r="118" ht="14.25" customHeight="1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</row>
    <row r="119" ht="14.25" customHeight="1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</row>
    <row r="120" ht="14.25" customHeight="1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</row>
    <row r="121" ht="14.25" customHeight="1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</row>
    <row r="122" ht="14.25" customHeight="1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</row>
    <row r="123" ht="14.25" customHeight="1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</row>
    <row r="124" ht="14.25" customHeight="1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</row>
    <row r="125" ht="14.25" customHeight="1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</row>
    <row r="126" ht="14.25" customHeight="1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</row>
    <row r="127" ht="14.25" customHeight="1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</row>
    <row r="128" ht="14.25" customHeight="1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</row>
    <row r="129" ht="14.25" customHeight="1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</row>
    <row r="130" ht="14.25" customHeight="1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</row>
    <row r="131" ht="14.25" customHeight="1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</row>
    <row r="132" ht="14.25" customHeight="1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</row>
    <row r="133" ht="14.25" customHeight="1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</row>
    <row r="134" ht="14.25" customHeight="1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</row>
    <row r="135" ht="14.25" customHeight="1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</row>
    <row r="136" ht="14.25" customHeight="1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</row>
    <row r="137" ht="14.25" customHeight="1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</row>
    <row r="138" ht="14.25" customHeight="1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</row>
    <row r="139" ht="14.25" customHeight="1">
      <c r="A139" s="50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</row>
    <row r="140" ht="14.25" customHeight="1">
      <c r="A140" s="50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</row>
    <row r="141" ht="14.25" customHeight="1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</row>
    <row r="142" ht="14.25" customHeight="1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</row>
    <row r="143" ht="14.25" customHeight="1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</row>
    <row r="144" ht="14.25" customHeight="1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</row>
    <row r="145" ht="14.25" customHeight="1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</row>
    <row r="146" ht="14.25" customHeight="1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</row>
    <row r="147" ht="14.25" customHeight="1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</row>
    <row r="148" ht="14.25" customHeight="1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</row>
    <row r="149" ht="14.25" customHeight="1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</row>
    <row r="150" ht="14.25" customHeight="1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</row>
    <row r="151" ht="14.25" customHeight="1">
      <c r="A151" s="50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</row>
    <row r="152" ht="14.25" customHeight="1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</row>
    <row r="153" ht="14.25" customHeight="1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</row>
    <row r="154" ht="14.25" customHeight="1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</row>
    <row r="155" ht="14.25" customHeight="1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</row>
    <row r="156" ht="14.25" customHeight="1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</row>
    <row r="157" ht="14.25" customHeight="1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</row>
    <row r="158" ht="14.25" customHeight="1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</row>
    <row r="159" ht="14.25" customHeight="1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</row>
    <row r="160" ht="14.25" customHeight="1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</row>
    <row r="161" ht="14.25" customHeight="1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</row>
    <row r="162" ht="14.25" customHeight="1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</row>
    <row r="163" ht="14.25" customHeight="1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</row>
    <row r="164" ht="14.25" customHeight="1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</row>
    <row r="165" ht="14.25" customHeight="1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</row>
    <row r="166" ht="14.25" customHeight="1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</row>
    <row r="167" ht="14.25" customHeight="1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</row>
    <row r="168" ht="14.25" customHeight="1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</row>
    <row r="169" ht="14.25" customHeight="1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</row>
    <row r="170" ht="14.25" customHeight="1">
      <c r="A170" s="50"/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</row>
    <row r="171" ht="14.25" customHeight="1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</row>
    <row r="172" ht="14.25" customHeight="1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</row>
    <row r="173" ht="14.25" customHeight="1">
      <c r="A173" s="50"/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</row>
    <row r="174" ht="14.25" customHeight="1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</row>
    <row r="175" ht="14.25" customHeight="1">
      <c r="A175" s="50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</row>
    <row r="176" ht="14.25" customHeight="1">
      <c r="A176" s="50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</row>
    <row r="177" ht="14.25" customHeight="1">
      <c r="A177" s="50"/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</row>
    <row r="178" ht="14.25" customHeight="1">
      <c r="A178" s="50"/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</row>
    <row r="179" ht="14.25" customHeight="1">
      <c r="A179" s="50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</row>
    <row r="180" ht="14.25" customHeight="1">
      <c r="A180" s="50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</row>
    <row r="181" ht="14.25" customHeight="1">
      <c r="A181" s="50"/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</row>
    <row r="182" ht="14.25" customHeight="1">
      <c r="A182" s="50"/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</row>
    <row r="183" ht="14.25" customHeight="1">
      <c r="A183" s="50"/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</row>
    <row r="184" ht="14.25" customHeight="1">
      <c r="A184" s="50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</row>
    <row r="185" ht="14.25" customHeight="1">
      <c r="A185" s="50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</row>
    <row r="186" ht="14.25" customHeight="1">
      <c r="A186" s="50"/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</row>
    <row r="187" ht="14.25" customHeight="1">
      <c r="A187" s="50"/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</row>
    <row r="188" ht="14.25" customHeight="1">
      <c r="A188" s="50"/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</row>
    <row r="189" ht="14.25" customHeight="1">
      <c r="A189" s="50"/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</row>
    <row r="190" ht="14.25" customHeight="1">
      <c r="A190" s="50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</row>
    <row r="191" ht="14.25" customHeight="1">
      <c r="A191" s="50"/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</row>
    <row r="192" ht="14.25" customHeight="1">
      <c r="A192" s="50"/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</row>
    <row r="193" ht="14.25" customHeight="1">
      <c r="A193" s="50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</row>
    <row r="194" ht="14.25" customHeight="1">
      <c r="A194" s="50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</row>
    <row r="195" ht="14.25" customHeight="1">
      <c r="A195" s="50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</row>
    <row r="196" ht="14.25" customHeight="1">
      <c r="A196" s="50"/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</row>
    <row r="197" ht="14.25" customHeight="1">
      <c r="A197" s="50"/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</row>
    <row r="198" ht="14.25" customHeight="1">
      <c r="A198" s="50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</row>
    <row r="199" ht="14.25" customHeight="1">
      <c r="A199" s="50"/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</row>
    <row r="200" ht="14.25" customHeight="1">
      <c r="A200" s="50"/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</row>
    <row r="201" ht="14.25" customHeight="1">
      <c r="A201" s="50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</row>
    <row r="202" ht="14.25" customHeight="1">
      <c r="A202" s="50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</row>
    <row r="203" ht="14.25" customHeight="1">
      <c r="A203" s="50"/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</row>
    <row r="204" ht="14.25" customHeight="1">
      <c r="A204" s="50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</row>
    <row r="205" ht="14.25" customHeight="1">
      <c r="A205" s="50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</row>
    <row r="206" ht="14.25" customHeight="1">
      <c r="A206" s="50"/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</row>
    <row r="207" ht="14.25" customHeight="1">
      <c r="A207" s="50"/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</row>
    <row r="208" ht="14.25" customHeight="1">
      <c r="A208" s="50"/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</row>
    <row r="209" ht="14.25" customHeight="1">
      <c r="A209" s="50"/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</row>
    <row r="210" ht="14.25" customHeight="1">
      <c r="A210" s="50"/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</row>
    <row r="211" ht="14.25" customHeight="1">
      <c r="A211" s="50"/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</row>
    <row r="212" ht="14.25" customHeight="1">
      <c r="A212" s="50"/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</row>
    <row r="213" ht="14.25" customHeight="1">
      <c r="A213" s="50"/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</row>
    <row r="214" ht="14.25" customHeight="1">
      <c r="A214" s="50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</row>
    <row r="215" ht="14.25" customHeight="1">
      <c r="A215" s="50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</row>
    <row r="216" ht="14.25" customHeight="1">
      <c r="A216" s="50"/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</row>
    <row r="217" ht="14.25" customHeight="1">
      <c r="A217" s="50"/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</row>
    <row r="218" ht="14.25" customHeight="1">
      <c r="A218" s="50"/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</row>
    <row r="219" ht="14.25" customHeight="1">
      <c r="A219" s="50"/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</row>
    <row r="220" ht="14.25" customHeight="1">
      <c r="A220" s="50"/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</row>
    <row r="221" ht="14.25" customHeight="1">
      <c r="A221" s="50"/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</row>
    <row r="222" ht="14.25" customHeight="1">
      <c r="A222" s="50"/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</row>
    <row r="223" ht="14.25" customHeight="1">
      <c r="A223" s="50"/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</row>
    <row r="224" ht="14.25" customHeight="1">
      <c r="A224" s="50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</row>
    <row r="225" ht="14.25" customHeight="1">
      <c r="A225" s="50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</row>
    <row r="226" ht="14.25" customHeight="1">
      <c r="A226" s="50"/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</row>
    <row r="227" ht="14.25" customHeight="1">
      <c r="A227" s="50"/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</row>
    <row r="228" ht="14.25" customHeight="1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</row>
    <row r="229" ht="14.25" customHeight="1">
      <c r="A229" s="50"/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</row>
    <row r="230" ht="14.25" customHeight="1">
      <c r="A230" s="50"/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</row>
    <row r="231" ht="14.25" customHeight="1">
      <c r="A231" s="50"/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</row>
    <row r="232" ht="14.25" customHeight="1">
      <c r="A232" s="50"/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</row>
    <row r="233" ht="14.25" customHeight="1">
      <c r="A233" s="50"/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</row>
    <row r="234" ht="14.25" customHeight="1">
      <c r="A234" s="50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</row>
    <row r="235" ht="14.25" customHeight="1">
      <c r="A235" s="50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</row>
    <row r="236" ht="14.25" customHeight="1">
      <c r="A236" s="50"/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</row>
    <row r="237" ht="14.25" customHeight="1">
      <c r="A237" s="50"/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</row>
    <row r="238" ht="14.25" customHeight="1">
      <c r="A238" s="50"/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</row>
    <row r="239" ht="14.25" customHeight="1">
      <c r="A239" s="50"/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</row>
    <row r="240" ht="14.25" customHeight="1">
      <c r="A240" s="50"/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B8:T8"/>
    <mergeCell ref="B9:T9"/>
    <mergeCell ref="B10:T10"/>
    <mergeCell ref="B11:T11"/>
    <mergeCell ref="B12:T12"/>
    <mergeCell ref="B13:T13"/>
    <mergeCell ref="B16:T16"/>
    <mergeCell ref="G39:O39"/>
    <mergeCell ref="H40:O40"/>
    <mergeCell ref="B17:T17"/>
    <mergeCell ref="C19:L19"/>
    <mergeCell ref="M19:T19"/>
    <mergeCell ref="C20:L20"/>
    <mergeCell ref="M20:P20"/>
    <mergeCell ref="Q20:T20"/>
    <mergeCell ref="A24:T24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4.43"/>
    <col customWidth="1" min="2" max="2" width="6.43"/>
    <col customWidth="1" min="3" max="3" width="49.86"/>
    <col customWidth="1" min="4" max="4" width="13.57"/>
    <col customWidth="1" min="5" max="5" width="10.29"/>
    <col customWidth="1" min="6" max="6" width="13.0"/>
    <col customWidth="1" min="7" max="7" width="10.0"/>
  </cols>
  <sheetData>
    <row r="1" ht="29.25" customHeight="1">
      <c r="B1" s="69" t="s">
        <v>179</v>
      </c>
      <c r="C1" s="74"/>
      <c r="D1" s="75"/>
      <c r="E1" s="75"/>
      <c r="F1" s="75"/>
      <c r="G1" s="75"/>
    </row>
    <row r="2" ht="33.0" customHeight="1">
      <c r="B2" s="76" t="s">
        <v>180</v>
      </c>
      <c r="D2" s="75"/>
      <c r="E2" s="75"/>
      <c r="F2" s="75"/>
      <c r="G2" s="75"/>
    </row>
    <row r="3" ht="33.0" customHeight="1">
      <c r="B3" s="76" t="s">
        <v>181</v>
      </c>
      <c r="C3" s="74"/>
      <c r="D3" s="75"/>
      <c r="E3" s="75"/>
      <c r="F3" s="75"/>
      <c r="G3" s="75"/>
    </row>
    <row r="4" ht="33.0" customHeight="1">
      <c r="B4" s="77"/>
      <c r="C4" s="74"/>
      <c r="D4" s="75"/>
      <c r="E4" s="75"/>
      <c r="F4" s="75"/>
      <c r="G4" s="75"/>
    </row>
    <row r="5" ht="24.75" customHeight="1">
      <c r="A5" s="28"/>
      <c r="B5" s="67" t="s">
        <v>182</v>
      </c>
      <c r="C5" s="78" t="s">
        <v>183</v>
      </c>
      <c r="D5" s="79" t="s">
        <v>184</v>
      </c>
      <c r="E5" s="79" t="s">
        <v>185</v>
      </c>
      <c r="F5" s="79" t="s">
        <v>186</v>
      </c>
      <c r="G5" s="79" t="s">
        <v>187</v>
      </c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>
      <c r="B6" s="80">
        <v>1.0</v>
      </c>
      <c r="C6" s="81" t="s">
        <v>188</v>
      </c>
      <c r="D6" s="82"/>
      <c r="E6" s="82"/>
      <c r="F6" s="83">
        <v>5.0</v>
      </c>
      <c r="G6" s="82"/>
    </row>
    <row r="7">
      <c r="B7" s="80">
        <v>2.0</v>
      </c>
      <c r="C7" s="81" t="s">
        <v>189</v>
      </c>
      <c r="D7" s="82"/>
      <c r="E7" s="83">
        <v>5.0</v>
      </c>
      <c r="F7" s="82"/>
      <c r="G7" s="83">
        <v>5.0</v>
      </c>
    </row>
    <row r="8">
      <c r="B8" s="80">
        <v>3.0</v>
      </c>
      <c r="C8" s="81" t="s">
        <v>190</v>
      </c>
      <c r="D8" s="82"/>
      <c r="E8" s="82"/>
      <c r="F8" s="82"/>
      <c r="G8" s="83">
        <v>5.0</v>
      </c>
    </row>
    <row r="9">
      <c r="B9" s="80">
        <v>4.0</v>
      </c>
      <c r="C9" s="81" t="s">
        <v>191</v>
      </c>
      <c r="D9" s="83">
        <v>5.0</v>
      </c>
      <c r="E9" s="83">
        <v>5.0</v>
      </c>
      <c r="F9" s="82"/>
      <c r="G9" s="83">
        <v>10.0</v>
      </c>
    </row>
    <row r="10">
      <c r="B10" s="80">
        <v>5.0</v>
      </c>
      <c r="C10" s="81" t="s">
        <v>192</v>
      </c>
      <c r="D10" s="83">
        <v>5.0</v>
      </c>
      <c r="E10" s="83">
        <v>5.0</v>
      </c>
      <c r="F10" s="83">
        <v>5.0</v>
      </c>
      <c r="G10" s="82"/>
    </row>
    <row r="11">
      <c r="B11" s="80">
        <v>6.0</v>
      </c>
      <c r="C11" s="81" t="s">
        <v>193</v>
      </c>
      <c r="D11" s="82"/>
      <c r="E11" s="83">
        <v>5.0</v>
      </c>
      <c r="F11" s="82"/>
      <c r="G11" s="83">
        <v>10.0</v>
      </c>
    </row>
    <row r="12">
      <c r="B12" s="80">
        <v>7.0</v>
      </c>
      <c r="C12" s="81" t="s">
        <v>194</v>
      </c>
      <c r="D12" s="82"/>
      <c r="E12" s="82"/>
      <c r="F12" s="84">
        <v>5.0</v>
      </c>
      <c r="G12" s="82"/>
    </row>
    <row r="13">
      <c r="B13" s="80">
        <v>8.0</v>
      </c>
      <c r="C13" s="81" t="s">
        <v>195</v>
      </c>
      <c r="D13" s="84">
        <v>5.0</v>
      </c>
      <c r="E13" s="82"/>
      <c r="F13" s="82"/>
      <c r="G13" s="82"/>
    </row>
    <row r="14">
      <c r="B14" s="85"/>
      <c r="C14" s="86" t="s">
        <v>196</v>
      </c>
      <c r="D14" s="83">
        <v>15.0</v>
      </c>
      <c r="E14" s="83">
        <v>20.0</v>
      </c>
      <c r="F14" s="83">
        <v>15.0</v>
      </c>
      <c r="G14" s="83">
        <v>30.0</v>
      </c>
    </row>
    <row r="15">
      <c r="B15" s="77"/>
      <c r="C15" s="74"/>
      <c r="D15" s="75"/>
      <c r="E15" s="75"/>
      <c r="F15" s="75"/>
      <c r="G15" s="75"/>
    </row>
    <row r="16">
      <c r="B16" s="87" t="s">
        <v>197</v>
      </c>
      <c r="C16" s="74"/>
      <c r="D16" s="75"/>
      <c r="E16" s="75"/>
      <c r="F16" s="75"/>
      <c r="G16" s="75"/>
    </row>
    <row r="17">
      <c r="B17" s="77"/>
      <c r="C17" s="74"/>
      <c r="D17" s="75"/>
      <c r="E17" s="75"/>
      <c r="F17" s="75"/>
      <c r="G17" s="75"/>
    </row>
    <row r="18">
      <c r="B18" s="88" t="s">
        <v>198</v>
      </c>
      <c r="C18" s="89" t="s">
        <v>199</v>
      </c>
      <c r="D18" s="90">
        <v>5.0</v>
      </c>
      <c r="E18" s="91"/>
      <c r="F18" s="91"/>
      <c r="G18" s="91"/>
    </row>
    <row r="19">
      <c r="B19" s="85" t="s">
        <v>200</v>
      </c>
      <c r="C19" s="81" t="s">
        <v>201</v>
      </c>
      <c r="D19" s="82"/>
      <c r="E19" s="82"/>
      <c r="F19" s="84">
        <v>5.0</v>
      </c>
      <c r="G19" s="82"/>
    </row>
    <row r="20">
      <c r="B20" s="85"/>
      <c r="C20" s="81"/>
      <c r="D20" s="82"/>
      <c r="E20" s="82"/>
      <c r="F20" s="82"/>
      <c r="G20" s="82"/>
    </row>
    <row r="21" ht="15.75" customHeight="1">
      <c r="B21" s="85"/>
      <c r="C21" s="81"/>
      <c r="D21" s="82"/>
      <c r="E21" s="82"/>
      <c r="F21" s="82"/>
      <c r="G21" s="82"/>
    </row>
    <row r="22" ht="15.75" customHeight="1">
      <c r="B22" s="85"/>
      <c r="C22" s="86" t="s">
        <v>196</v>
      </c>
      <c r="D22" s="83">
        <v>20.0</v>
      </c>
      <c r="E22" s="83">
        <v>20.0</v>
      </c>
      <c r="F22" s="83">
        <v>20.0</v>
      </c>
      <c r="G22" s="83">
        <v>30.0</v>
      </c>
    </row>
    <row r="23" ht="15.75" customHeight="1">
      <c r="C23" s="92"/>
    </row>
    <row r="24" ht="15.75" customHeight="1">
      <c r="C24" s="92"/>
    </row>
    <row r="25" ht="15.75" customHeight="1">
      <c r="C25" s="92"/>
    </row>
    <row r="26" ht="15.75" customHeight="1">
      <c r="C26" s="92"/>
    </row>
    <row r="27" ht="15.75" customHeight="1">
      <c r="C27" s="92"/>
    </row>
    <row r="28" ht="15.75" customHeight="1">
      <c r="C28" s="92"/>
    </row>
    <row r="29" ht="15.75" customHeight="1">
      <c r="C29" s="92"/>
    </row>
    <row r="30" ht="15.75" customHeight="1">
      <c r="C30" s="92"/>
    </row>
    <row r="31" ht="15.75" customHeight="1">
      <c r="C31" s="92"/>
    </row>
    <row r="32" ht="15.75" customHeight="1">
      <c r="C32" s="92"/>
    </row>
    <row r="33" ht="15.75" customHeight="1">
      <c r="C33" s="92"/>
    </row>
    <row r="34" ht="15.75" customHeight="1">
      <c r="C34" s="92"/>
    </row>
    <row r="35" ht="15.75" customHeight="1">
      <c r="C35" s="92"/>
    </row>
    <row r="36" ht="15.75" customHeight="1">
      <c r="C36" s="92"/>
    </row>
    <row r="37" ht="15.75" customHeight="1">
      <c r="C37" s="92"/>
    </row>
    <row r="38" ht="15.75" customHeight="1">
      <c r="C38" s="92"/>
    </row>
    <row r="39" ht="15.75" customHeight="1">
      <c r="C39" s="92"/>
    </row>
    <row r="40" ht="15.75" customHeight="1">
      <c r="C40" s="92"/>
    </row>
    <row r="41" ht="15.75" customHeight="1">
      <c r="C41" s="92"/>
    </row>
    <row r="42" ht="15.75" customHeight="1">
      <c r="C42" s="92"/>
    </row>
    <row r="43" ht="15.75" customHeight="1">
      <c r="C43" s="92"/>
    </row>
    <row r="44" ht="15.75" customHeight="1">
      <c r="C44" s="92"/>
    </row>
    <row r="45" ht="15.75" customHeight="1">
      <c r="C45" s="92"/>
    </row>
    <row r="46" ht="15.75" customHeight="1">
      <c r="C46" s="92"/>
    </row>
    <row r="47" ht="15.75" customHeight="1">
      <c r="C47" s="92"/>
    </row>
    <row r="48" ht="15.75" customHeight="1">
      <c r="C48" s="92"/>
    </row>
    <row r="49" ht="15.75" customHeight="1">
      <c r="C49" s="92"/>
    </row>
    <row r="50" ht="15.75" customHeight="1">
      <c r="C50" s="92"/>
    </row>
    <row r="51" ht="15.75" customHeight="1">
      <c r="C51" s="92"/>
    </row>
    <row r="52" ht="15.75" customHeight="1">
      <c r="C52" s="92"/>
    </row>
    <row r="53" ht="15.75" customHeight="1">
      <c r="C53" s="92"/>
    </row>
    <row r="54" ht="15.75" customHeight="1">
      <c r="C54" s="92"/>
    </row>
    <row r="55" ht="15.75" customHeight="1">
      <c r="C55" s="92"/>
    </row>
    <row r="56" ht="15.75" customHeight="1">
      <c r="C56" s="92"/>
    </row>
    <row r="57" ht="15.75" customHeight="1">
      <c r="C57" s="92"/>
    </row>
    <row r="58" ht="15.75" customHeight="1">
      <c r="C58" s="92"/>
    </row>
    <row r="59" ht="15.75" customHeight="1">
      <c r="C59" s="92"/>
    </row>
    <row r="60" ht="15.75" customHeight="1">
      <c r="C60" s="92"/>
    </row>
    <row r="61" ht="15.75" customHeight="1">
      <c r="C61" s="92"/>
    </row>
    <row r="62" ht="15.75" customHeight="1">
      <c r="C62" s="92"/>
    </row>
    <row r="63" ht="15.75" customHeight="1">
      <c r="C63" s="92"/>
    </row>
    <row r="64" ht="15.75" customHeight="1">
      <c r="C64" s="92"/>
    </row>
    <row r="65" ht="15.75" customHeight="1">
      <c r="C65" s="92"/>
    </row>
    <row r="66" ht="15.75" customHeight="1">
      <c r="C66" s="92"/>
    </row>
    <row r="67" ht="15.75" customHeight="1">
      <c r="C67" s="92"/>
    </row>
    <row r="68" ht="15.75" customHeight="1">
      <c r="C68" s="92"/>
    </row>
    <row r="69" ht="15.75" customHeight="1">
      <c r="C69" s="92"/>
    </row>
    <row r="70" ht="15.75" customHeight="1">
      <c r="C70" s="92"/>
    </row>
    <row r="71" ht="15.75" customHeight="1">
      <c r="C71" s="92"/>
    </row>
    <row r="72" ht="15.75" customHeight="1">
      <c r="C72" s="92"/>
    </row>
    <row r="73" ht="15.75" customHeight="1">
      <c r="C73" s="92"/>
    </row>
    <row r="74" ht="15.75" customHeight="1">
      <c r="C74" s="92"/>
    </row>
    <row r="75" ht="15.75" customHeight="1">
      <c r="C75" s="92"/>
    </row>
    <row r="76" ht="15.75" customHeight="1">
      <c r="C76" s="92"/>
    </row>
    <row r="77" ht="15.75" customHeight="1">
      <c r="C77" s="92"/>
    </row>
    <row r="78" ht="15.75" customHeight="1">
      <c r="C78" s="92"/>
    </row>
    <row r="79" ht="15.75" customHeight="1">
      <c r="C79" s="92"/>
    </row>
    <row r="80" ht="15.75" customHeight="1">
      <c r="C80" s="92"/>
    </row>
    <row r="81" ht="15.75" customHeight="1">
      <c r="C81" s="92"/>
    </row>
    <row r="82" ht="15.75" customHeight="1">
      <c r="C82" s="92"/>
    </row>
    <row r="83" ht="15.75" customHeight="1">
      <c r="C83" s="92"/>
    </row>
    <row r="84" ht="15.75" customHeight="1">
      <c r="C84" s="92"/>
    </row>
    <row r="85" ht="15.75" customHeight="1">
      <c r="C85" s="92"/>
    </row>
    <row r="86" ht="15.75" customHeight="1">
      <c r="C86" s="92"/>
    </row>
    <row r="87" ht="15.75" customHeight="1">
      <c r="C87" s="92"/>
    </row>
    <row r="88" ht="15.75" customHeight="1">
      <c r="C88" s="92"/>
    </row>
    <row r="89" ht="15.75" customHeight="1">
      <c r="C89" s="92"/>
    </row>
    <row r="90" ht="15.75" customHeight="1">
      <c r="C90" s="92"/>
    </row>
    <row r="91" ht="15.75" customHeight="1">
      <c r="C91" s="92"/>
    </row>
    <row r="92" ht="15.75" customHeight="1">
      <c r="C92" s="92"/>
    </row>
    <row r="93" ht="15.75" customHeight="1">
      <c r="C93" s="92"/>
    </row>
    <row r="94" ht="15.75" customHeight="1">
      <c r="C94" s="92"/>
    </row>
    <row r="95" ht="15.75" customHeight="1">
      <c r="C95" s="92"/>
    </row>
    <row r="96" ht="15.75" customHeight="1">
      <c r="C96" s="92"/>
    </row>
    <row r="97" ht="15.75" customHeight="1">
      <c r="C97" s="92"/>
    </row>
    <row r="98" ht="15.75" customHeight="1">
      <c r="C98" s="92"/>
    </row>
    <row r="99" ht="15.75" customHeight="1">
      <c r="C99" s="92"/>
    </row>
    <row r="100" ht="15.75" customHeight="1">
      <c r="C100" s="92"/>
    </row>
    <row r="101" ht="15.75" customHeight="1">
      <c r="C101" s="92"/>
    </row>
    <row r="102" ht="15.75" customHeight="1">
      <c r="C102" s="92"/>
    </row>
    <row r="103" ht="15.75" customHeight="1">
      <c r="C103" s="92"/>
    </row>
    <row r="104" ht="15.75" customHeight="1">
      <c r="C104" s="92"/>
    </row>
    <row r="105" ht="15.75" customHeight="1">
      <c r="C105" s="92"/>
    </row>
    <row r="106" ht="15.75" customHeight="1">
      <c r="C106" s="92"/>
    </row>
    <row r="107" ht="15.75" customHeight="1">
      <c r="C107" s="92"/>
    </row>
    <row r="108" ht="15.75" customHeight="1">
      <c r="C108" s="92"/>
    </row>
    <row r="109" ht="15.75" customHeight="1">
      <c r="C109" s="92"/>
    </row>
    <row r="110" ht="15.75" customHeight="1">
      <c r="C110" s="92"/>
    </row>
    <row r="111" ht="15.75" customHeight="1">
      <c r="C111" s="92"/>
    </row>
    <row r="112" ht="15.75" customHeight="1">
      <c r="C112" s="92"/>
    </row>
    <row r="113" ht="15.75" customHeight="1">
      <c r="C113" s="92"/>
    </row>
    <row r="114" ht="15.75" customHeight="1">
      <c r="C114" s="92"/>
    </row>
    <row r="115" ht="15.75" customHeight="1">
      <c r="C115" s="92"/>
    </row>
    <row r="116" ht="15.75" customHeight="1">
      <c r="C116" s="92"/>
    </row>
    <row r="117" ht="15.75" customHeight="1">
      <c r="C117" s="92"/>
    </row>
    <row r="118" ht="15.75" customHeight="1">
      <c r="C118" s="92"/>
    </row>
    <row r="119" ht="15.75" customHeight="1">
      <c r="C119" s="92"/>
    </row>
    <row r="120" ht="15.75" customHeight="1">
      <c r="C120" s="92"/>
    </row>
    <row r="121" ht="15.75" customHeight="1">
      <c r="C121" s="92"/>
    </row>
    <row r="122" ht="15.75" customHeight="1">
      <c r="C122" s="92"/>
    </row>
    <row r="123" ht="15.75" customHeight="1">
      <c r="C123" s="92"/>
    </row>
    <row r="124" ht="15.75" customHeight="1">
      <c r="C124" s="92"/>
    </row>
    <row r="125" ht="15.75" customHeight="1">
      <c r="C125" s="92"/>
    </row>
    <row r="126" ht="15.75" customHeight="1">
      <c r="C126" s="92"/>
    </row>
    <row r="127" ht="15.75" customHeight="1">
      <c r="C127" s="92"/>
    </row>
    <row r="128" ht="15.75" customHeight="1">
      <c r="C128" s="92"/>
    </row>
    <row r="129" ht="15.75" customHeight="1">
      <c r="C129" s="92"/>
    </row>
    <row r="130" ht="15.75" customHeight="1">
      <c r="C130" s="92"/>
    </row>
    <row r="131" ht="15.75" customHeight="1">
      <c r="C131" s="92"/>
    </row>
    <row r="132" ht="15.75" customHeight="1">
      <c r="C132" s="92"/>
    </row>
    <row r="133" ht="15.75" customHeight="1">
      <c r="C133" s="92"/>
    </row>
    <row r="134" ht="15.75" customHeight="1">
      <c r="C134" s="92"/>
    </row>
    <row r="135" ht="15.75" customHeight="1">
      <c r="C135" s="92"/>
    </row>
    <row r="136" ht="15.75" customHeight="1">
      <c r="C136" s="92"/>
    </row>
    <row r="137" ht="15.75" customHeight="1">
      <c r="C137" s="92"/>
    </row>
    <row r="138" ht="15.75" customHeight="1">
      <c r="C138" s="92"/>
    </row>
    <row r="139" ht="15.75" customHeight="1">
      <c r="C139" s="92"/>
    </row>
    <row r="140" ht="15.75" customHeight="1">
      <c r="C140" s="92"/>
    </row>
    <row r="141" ht="15.75" customHeight="1">
      <c r="C141" s="92"/>
    </row>
    <row r="142" ht="15.75" customHeight="1">
      <c r="C142" s="92"/>
    </row>
    <row r="143" ht="15.75" customHeight="1">
      <c r="C143" s="92"/>
    </row>
    <row r="144" ht="15.75" customHeight="1">
      <c r="C144" s="92"/>
    </row>
    <row r="145" ht="15.75" customHeight="1">
      <c r="C145" s="92"/>
    </row>
    <row r="146" ht="15.75" customHeight="1">
      <c r="C146" s="92"/>
    </row>
    <row r="147" ht="15.75" customHeight="1">
      <c r="C147" s="92"/>
    </row>
    <row r="148" ht="15.75" customHeight="1">
      <c r="C148" s="92"/>
    </row>
    <row r="149" ht="15.75" customHeight="1">
      <c r="C149" s="92"/>
    </row>
    <row r="150" ht="15.75" customHeight="1">
      <c r="C150" s="92"/>
    </row>
    <row r="151" ht="15.75" customHeight="1">
      <c r="C151" s="92"/>
    </row>
    <row r="152" ht="15.75" customHeight="1">
      <c r="C152" s="92"/>
    </row>
    <row r="153" ht="15.75" customHeight="1">
      <c r="C153" s="92"/>
    </row>
    <row r="154" ht="15.75" customHeight="1">
      <c r="C154" s="92"/>
    </row>
    <row r="155" ht="15.75" customHeight="1">
      <c r="C155" s="92"/>
    </row>
    <row r="156" ht="15.75" customHeight="1">
      <c r="C156" s="92"/>
    </row>
    <row r="157" ht="15.75" customHeight="1">
      <c r="C157" s="92"/>
    </row>
    <row r="158" ht="15.75" customHeight="1">
      <c r="C158" s="92"/>
    </row>
    <row r="159" ht="15.75" customHeight="1">
      <c r="C159" s="92"/>
    </row>
    <row r="160" ht="15.75" customHeight="1">
      <c r="C160" s="92"/>
    </row>
    <row r="161" ht="15.75" customHeight="1">
      <c r="C161" s="92"/>
    </row>
    <row r="162" ht="15.75" customHeight="1">
      <c r="C162" s="92"/>
    </row>
    <row r="163" ht="15.75" customHeight="1">
      <c r="C163" s="92"/>
    </row>
    <row r="164" ht="15.75" customHeight="1">
      <c r="C164" s="92"/>
    </row>
    <row r="165" ht="15.75" customHeight="1">
      <c r="C165" s="92"/>
    </row>
    <row r="166" ht="15.75" customHeight="1">
      <c r="C166" s="92"/>
    </row>
    <row r="167" ht="15.75" customHeight="1">
      <c r="C167" s="92"/>
    </row>
    <row r="168" ht="15.75" customHeight="1">
      <c r="C168" s="92"/>
    </row>
    <row r="169" ht="15.75" customHeight="1">
      <c r="C169" s="92"/>
    </row>
    <row r="170" ht="15.75" customHeight="1">
      <c r="C170" s="92"/>
    </row>
    <row r="171" ht="15.75" customHeight="1">
      <c r="C171" s="92"/>
    </row>
    <row r="172" ht="15.75" customHeight="1">
      <c r="C172" s="92"/>
    </row>
    <row r="173" ht="15.75" customHeight="1">
      <c r="C173" s="92"/>
    </row>
    <row r="174" ht="15.75" customHeight="1">
      <c r="C174" s="92"/>
    </row>
    <row r="175" ht="15.75" customHeight="1">
      <c r="C175" s="92"/>
    </row>
    <row r="176" ht="15.75" customHeight="1">
      <c r="C176" s="92"/>
    </row>
    <row r="177" ht="15.75" customHeight="1">
      <c r="C177" s="92"/>
    </row>
    <row r="178" ht="15.75" customHeight="1">
      <c r="C178" s="92"/>
    </row>
    <row r="179" ht="15.75" customHeight="1">
      <c r="C179" s="92"/>
    </row>
    <row r="180" ht="15.75" customHeight="1">
      <c r="C180" s="92"/>
    </row>
    <row r="181" ht="15.75" customHeight="1">
      <c r="C181" s="92"/>
    </row>
    <row r="182" ht="15.75" customHeight="1">
      <c r="C182" s="92"/>
    </row>
    <row r="183" ht="15.75" customHeight="1">
      <c r="C183" s="92"/>
    </row>
    <row r="184" ht="15.75" customHeight="1">
      <c r="C184" s="92"/>
    </row>
    <row r="185" ht="15.75" customHeight="1">
      <c r="C185" s="92"/>
    </row>
    <row r="186" ht="15.75" customHeight="1">
      <c r="C186" s="92"/>
    </row>
    <row r="187" ht="15.75" customHeight="1">
      <c r="C187" s="92"/>
    </row>
    <row r="188" ht="15.75" customHeight="1">
      <c r="C188" s="92"/>
    </row>
    <row r="189" ht="15.75" customHeight="1">
      <c r="C189" s="92"/>
    </row>
    <row r="190" ht="15.75" customHeight="1">
      <c r="C190" s="92"/>
    </row>
    <row r="191" ht="15.75" customHeight="1">
      <c r="C191" s="92"/>
    </row>
    <row r="192" ht="15.75" customHeight="1">
      <c r="C192" s="92"/>
    </row>
    <row r="193" ht="15.75" customHeight="1">
      <c r="C193" s="92"/>
    </row>
    <row r="194" ht="15.75" customHeight="1">
      <c r="C194" s="92"/>
    </row>
    <row r="195" ht="15.75" customHeight="1">
      <c r="C195" s="92"/>
    </row>
    <row r="196" ht="15.75" customHeight="1">
      <c r="C196" s="92"/>
    </row>
    <row r="197" ht="15.75" customHeight="1">
      <c r="C197" s="92"/>
    </row>
    <row r="198" ht="15.75" customHeight="1">
      <c r="C198" s="92"/>
    </row>
    <row r="199" ht="15.75" customHeight="1">
      <c r="C199" s="92"/>
    </row>
    <row r="200" ht="15.75" customHeight="1">
      <c r="C200" s="92"/>
    </row>
    <row r="201" ht="15.75" customHeight="1">
      <c r="C201" s="92"/>
    </row>
    <row r="202" ht="15.75" customHeight="1">
      <c r="C202" s="92"/>
    </row>
    <row r="203" ht="15.75" customHeight="1">
      <c r="C203" s="92"/>
    </row>
    <row r="204" ht="15.75" customHeight="1">
      <c r="C204" s="92"/>
    </row>
    <row r="205" ht="15.75" customHeight="1">
      <c r="C205" s="92"/>
    </row>
    <row r="206" ht="15.75" customHeight="1">
      <c r="C206" s="92"/>
    </row>
    <row r="207" ht="15.75" customHeight="1">
      <c r="C207" s="92"/>
    </row>
    <row r="208" ht="15.75" customHeight="1">
      <c r="C208" s="92"/>
    </row>
    <row r="209" ht="15.75" customHeight="1">
      <c r="C209" s="92"/>
    </row>
    <row r="210" ht="15.75" customHeight="1">
      <c r="C210" s="92"/>
    </row>
    <row r="211" ht="15.75" customHeight="1">
      <c r="C211" s="92"/>
    </row>
    <row r="212" ht="15.75" customHeight="1">
      <c r="C212" s="92"/>
    </row>
    <row r="213" ht="15.75" customHeight="1">
      <c r="C213" s="92"/>
    </row>
    <row r="214" ht="15.75" customHeight="1">
      <c r="C214" s="92"/>
    </row>
    <row r="215" ht="15.75" customHeight="1">
      <c r="C215" s="92"/>
    </row>
    <row r="216" ht="15.75" customHeight="1">
      <c r="C216" s="92"/>
    </row>
    <row r="217" ht="15.75" customHeight="1">
      <c r="C217" s="92"/>
    </row>
    <row r="218" ht="15.75" customHeight="1">
      <c r="C218" s="92"/>
    </row>
    <row r="219" ht="15.75" customHeight="1">
      <c r="C219" s="92"/>
    </row>
    <row r="220" ht="15.75" customHeight="1">
      <c r="C220" s="92"/>
    </row>
    <row r="221" ht="15.75" customHeight="1">
      <c r="C221" s="92"/>
    </row>
    <row r="222" ht="15.75" customHeight="1">
      <c r="C222" s="92"/>
    </row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55A11"/>
    <pageSetUpPr fitToPage="1"/>
  </sheetPr>
  <sheetViews>
    <sheetView workbookViewId="0"/>
  </sheetViews>
  <sheetFormatPr customHeight="1" defaultColWidth="14.43" defaultRowHeight="15.0"/>
  <cols>
    <col customWidth="1" min="1" max="1" width="5.29"/>
    <col customWidth="1" min="2" max="2" width="12.0"/>
    <col customWidth="1" min="3" max="3" width="19.43"/>
    <col customWidth="1" min="4" max="4" width="13.43"/>
    <col customWidth="1" min="5" max="6" width="11.57"/>
    <col customWidth="1" min="7" max="15" width="9.43"/>
  </cols>
  <sheetData>
    <row r="1" ht="21.0" customHeight="1">
      <c r="A1" s="93"/>
      <c r="B1" s="94" t="s">
        <v>202</v>
      </c>
      <c r="O1" s="95"/>
    </row>
    <row r="2" ht="15.0" customHeight="1">
      <c r="A2" s="96"/>
      <c r="B2" s="97"/>
      <c r="C2" s="57"/>
      <c r="D2" s="57"/>
      <c r="E2" s="96" t="s">
        <v>203</v>
      </c>
      <c r="O2" s="98"/>
      <c r="P2" s="57"/>
      <c r="Q2" s="57"/>
      <c r="R2" s="57"/>
      <c r="S2" s="57"/>
      <c r="T2" s="57"/>
      <c r="U2" s="57"/>
      <c r="V2" s="57"/>
      <c r="W2" s="57"/>
      <c r="X2" s="57"/>
    </row>
    <row r="3" ht="14.25" customHeight="1">
      <c r="A3" s="99" t="s">
        <v>204</v>
      </c>
      <c r="B3" s="100" t="s">
        <v>205</v>
      </c>
      <c r="C3" s="101" t="s">
        <v>206</v>
      </c>
      <c r="D3" s="63"/>
      <c r="E3" s="102" t="s">
        <v>207</v>
      </c>
      <c r="F3" s="102" t="s">
        <v>208</v>
      </c>
      <c r="G3" s="102" t="s">
        <v>209</v>
      </c>
      <c r="H3" s="102" t="s">
        <v>210</v>
      </c>
      <c r="I3" s="102" t="s">
        <v>211</v>
      </c>
      <c r="J3" s="102" t="s">
        <v>212</v>
      </c>
      <c r="K3" s="102" t="s">
        <v>213</v>
      </c>
      <c r="L3" s="102" t="s">
        <v>214</v>
      </c>
      <c r="M3" s="102" t="s">
        <v>215</v>
      </c>
      <c r="N3" s="102" t="s">
        <v>216</v>
      </c>
      <c r="O3" s="103" t="s">
        <v>196</v>
      </c>
    </row>
    <row r="4" ht="14.25" customHeight="1">
      <c r="A4" s="104">
        <v>1.0</v>
      </c>
      <c r="B4" s="105" t="s">
        <v>217</v>
      </c>
      <c r="C4" s="106" t="s">
        <v>218</v>
      </c>
      <c r="D4" s="107" t="s">
        <v>219</v>
      </c>
      <c r="E4" s="108" t="s">
        <v>220</v>
      </c>
      <c r="F4" s="108" t="s">
        <v>221</v>
      </c>
      <c r="G4" s="109"/>
      <c r="H4" s="109"/>
      <c r="I4" s="109"/>
      <c r="J4" s="109"/>
      <c r="K4" s="109"/>
      <c r="L4" s="109"/>
      <c r="M4" s="109"/>
      <c r="N4" s="109"/>
      <c r="O4" s="103">
        <f t="shared" ref="O4:O48" si="1">COUNTA(E4:N4)</f>
        <v>2</v>
      </c>
    </row>
    <row r="5" ht="14.25" customHeight="1">
      <c r="A5" s="104">
        <v>2.0</v>
      </c>
      <c r="B5" s="105" t="s">
        <v>222</v>
      </c>
      <c r="C5" s="106" t="s">
        <v>223</v>
      </c>
      <c r="D5" s="110" t="s">
        <v>224</v>
      </c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3">
        <f t="shared" si="1"/>
        <v>0</v>
      </c>
    </row>
    <row r="6" ht="14.25" customHeight="1">
      <c r="A6" s="104">
        <v>3.0</v>
      </c>
      <c r="B6" s="105" t="s">
        <v>225</v>
      </c>
      <c r="C6" s="106" t="s">
        <v>226</v>
      </c>
      <c r="D6" s="111" t="s">
        <v>227</v>
      </c>
      <c r="E6" s="112"/>
      <c r="F6" s="109"/>
      <c r="G6" s="109"/>
      <c r="H6" s="109"/>
      <c r="I6" s="109"/>
      <c r="J6" s="109"/>
      <c r="K6" s="109"/>
      <c r="L6" s="109"/>
      <c r="M6" s="109"/>
      <c r="N6" s="109"/>
      <c r="O6" s="103">
        <f t="shared" si="1"/>
        <v>0</v>
      </c>
    </row>
    <row r="7" ht="14.25" customHeight="1">
      <c r="A7" s="104">
        <v>4.0</v>
      </c>
      <c r="B7" s="105">
        <v>26483.0</v>
      </c>
      <c r="C7" s="113" t="s">
        <v>228</v>
      </c>
      <c r="D7" s="114" t="s">
        <v>229</v>
      </c>
      <c r="E7" s="109"/>
      <c r="F7" s="112"/>
      <c r="G7" s="109"/>
      <c r="H7" s="109"/>
      <c r="I7" s="109"/>
      <c r="J7" s="109"/>
      <c r="K7" s="109"/>
      <c r="L7" s="109"/>
      <c r="M7" s="109"/>
      <c r="N7" s="109"/>
      <c r="O7" s="103">
        <f t="shared" si="1"/>
        <v>0</v>
      </c>
    </row>
    <row r="8" ht="14.25" customHeight="1">
      <c r="A8" s="104">
        <v>5.0</v>
      </c>
      <c r="B8" s="105">
        <v>26099.0</v>
      </c>
      <c r="C8" s="115" t="s">
        <v>230</v>
      </c>
      <c r="D8" s="110" t="s">
        <v>231</v>
      </c>
      <c r="E8" s="108" t="s">
        <v>232</v>
      </c>
      <c r="F8" s="109"/>
      <c r="G8" s="112"/>
      <c r="H8" s="109"/>
      <c r="I8" s="109"/>
      <c r="J8" s="109"/>
      <c r="K8" s="109"/>
      <c r="L8" s="109"/>
      <c r="M8" s="109"/>
      <c r="N8" s="109"/>
      <c r="O8" s="103">
        <f t="shared" si="1"/>
        <v>1</v>
      </c>
    </row>
    <row r="9" ht="14.25" customHeight="1">
      <c r="A9" s="104">
        <v>6.0</v>
      </c>
      <c r="B9" s="105">
        <v>26101.0</v>
      </c>
      <c r="C9" s="115" t="s">
        <v>233</v>
      </c>
      <c r="D9" s="110" t="s">
        <v>234</v>
      </c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3">
        <f t="shared" si="1"/>
        <v>0</v>
      </c>
    </row>
    <row r="10" ht="14.25" customHeight="1">
      <c r="A10" s="104">
        <v>7.0</v>
      </c>
      <c r="B10" s="105">
        <v>26102.0</v>
      </c>
      <c r="C10" s="115" t="s">
        <v>235</v>
      </c>
      <c r="D10" s="110" t="s">
        <v>236</v>
      </c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3">
        <f t="shared" si="1"/>
        <v>0</v>
      </c>
    </row>
    <row r="11" ht="14.25" customHeight="1">
      <c r="A11" s="104">
        <v>8.0</v>
      </c>
      <c r="B11" s="105">
        <v>26108.0</v>
      </c>
      <c r="C11" s="116" t="s">
        <v>237</v>
      </c>
      <c r="D11" s="111" t="s">
        <v>238</v>
      </c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3">
        <f t="shared" si="1"/>
        <v>0</v>
      </c>
    </row>
    <row r="12" ht="14.25" customHeight="1">
      <c r="A12" s="104">
        <v>9.0</v>
      </c>
      <c r="B12" s="105">
        <v>26115.0</v>
      </c>
      <c r="C12" s="117" t="s">
        <v>239</v>
      </c>
      <c r="D12" s="107" t="s">
        <v>240</v>
      </c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3">
        <f t="shared" si="1"/>
        <v>0</v>
      </c>
    </row>
    <row r="13" ht="14.25" customHeight="1">
      <c r="A13" s="104">
        <v>10.0</v>
      </c>
      <c r="B13" s="105">
        <v>26121.0</v>
      </c>
      <c r="C13" s="117" t="s">
        <v>241</v>
      </c>
      <c r="D13" s="107" t="s">
        <v>242</v>
      </c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3">
        <f t="shared" si="1"/>
        <v>0</v>
      </c>
    </row>
    <row r="14" ht="14.25" customHeight="1">
      <c r="A14" s="104">
        <v>11.0</v>
      </c>
      <c r="B14" s="105">
        <v>26124.0</v>
      </c>
      <c r="C14" s="116" t="s">
        <v>243</v>
      </c>
      <c r="D14" s="111" t="s">
        <v>244</v>
      </c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3">
        <f t="shared" si="1"/>
        <v>0</v>
      </c>
    </row>
    <row r="15" ht="14.25" customHeight="1">
      <c r="A15" s="104">
        <v>12.0</v>
      </c>
      <c r="B15" s="105">
        <v>26127.0</v>
      </c>
      <c r="C15" s="115" t="s">
        <v>245</v>
      </c>
      <c r="D15" s="110" t="s">
        <v>246</v>
      </c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3">
        <f t="shared" si="1"/>
        <v>0</v>
      </c>
    </row>
    <row r="16" ht="14.25" customHeight="1">
      <c r="A16" s="104">
        <v>13.0</v>
      </c>
      <c r="B16" s="105">
        <v>26131.0</v>
      </c>
      <c r="C16" s="116" t="s">
        <v>247</v>
      </c>
      <c r="D16" s="110" t="s">
        <v>248</v>
      </c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3">
        <f t="shared" si="1"/>
        <v>0</v>
      </c>
    </row>
    <row r="17" ht="14.25" customHeight="1">
      <c r="A17" s="104">
        <v>14.0</v>
      </c>
      <c r="B17" s="105">
        <v>26132.0</v>
      </c>
      <c r="C17" s="115" t="s">
        <v>249</v>
      </c>
      <c r="D17" s="110" t="s">
        <v>250</v>
      </c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3">
        <f t="shared" si="1"/>
        <v>0</v>
      </c>
    </row>
    <row r="18" ht="14.25" customHeight="1">
      <c r="A18" s="104">
        <v>15.0</v>
      </c>
      <c r="B18" s="105">
        <v>26133.0</v>
      </c>
      <c r="C18" s="115" t="s">
        <v>251</v>
      </c>
      <c r="D18" s="110" t="s">
        <v>252</v>
      </c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3">
        <f t="shared" si="1"/>
        <v>0</v>
      </c>
    </row>
    <row r="19" ht="14.25" customHeight="1">
      <c r="A19" s="104">
        <v>16.0</v>
      </c>
      <c r="B19" s="105">
        <v>26136.0</v>
      </c>
      <c r="C19" s="115" t="s">
        <v>253</v>
      </c>
      <c r="D19" s="110" t="s">
        <v>254</v>
      </c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3">
        <f t="shared" si="1"/>
        <v>0</v>
      </c>
    </row>
    <row r="20" ht="14.25" customHeight="1">
      <c r="A20" s="104">
        <v>17.0</v>
      </c>
      <c r="B20" s="105">
        <v>26137.0</v>
      </c>
      <c r="C20" s="116" t="s">
        <v>255</v>
      </c>
      <c r="D20" s="110" t="s">
        <v>256</v>
      </c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3">
        <f t="shared" si="1"/>
        <v>0</v>
      </c>
    </row>
    <row r="21" ht="14.25" customHeight="1">
      <c r="A21" s="104">
        <v>18.0</v>
      </c>
      <c r="B21" s="105">
        <v>26138.0</v>
      </c>
      <c r="C21" s="115" t="s">
        <v>257</v>
      </c>
      <c r="D21" s="110" t="s">
        <v>258</v>
      </c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3">
        <f t="shared" si="1"/>
        <v>0</v>
      </c>
    </row>
    <row r="22" ht="14.25" customHeight="1">
      <c r="A22" s="104">
        <v>19.0</v>
      </c>
      <c r="B22" s="105">
        <v>26142.0</v>
      </c>
      <c r="C22" s="106" t="s">
        <v>259</v>
      </c>
      <c r="D22" s="110" t="s">
        <v>260</v>
      </c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3">
        <f t="shared" si="1"/>
        <v>0</v>
      </c>
    </row>
    <row r="23" ht="14.25" customHeight="1">
      <c r="A23" s="104">
        <v>20.0</v>
      </c>
      <c r="B23" s="105">
        <v>26143.0</v>
      </c>
      <c r="C23" s="116" t="s">
        <v>261</v>
      </c>
      <c r="D23" s="111" t="s">
        <v>262</v>
      </c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3">
        <f t="shared" si="1"/>
        <v>0</v>
      </c>
    </row>
    <row r="24" ht="14.25" customHeight="1">
      <c r="A24" s="104">
        <v>21.0</v>
      </c>
      <c r="B24" s="105">
        <v>26146.0</v>
      </c>
      <c r="C24" s="117" t="s">
        <v>263</v>
      </c>
      <c r="D24" s="107" t="s">
        <v>264</v>
      </c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3">
        <f t="shared" si="1"/>
        <v>0</v>
      </c>
    </row>
    <row r="25" ht="14.25" customHeight="1">
      <c r="A25" s="104">
        <v>22.0</v>
      </c>
      <c r="B25" s="105">
        <v>26147.0</v>
      </c>
      <c r="C25" s="116" t="s">
        <v>265</v>
      </c>
      <c r="D25" s="111" t="s">
        <v>266</v>
      </c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3">
        <f t="shared" si="1"/>
        <v>0</v>
      </c>
    </row>
    <row r="26" ht="14.25" customHeight="1">
      <c r="A26" s="104">
        <v>23.0</v>
      </c>
      <c r="B26" s="105">
        <v>26150.0</v>
      </c>
      <c r="C26" s="116" t="s">
        <v>267</v>
      </c>
      <c r="D26" s="111" t="s">
        <v>268</v>
      </c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3">
        <f t="shared" si="1"/>
        <v>0</v>
      </c>
    </row>
    <row r="27" ht="14.25" customHeight="1">
      <c r="A27" s="104">
        <v>24.0</v>
      </c>
      <c r="B27" s="105">
        <v>26154.0</v>
      </c>
      <c r="C27" s="116" t="s">
        <v>269</v>
      </c>
      <c r="D27" s="110" t="s">
        <v>270</v>
      </c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3">
        <f t="shared" si="1"/>
        <v>0</v>
      </c>
    </row>
    <row r="28" ht="14.25" customHeight="1">
      <c r="A28" s="104">
        <v>25.0</v>
      </c>
      <c r="B28" s="105">
        <v>26160.0</v>
      </c>
      <c r="C28" s="116" t="s">
        <v>271</v>
      </c>
      <c r="D28" s="111" t="s">
        <v>272</v>
      </c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3">
        <f t="shared" si="1"/>
        <v>0</v>
      </c>
    </row>
    <row r="29" ht="14.25" customHeight="1">
      <c r="A29" s="104">
        <v>26.0</v>
      </c>
      <c r="B29" s="105">
        <v>26164.0</v>
      </c>
      <c r="C29" s="115" t="s">
        <v>273</v>
      </c>
      <c r="D29" s="110" t="s">
        <v>274</v>
      </c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3">
        <f t="shared" si="1"/>
        <v>0</v>
      </c>
    </row>
    <row r="30" ht="14.25" customHeight="1">
      <c r="A30" s="104">
        <v>27.0</v>
      </c>
      <c r="B30" s="105">
        <v>26165.0</v>
      </c>
      <c r="C30" s="106" t="s">
        <v>275</v>
      </c>
      <c r="D30" s="110" t="s">
        <v>276</v>
      </c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3">
        <f t="shared" si="1"/>
        <v>0</v>
      </c>
    </row>
    <row r="31" ht="14.25" customHeight="1">
      <c r="A31" s="104">
        <v>28.0</v>
      </c>
      <c r="B31" s="105">
        <v>26190.0</v>
      </c>
      <c r="C31" s="116" t="s">
        <v>277</v>
      </c>
      <c r="D31" s="111" t="s">
        <v>278</v>
      </c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3">
        <f t="shared" si="1"/>
        <v>0</v>
      </c>
    </row>
    <row r="32" ht="14.25" customHeight="1">
      <c r="A32" s="104">
        <v>29.0</v>
      </c>
      <c r="B32" s="105">
        <v>26198.0</v>
      </c>
      <c r="C32" s="116" t="s">
        <v>279</v>
      </c>
      <c r="D32" s="111" t="s">
        <v>280</v>
      </c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3">
        <f t="shared" si="1"/>
        <v>0</v>
      </c>
    </row>
    <row r="33" ht="14.25" customHeight="1">
      <c r="A33" s="104">
        <v>30.0</v>
      </c>
      <c r="B33" s="105">
        <v>26232.0</v>
      </c>
      <c r="C33" s="115" t="s">
        <v>281</v>
      </c>
      <c r="D33" s="110" t="s">
        <v>282</v>
      </c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3">
        <f t="shared" si="1"/>
        <v>0</v>
      </c>
    </row>
    <row r="34" ht="14.25" customHeight="1">
      <c r="A34" s="104">
        <v>31.0</v>
      </c>
      <c r="B34" s="105">
        <v>26310.0</v>
      </c>
      <c r="C34" s="116" t="s">
        <v>283</v>
      </c>
      <c r="D34" s="111" t="s">
        <v>284</v>
      </c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3">
        <f t="shared" si="1"/>
        <v>0</v>
      </c>
    </row>
    <row r="35" ht="14.25" customHeight="1">
      <c r="A35" s="104">
        <v>32.0</v>
      </c>
      <c r="B35" s="105" t="s">
        <v>285</v>
      </c>
      <c r="C35" s="116" t="s">
        <v>286</v>
      </c>
      <c r="D35" s="110" t="s">
        <v>287</v>
      </c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3">
        <f t="shared" si="1"/>
        <v>0</v>
      </c>
    </row>
    <row r="36" ht="14.25" customHeight="1">
      <c r="A36" s="104">
        <v>33.0</v>
      </c>
      <c r="B36" s="105" t="s">
        <v>288</v>
      </c>
      <c r="C36" s="116" t="s">
        <v>289</v>
      </c>
      <c r="D36" s="107" t="s">
        <v>290</v>
      </c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3">
        <f t="shared" si="1"/>
        <v>0</v>
      </c>
    </row>
    <row r="37" ht="14.25" customHeight="1">
      <c r="A37" s="104">
        <v>34.0</v>
      </c>
      <c r="B37" s="118" t="s">
        <v>291</v>
      </c>
      <c r="C37" s="119" t="s">
        <v>292</v>
      </c>
      <c r="D37" s="120" t="s">
        <v>293</v>
      </c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3">
        <f t="shared" si="1"/>
        <v>0</v>
      </c>
    </row>
    <row r="38" ht="14.25" customHeight="1">
      <c r="A38" s="104">
        <v>35.0</v>
      </c>
      <c r="B38" s="105" t="s">
        <v>294</v>
      </c>
      <c r="C38" s="106" t="s">
        <v>295</v>
      </c>
      <c r="D38" s="110" t="s">
        <v>296</v>
      </c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3">
        <f t="shared" si="1"/>
        <v>0</v>
      </c>
    </row>
    <row r="39" ht="14.25" customHeight="1">
      <c r="A39" s="104">
        <v>36.0</v>
      </c>
      <c r="B39" s="105" t="s">
        <v>297</v>
      </c>
      <c r="C39" s="106" t="s">
        <v>298</v>
      </c>
      <c r="D39" s="110" t="s">
        <v>299</v>
      </c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3">
        <f t="shared" si="1"/>
        <v>0</v>
      </c>
    </row>
    <row r="40" ht="14.25" customHeight="1">
      <c r="A40" s="104">
        <v>37.0</v>
      </c>
      <c r="B40" s="118" t="s">
        <v>300</v>
      </c>
      <c r="C40" s="119" t="s">
        <v>301</v>
      </c>
      <c r="D40" s="120" t="s">
        <v>302</v>
      </c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3">
        <f t="shared" si="1"/>
        <v>0</v>
      </c>
    </row>
    <row r="41" ht="14.25" customHeight="1">
      <c r="A41" s="104">
        <v>38.0</v>
      </c>
      <c r="B41" s="105">
        <v>26501.0</v>
      </c>
      <c r="C41" s="113" t="s">
        <v>303</v>
      </c>
      <c r="D41" s="114" t="s">
        <v>304</v>
      </c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3">
        <f t="shared" si="1"/>
        <v>0</v>
      </c>
    </row>
    <row r="42" ht="14.25" customHeight="1">
      <c r="A42" s="121" t="s">
        <v>305</v>
      </c>
      <c r="B42" s="105">
        <v>26507.0</v>
      </c>
      <c r="C42" s="113" t="s">
        <v>306</v>
      </c>
      <c r="D42" s="114" t="s">
        <v>307</v>
      </c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3">
        <f t="shared" si="1"/>
        <v>0</v>
      </c>
    </row>
    <row r="43" ht="14.25" customHeight="1">
      <c r="A43" s="121" t="s">
        <v>308</v>
      </c>
      <c r="B43" s="122"/>
      <c r="C43" s="122"/>
      <c r="D43" s="122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3">
        <f t="shared" si="1"/>
        <v>0</v>
      </c>
    </row>
    <row r="44" ht="14.25" customHeight="1">
      <c r="A44" s="121" t="s">
        <v>309</v>
      </c>
      <c r="B44" s="122"/>
      <c r="C44" s="122"/>
      <c r="D44" s="122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3">
        <f t="shared" si="1"/>
        <v>0</v>
      </c>
    </row>
    <row r="45" ht="14.25" customHeight="1">
      <c r="A45" s="121" t="s">
        <v>310</v>
      </c>
      <c r="B45" s="122"/>
      <c r="C45" s="122"/>
      <c r="D45" s="122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3">
        <f t="shared" si="1"/>
        <v>0</v>
      </c>
    </row>
    <row r="46" ht="14.25" customHeight="1">
      <c r="A46" s="121" t="s">
        <v>311</v>
      </c>
      <c r="B46" s="122"/>
      <c r="C46" s="122"/>
      <c r="D46" s="122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3">
        <f t="shared" si="1"/>
        <v>0</v>
      </c>
    </row>
    <row r="47" ht="14.25" customHeight="1">
      <c r="A47" s="121" t="s">
        <v>312</v>
      </c>
      <c r="B47" s="122"/>
      <c r="C47" s="122"/>
      <c r="D47" s="122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3">
        <f t="shared" si="1"/>
        <v>0</v>
      </c>
    </row>
    <row r="48" ht="14.25" customHeight="1">
      <c r="A48" s="121" t="s">
        <v>313</v>
      </c>
      <c r="B48" s="122"/>
      <c r="C48" s="122"/>
      <c r="D48" s="122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3">
        <f t="shared" si="1"/>
        <v>0</v>
      </c>
    </row>
    <row r="49" ht="14.25" customHeight="1">
      <c r="A49" s="93"/>
      <c r="B49" s="123"/>
      <c r="O49" s="95"/>
    </row>
    <row r="50" ht="14.25" customHeight="1">
      <c r="A50" s="93"/>
      <c r="B50" s="123"/>
      <c r="O50" s="95"/>
    </row>
    <row r="51" ht="14.25" customHeight="1">
      <c r="A51" s="93"/>
      <c r="B51" s="123"/>
      <c r="O51" s="95"/>
    </row>
    <row r="52" ht="14.25" customHeight="1">
      <c r="A52" s="93"/>
      <c r="B52" s="123"/>
      <c r="O52" s="95"/>
    </row>
    <row r="53" ht="14.25" customHeight="1">
      <c r="A53" s="93"/>
      <c r="B53" s="123"/>
      <c r="O53" s="95"/>
    </row>
    <row r="54" ht="14.25" customHeight="1">
      <c r="A54" s="93"/>
      <c r="B54" s="123"/>
      <c r="O54" s="95"/>
    </row>
    <row r="55" ht="14.25" customHeight="1">
      <c r="A55" s="93"/>
      <c r="B55" s="123"/>
      <c r="O55" s="95"/>
    </row>
    <row r="56" ht="14.25" customHeight="1">
      <c r="A56" s="93"/>
      <c r="B56" s="123"/>
      <c r="O56" s="95"/>
    </row>
    <row r="57" ht="14.25" customHeight="1">
      <c r="A57" s="93"/>
      <c r="B57" s="123"/>
      <c r="O57" s="95"/>
    </row>
    <row r="58" ht="14.25" customHeight="1">
      <c r="A58" s="93"/>
      <c r="B58" s="123"/>
      <c r="O58" s="95"/>
    </row>
    <row r="59" ht="14.25" customHeight="1">
      <c r="A59" s="93"/>
      <c r="B59" s="123"/>
      <c r="O59" s="95"/>
    </row>
    <row r="60" ht="14.25" customHeight="1">
      <c r="A60" s="93"/>
      <c r="B60" s="123"/>
      <c r="O60" s="95"/>
    </row>
    <row r="61" ht="14.25" customHeight="1">
      <c r="A61" s="93"/>
      <c r="B61" s="123"/>
      <c r="O61" s="95"/>
    </row>
    <row r="62" ht="14.25" customHeight="1">
      <c r="A62" s="93"/>
      <c r="B62" s="123"/>
      <c r="O62" s="95"/>
    </row>
    <row r="63" ht="14.25" customHeight="1">
      <c r="A63" s="93"/>
      <c r="B63" s="123"/>
      <c r="O63" s="95"/>
    </row>
    <row r="64" ht="14.25" customHeight="1">
      <c r="A64" s="93"/>
      <c r="B64" s="123"/>
      <c r="O64" s="95"/>
    </row>
    <row r="65" ht="14.25" customHeight="1">
      <c r="A65" s="93"/>
      <c r="B65" s="123"/>
      <c r="O65" s="95"/>
    </row>
    <row r="66" ht="14.25" customHeight="1">
      <c r="A66" s="93"/>
      <c r="B66" s="123"/>
      <c r="O66" s="95"/>
    </row>
    <row r="67" ht="14.25" customHeight="1">
      <c r="A67" s="93"/>
      <c r="B67" s="123"/>
      <c r="O67" s="95"/>
    </row>
    <row r="68" ht="14.25" customHeight="1">
      <c r="A68" s="93"/>
      <c r="B68" s="123"/>
      <c r="O68" s="95"/>
    </row>
    <row r="69" ht="14.25" customHeight="1">
      <c r="A69" s="93"/>
      <c r="B69" s="123"/>
      <c r="O69" s="95"/>
    </row>
    <row r="70" ht="14.25" customHeight="1">
      <c r="A70" s="93"/>
      <c r="B70" s="123"/>
      <c r="O70" s="95"/>
    </row>
    <row r="71" ht="14.25" customHeight="1">
      <c r="A71" s="93"/>
      <c r="B71" s="123"/>
      <c r="O71" s="95"/>
    </row>
    <row r="72" ht="14.25" customHeight="1">
      <c r="A72" s="93"/>
      <c r="B72" s="123"/>
      <c r="O72" s="95"/>
    </row>
    <row r="73" ht="14.25" customHeight="1">
      <c r="A73" s="93"/>
      <c r="B73" s="123"/>
      <c r="O73" s="95"/>
    </row>
    <row r="74" ht="14.25" customHeight="1">
      <c r="A74" s="93"/>
      <c r="B74" s="123"/>
      <c r="O74" s="95"/>
    </row>
    <row r="75" ht="14.25" customHeight="1">
      <c r="A75" s="93"/>
      <c r="B75" s="123"/>
      <c r="O75" s="95"/>
    </row>
    <row r="76" ht="14.25" customHeight="1">
      <c r="A76" s="93"/>
      <c r="B76" s="123"/>
      <c r="O76" s="95"/>
    </row>
    <row r="77" ht="14.25" customHeight="1">
      <c r="A77" s="93"/>
      <c r="B77" s="123"/>
      <c r="O77" s="95"/>
    </row>
    <row r="78" ht="14.25" customHeight="1">
      <c r="A78" s="93"/>
      <c r="B78" s="123"/>
      <c r="O78" s="95"/>
    </row>
    <row r="79" ht="14.25" customHeight="1">
      <c r="A79" s="93"/>
      <c r="B79" s="123"/>
      <c r="O79" s="95"/>
    </row>
    <row r="80" ht="14.25" customHeight="1">
      <c r="A80" s="93"/>
      <c r="B80" s="123"/>
      <c r="O80" s="95"/>
    </row>
    <row r="81" ht="14.25" customHeight="1">
      <c r="A81" s="93"/>
      <c r="B81" s="123"/>
      <c r="O81" s="95"/>
    </row>
    <row r="82" ht="14.25" customHeight="1">
      <c r="A82" s="93"/>
      <c r="B82" s="123"/>
      <c r="O82" s="95"/>
    </row>
    <row r="83" ht="14.25" customHeight="1">
      <c r="A83" s="93"/>
      <c r="B83" s="123"/>
      <c r="O83" s="95"/>
    </row>
    <row r="84" ht="14.25" customHeight="1">
      <c r="A84" s="93"/>
      <c r="B84" s="123"/>
      <c r="O84" s="95"/>
    </row>
    <row r="85" ht="14.25" customHeight="1">
      <c r="A85" s="93"/>
      <c r="B85" s="123"/>
      <c r="O85" s="95"/>
    </row>
    <row r="86" ht="14.25" customHeight="1">
      <c r="A86" s="93"/>
      <c r="B86" s="123"/>
      <c r="O86" s="95"/>
    </row>
    <row r="87" ht="14.25" customHeight="1">
      <c r="A87" s="93"/>
      <c r="B87" s="123"/>
      <c r="O87" s="95"/>
    </row>
    <row r="88" ht="14.25" customHeight="1">
      <c r="A88" s="93"/>
      <c r="B88" s="123"/>
      <c r="O88" s="95"/>
    </row>
    <row r="89" ht="14.25" customHeight="1">
      <c r="A89" s="93"/>
      <c r="B89" s="123"/>
      <c r="O89" s="95"/>
    </row>
    <row r="90" ht="14.25" customHeight="1">
      <c r="A90" s="93"/>
      <c r="B90" s="123"/>
      <c r="O90" s="95"/>
    </row>
    <row r="91" ht="14.25" customHeight="1">
      <c r="A91" s="93"/>
      <c r="B91" s="123"/>
      <c r="O91" s="95"/>
    </row>
    <row r="92" ht="14.25" customHeight="1">
      <c r="A92" s="93"/>
      <c r="B92" s="123"/>
      <c r="O92" s="95"/>
    </row>
    <row r="93" ht="14.25" customHeight="1">
      <c r="A93" s="93"/>
      <c r="B93" s="123"/>
      <c r="O93" s="95"/>
    </row>
    <row r="94" ht="14.25" customHeight="1">
      <c r="A94" s="93"/>
      <c r="B94" s="123"/>
      <c r="O94" s="95"/>
    </row>
    <row r="95" ht="14.25" customHeight="1">
      <c r="A95" s="93"/>
      <c r="B95" s="123"/>
      <c r="O95" s="95"/>
    </row>
    <row r="96" ht="14.25" customHeight="1">
      <c r="A96" s="93"/>
      <c r="B96" s="123"/>
      <c r="O96" s="95"/>
    </row>
    <row r="97" ht="14.25" customHeight="1">
      <c r="A97" s="93"/>
      <c r="B97" s="123"/>
      <c r="O97" s="95"/>
    </row>
    <row r="98" ht="14.25" customHeight="1">
      <c r="A98" s="93"/>
      <c r="B98" s="123"/>
      <c r="O98" s="95"/>
    </row>
    <row r="99" ht="14.25" customHeight="1">
      <c r="A99" s="93"/>
      <c r="B99" s="123"/>
      <c r="O99" s="95"/>
    </row>
    <row r="100" ht="14.25" customHeight="1">
      <c r="A100" s="93"/>
      <c r="B100" s="123"/>
      <c r="O100" s="95"/>
    </row>
    <row r="101" ht="14.25" customHeight="1">
      <c r="A101" s="93"/>
      <c r="B101" s="123"/>
      <c r="O101" s="95"/>
    </row>
    <row r="102" ht="14.25" customHeight="1">
      <c r="A102" s="93"/>
      <c r="B102" s="123"/>
      <c r="O102" s="95"/>
    </row>
    <row r="103" ht="14.25" customHeight="1">
      <c r="A103" s="93"/>
      <c r="B103" s="123"/>
      <c r="O103" s="95"/>
    </row>
    <row r="104" ht="14.25" customHeight="1">
      <c r="A104" s="93"/>
      <c r="B104" s="123"/>
      <c r="O104" s="95"/>
    </row>
    <row r="105" ht="14.25" customHeight="1">
      <c r="A105" s="93"/>
      <c r="B105" s="123"/>
      <c r="O105" s="95"/>
    </row>
    <row r="106" ht="14.25" customHeight="1">
      <c r="A106" s="93"/>
      <c r="B106" s="123"/>
      <c r="O106" s="95"/>
    </row>
    <row r="107" ht="14.25" customHeight="1">
      <c r="A107" s="93"/>
      <c r="B107" s="123"/>
      <c r="O107" s="95"/>
    </row>
    <row r="108" ht="14.25" customHeight="1">
      <c r="A108" s="93"/>
      <c r="B108" s="123"/>
      <c r="O108" s="95"/>
    </row>
    <row r="109" ht="14.25" customHeight="1">
      <c r="A109" s="93"/>
      <c r="B109" s="123"/>
      <c r="O109" s="95"/>
    </row>
    <row r="110" ht="14.25" customHeight="1">
      <c r="A110" s="93"/>
      <c r="B110" s="123"/>
      <c r="O110" s="95"/>
    </row>
    <row r="111" ht="14.25" customHeight="1">
      <c r="A111" s="93"/>
      <c r="B111" s="123"/>
      <c r="O111" s="95"/>
    </row>
    <row r="112" ht="14.25" customHeight="1">
      <c r="A112" s="93"/>
      <c r="B112" s="123"/>
      <c r="O112" s="95"/>
    </row>
    <row r="113" ht="14.25" customHeight="1">
      <c r="A113" s="93"/>
      <c r="B113" s="123"/>
      <c r="O113" s="95"/>
    </row>
    <row r="114" ht="14.25" customHeight="1">
      <c r="A114" s="93"/>
      <c r="B114" s="123"/>
      <c r="O114" s="95"/>
    </row>
    <row r="115" ht="14.25" customHeight="1">
      <c r="A115" s="93"/>
      <c r="B115" s="123"/>
      <c r="O115" s="95"/>
    </row>
    <row r="116" ht="14.25" customHeight="1">
      <c r="A116" s="93"/>
      <c r="B116" s="123"/>
      <c r="O116" s="95"/>
    </row>
    <row r="117" ht="14.25" customHeight="1">
      <c r="A117" s="93"/>
      <c r="B117" s="123"/>
      <c r="O117" s="95"/>
    </row>
    <row r="118" ht="14.25" customHeight="1">
      <c r="A118" s="93"/>
      <c r="B118" s="123"/>
      <c r="O118" s="95"/>
    </row>
    <row r="119" ht="14.25" customHeight="1">
      <c r="A119" s="93"/>
      <c r="B119" s="123"/>
      <c r="O119" s="95"/>
    </row>
    <row r="120" ht="14.25" customHeight="1">
      <c r="A120" s="93"/>
      <c r="B120" s="123"/>
      <c r="O120" s="95"/>
    </row>
    <row r="121" ht="14.25" customHeight="1">
      <c r="A121" s="93"/>
      <c r="B121" s="123"/>
      <c r="O121" s="95"/>
    </row>
    <row r="122" ht="14.25" customHeight="1">
      <c r="A122" s="93"/>
      <c r="B122" s="123"/>
      <c r="O122" s="95"/>
    </row>
    <row r="123" ht="14.25" customHeight="1">
      <c r="A123" s="93"/>
      <c r="B123" s="123"/>
      <c r="O123" s="95"/>
    </row>
    <row r="124" ht="14.25" customHeight="1">
      <c r="A124" s="93"/>
      <c r="B124" s="123"/>
      <c r="O124" s="95"/>
    </row>
    <row r="125" ht="14.25" customHeight="1">
      <c r="A125" s="93"/>
      <c r="B125" s="123"/>
      <c r="O125" s="95"/>
    </row>
    <row r="126" ht="14.25" customHeight="1">
      <c r="A126" s="93"/>
      <c r="B126" s="123"/>
      <c r="O126" s="95"/>
    </row>
    <row r="127" ht="14.25" customHeight="1">
      <c r="A127" s="93"/>
      <c r="B127" s="123"/>
      <c r="O127" s="95"/>
    </row>
    <row r="128" ht="14.25" customHeight="1">
      <c r="A128" s="93"/>
      <c r="B128" s="123"/>
      <c r="O128" s="95"/>
    </row>
    <row r="129" ht="14.25" customHeight="1">
      <c r="A129" s="93"/>
      <c r="B129" s="123"/>
      <c r="O129" s="95"/>
    </row>
    <row r="130" ht="14.25" customHeight="1">
      <c r="A130" s="93"/>
      <c r="B130" s="123"/>
      <c r="O130" s="95"/>
    </row>
    <row r="131" ht="14.25" customHeight="1">
      <c r="A131" s="93"/>
      <c r="B131" s="123"/>
      <c r="O131" s="95"/>
    </row>
    <row r="132" ht="14.25" customHeight="1">
      <c r="A132" s="93"/>
      <c r="B132" s="123"/>
      <c r="O132" s="95"/>
    </row>
    <row r="133" ht="14.25" customHeight="1">
      <c r="A133" s="93"/>
      <c r="B133" s="123"/>
      <c r="O133" s="95"/>
    </row>
    <row r="134" ht="14.25" customHeight="1">
      <c r="A134" s="93"/>
      <c r="B134" s="123"/>
      <c r="O134" s="95"/>
    </row>
    <row r="135" ht="14.25" customHeight="1">
      <c r="A135" s="93"/>
      <c r="B135" s="123"/>
      <c r="O135" s="95"/>
    </row>
    <row r="136" ht="14.25" customHeight="1">
      <c r="A136" s="93"/>
      <c r="B136" s="123"/>
      <c r="O136" s="95"/>
    </row>
    <row r="137" ht="14.25" customHeight="1">
      <c r="A137" s="93"/>
      <c r="B137" s="123"/>
      <c r="O137" s="95"/>
    </row>
    <row r="138" ht="14.25" customHeight="1">
      <c r="A138" s="93"/>
      <c r="B138" s="123"/>
      <c r="O138" s="95"/>
    </row>
    <row r="139" ht="14.25" customHeight="1">
      <c r="A139" s="93"/>
      <c r="B139" s="123"/>
      <c r="O139" s="95"/>
    </row>
    <row r="140" ht="14.25" customHeight="1">
      <c r="A140" s="93"/>
      <c r="B140" s="123"/>
      <c r="O140" s="95"/>
    </row>
    <row r="141" ht="14.25" customHeight="1">
      <c r="A141" s="93"/>
      <c r="B141" s="123"/>
      <c r="O141" s="95"/>
    </row>
    <row r="142" ht="14.25" customHeight="1">
      <c r="A142" s="93"/>
      <c r="B142" s="123"/>
      <c r="O142" s="95"/>
    </row>
    <row r="143" ht="14.25" customHeight="1">
      <c r="A143" s="93"/>
      <c r="B143" s="123"/>
      <c r="O143" s="95"/>
    </row>
    <row r="144" ht="14.25" customHeight="1">
      <c r="A144" s="93"/>
      <c r="B144" s="123"/>
      <c r="O144" s="95"/>
    </row>
    <row r="145" ht="14.25" customHeight="1">
      <c r="A145" s="93"/>
      <c r="B145" s="123"/>
      <c r="O145" s="95"/>
    </row>
    <row r="146" ht="14.25" customHeight="1">
      <c r="A146" s="93"/>
      <c r="B146" s="123"/>
      <c r="O146" s="95"/>
    </row>
    <row r="147" ht="14.25" customHeight="1">
      <c r="A147" s="93"/>
      <c r="B147" s="123"/>
      <c r="O147" s="95"/>
    </row>
    <row r="148" ht="14.25" customHeight="1">
      <c r="A148" s="93"/>
      <c r="B148" s="123"/>
      <c r="O148" s="95"/>
    </row>
    <row r="149" ht="14.25" customHeight="1">
      <c r="A149" s="93"/>
      <c r="B149" s="123"/>
      <c r="O149" s="95"/>
    </row>
    <row r="150" ht="14.25" customHeight="1">
      <c r="A150" s="93"/>
      <c r="B150" s="123"/>
      <c r="O150" s="95"/>
    </row>
    <row r="151" ht="14.25" customHeight="1">
      <c r="A151" s="93"/>
      <c r="B151" s="123"/>
      <c r="O151" s="95"/>
    </row>
    <row r="152" ht="14.25" customHeight="1">
      <c r="A152" s="93"/>
      <c r="B152" s="123"/>
      <c r="O152" s="95"/>
    </row>
    <row r="153" ht="14.25" customHeight="1">
      <c r="A153" s="93"/>
      <c r="B153" s="123"/>
      <c r="O153" s="95"/>
    </row>
    <row r="154" ht="14.25" customHeight="1">
      <c r="A154" s="93"/>
      <c r="B154" s="123"/>
      <c r="O154" s="95"/>
    </row>
    <row r="155" ht="14.25" customHeight="1">
      <c r="A155" s="93"/>
      <c r="B155" s="123"/>
      <c r="O155" s="95"/>
    </row>
    <row r="156" ht="14.25" customHeight="1">
      <c r="A156" s="93"/>
      <c r="B156" s="123"/>
      <c r="O156" s="95"/>
    </row>
    <row r="157" ht="14.25" customHeight="1">
      <c r="A157" s="93"/>
      <c r="B157" s="123"/>
      <c r="O157" s="95"/>
    </row>
    <row r="158" ht="14.25" customHeight="1">
      <c r="A158" s="93"/>
      <c r="B158" s="123"/>
      <c r="O158" s="95"/>
    </row>
    <row r="159" ht="14.25" customHeight="1">
      <c r="A159" s="93"/>
      <c r="B159" s="123"/>
      <c r="O159" s="95"/>
    </row>
    <row r="160" ht="14.25" customHeight="1">
      <c r="A160" s="93"/>
      <c r="B160" s="123"/>
      <c r="O160" s="95"/>
    </row>
    <row r="161" ht="14.25" customHeight="1">
      <c r="A161" s="93"/>
      <c r="B161" s="123"/>
      <c r="O161" s="95"/>
    </row>
    <row r="162" ht="14.25" customHeight="1">
      <c r="A162" s="93"/>
      <c r="B162" s="123"/>
      <c r="O162" s="95"/>
    </row>
    <row r="163" ht="14.25" customHeight="1">
      <c r="A163" s="93"/>
      <c r="B163" s="123"/>
      <c r="O163" s="95"/>
    </row>
    <row r="164" ht="14.25" customHeight="1">
      <c r="A164" s="93"/>
      <c r="B164" s="123"/>
      <c r="O164" s="95"/>
    </row>
    <row r="165" ht="14.25" customHeight="1">
      <c r="A165" s="93"/>
      <c r="B165" s="123"/>
      <c r="O165" s="95"/>
    </row>
    <row r="166" ht="14.25" customHeight="1">
      <c r="A166" s="93"/>
      <c r="B166" s="123"/>
      <c r="O166" s="95"/>
    </row>
    <row r="167" ht="14.25" customHeight="1">
      <c r="A167" s="93"/>
      <c r="B167" s="123"/>
      <c r="O167" s="95"/>
    </row>
    <row r="168" ht="14.25" customHeight="1">
      <c r="A168" s="93"/>
      <c r="B168" s="123"/>
      <c r="O168" s="95"/>
    </row>
    <row r="169" ht="14.25" customHeight="1">
      <c r="A169" s="93"/>
      <c r="B169" s="123"/>
      <c r="O169" s="95"/>
    </row>
    <row r="170" ht="14.25" customHeight="1">
      <c r="A170" s="93"/>
      <c r="B170" s="123"/>
      <c r="O170" s="95"/>
    </row>
    <row r="171" ht="14.25" customHeight="1">
      <c r="A171" s="93"/>
      <c r="B171" s="123"/>
      <c r="O171" s="95"/>
    </row>
    <row r="172" ht="14.25" customHeight="1">
      <c r="A172" s="93"/>
      <c r="B172" s="123"/>
      <c r="O172" s="95"/>
    </row>
    <row r="173" ht="14.25" customHeight="1">
      <c r="A173" s="93"/>
      <c r="B173" s="123"/>
      <c r="O173" s="95"/>
    </row>
    <row r="174" ht="14.25" customHeight="1">
      <c r="A174" s="93"/>
      <c r="B174" s="123"/>
      <c r="O174" s="95"/>
    </row>
    <row r="175" ht="14.25" customHeight="1">
      <c r="A175" s="93"/>
      <c r="B175" s="123"/>
      <c r="O175" s="95"/>
    </row>
    <row r="176" ht="14.25" customHeight="1">
      <c r="A176" s="93"/>
      <c r="B176" s="123"/>
      <c r="O176" s="95"/>
    </row>
    <row r="177" ht="14.25" customHeight="1">
      <c r="A177" s="93"/>
      <c r="B177" s="123"/>
      <c r="O177" s="95"/>
    </row>
    <row r="178" ht="14.25" customHeight="1">
      <c r="A178" s="93"/>
      <c r="B178" s="123"/>
      <c r="O178" s="95"/>
    </row>
    <row r="179" ht="14.25" customHeight="1">
      <c r="A179" s="93"/>
      <c r="B179" s="123"/>
      <c r="O179" s="95"/>
    </row>
    <row r="180" ht="14.25" customHeight="1">
      <c r="A180" s="93"/>
      <c r="B180" s="123"/>
      <c r="O180" s="95"/>
    </row>
    <row r="181" ht="14.25" customHeight="1">
      <c r="A181" s="93"/>
      <c r="B181" s="123"/>
      <c r="O181" s="95"/>
    </row>
    <row r="182" ht="14.25" customHeight="1">
      <c r="A182" s="93"/>
      <c r="B182" s="123"/>
      <c r="O182" s="95"/>
    </row>
    <row r="183" ht="14.25" customHeight="1">
      <c r="A183" s="93"/>
      <c r="B183" s="123"/>
      <c r="O183" s="95"/>
    </row>
    <row r="184" ht="14.25" customHeight="1">
      <c r="A184" s="93"/>
      <c r="B184" s="123"/>
      <c r="O184" s="95"/>
    </row>
    <row r="185" ht="14.25" customHeight="1">
      <c r="A185" s="93"/>
      <c r="B185" s="123"/>
      <c r="O185" s="95"/>
    </row>
    <row r="186" ht="14.25" customHeight="1">
      <c r="A186" s="93"/>
      <c r="B186" s="123"/>
      <c r="O186" s="95"/>
    </row>
    <row r="187" ht="14.25" customHeight="1">
      <c r="A187" s="93"/>
      <c r="B187" s="123"/>
      <c r="O187" s="95"/>
    </row>
    <row r="188" ht="14.25" customHeight="1">
      <c r="A188" s="93"/>
      <c r="B188" s="123"/>
      <c r="O188" s="95"/>
    </row>
    <row r="189" ht="14.25" customHeight="1">
      <c r="A189" s="93"/>
      <c r="B189" s="123"/>
      <c r="O189" s="95"/>
    </row>
    <row r="190" ht="14.25" customHeight="1">
      <c r="A190" s="93"/>
      <c r="B190" s="123"/>
      <c r="O190" s="95"/>
    </row>
    <row r="191" ht="14.25" customHeight="1">
      <c r="A191" s="93"/>
      <c r="B191" s="123"/>
      <c r="O191" s="95"/>
    </row>
    <row r="192" ht="14.25" customHeight="1">
      <c r="A192" s="93"/>
      <c r="B192" s="123"/>
      <c r="O192" s="95"/>
    </row>
    <row r="193" ht="14.25" customHeight="1">
      <c r="A193" s="93"/>
      <c r="B193" s="123"/>
      <c r="O193" s="95"/>
    </row>
    <row r="194" ht="14.25" customHeight="1">
      <c r="A194" s="93"/>
      <c r="B194" s="123"/>
      <c r="O194" s="95"/>
    </row>
    <row r="195" ht="14.25" customHeight="1">
      <c r="A195" s="93"/>
      <c r="B195" s="123"/>
      <c r="O195" s="95"/>
    </row>
    <row r="196" ht="14.25" customHeight="1">
      <c r="A196" s="93"/>
      <c r="B196" s="123"/>
      <c r="O196" s="95"/>
    </row>
    <row r="197" ht="14.25" customHeight="1">
      <c r="A197" s="93"/>
      <c r="B197" s="123"/>
      <c r="O197" s="95"/>
    </row>
    <row r="198" ht="14.25" customHeight="1">
      <c r="A198" s="93"/>
      <c r="B198" s="123"/>
      <c r="O198" s="95"/>
    </row>
    <row r="199" ht="14.25" customHeight="1">
      <c r="A199" s="93"/>
      <c r="B199" s="123"/>
      <c r="O199" s="95"/>
    </row>
    <row r="200" ht="14.25" customHeight="1">
      <c r="A200" s="93"/>
      <c r="B200" s="123"/>
      <c r="O200" s="95"/>
    </row>
    <row r="201" ht="14.25" customHeight="1">
      <c r="A201" s="93"/>
      <c r="B201" s="123"/>
      <c r="O201" s="95"/>
    </row>
    <row r="202" ht="14.25" customHeight="1">
      <c r="A202" s="93"/>
      <c r="B202" s="123"/>
      <c r="O202" s="95"/>
    </row>
    <row r="203" ht="14.25" customHeight="1">
      <c r="A203" s="93"/>
      <c r="B203" s="123"/>
      <c r="O203" s="95"/>
    </row>
    <row r="204" ht="14.25" customHeight="1">
      <c r="A204" s="93"/>
      <c r="B204" s="123"/>
      <c r="O204" s="95"/>
    </row>
    <row r="205" ht="14.25" customHeight="1">
      <c r="A205" s="93"/>
      <c r="B205" s="123"/>
      <c r="O205" s="95"/>
    </row>
    <row r="206" ht="14.25" customHeight="1">
      <c r="A206" s="93"/>
      <c r="B206" s="123"/>
      <c r="O206" s="95"/>
    </row>
    <row r="207" ht="14.25" customHeight="1">
      <c r="A207" s="93"/>
      <c r="B207" s="123"/>
      <c r="O207" s="95"/>
    </row>
    <row r="208" ht="14.25" customHeight="1">
      <c r="A208" s="93"/>
      <c r="B208" s="123"/>
      <c r="O208" s="95"/>
    </row>
    <row r="209" ht="14.25" customHeight="1">
      <c r="A209" s="93"/>
      <c r="B209" s="123"/>
      <c r="O209" s="95"/>
    </row>
    <row r="210" ht="14.25" customHeight="1">
      <c r="A210" s="93"/>
      <c r="B210" s="123"/>
      <c r="O210" s="95"/>
    </row>
    <row r="211" ht="14.25" customHeight="1">
      <c r="A211" s="93"/>
      <c r="B211" s="123"/>
      <c r="O211" s="95"/>
    </row>
    <row r="212" ht="14.25" customHeight="1">
      <c r="A212" s="93"/>
      <c r="B212" s="123"/>
      <c r="O212" s="95"/>
    </row>
    <row r="213" ht="14.25" customHeight="1">
      <c r="A213" s="93"/>
      <c r="B213" s="123"/>
      <c r="O213" s="95"/>
    </row>
    <row r="214" ht="14.25" customHeight="1">
      <c r="A214" s="93"/>
      <c r="B214" s="123"/>
      <c r="O214" s="95"/>
    </row>
    <row r="215" ht="14.25" customHeight="1">
      <c r="A215" s="93"/>
      <c r="B215" s="123"/>
      <c r="O215" s="95"/>
    </row>
    <row r="216" ht="14.25" customHeight="1">
      <c r="A216" s="93"/>
      <c r="B216" s="123"/>
      <c r="O216" s="95"/>
    </row>
    <row r="217" ht="14.25" customHeight="1">
      <c r="A217" s="93"/>
      <c r="B217" s="123"/>
      <c r="O217" s="95"/>
    </row>
    <row r="218" ht="14.25" customHeight="1">
      <c r="A218" s="93"/>
      <c r="B218" s="123"/>
      <c r="O218" s="95"/>
    </row>
    <row r="219" ht="14.25" customHeight="1">
      <c r="A219" s="93"/>
      <c r="B219" s="123"/>
      <c r="O219" s="95"/>
    </row>
    <row r="220" ht="14.25" customHeight="1">
      <c r="A220" s="93"/>
      <c r="B220" s="123"/>
      <c r="O220" s="95"/>
    </row>
    <row r="221" ht="14.25" customHeight="1">
      <c r="A221" s="93"/>
      <c r="B221" s="123"/>
      <c r="O221" s="95"/>
    </row>
    <row r="222" ht="14.25" customHeight="1">
      <c r="A222" s="93"/>
      <c r="B222" s="123"/>
      <c r="O222" s="95"/>
    </row>
    <row r="223" ht="14.25" customHeight="1">
      <c r="A223" s="93"/>
      <c r="B223" s="123"/>
      <c r="O223" s="95"/>
    </row>
    <row r="224" ht="14.25" customHeight="1">
      <c r="A224" s="93"/>
      <c r="B224" s="123"/>
      <c r="O224" s="95"/>
    </row>
    <row r="225" ht="14.25" customHeight="1">
      <c r="A225" s="93"/>
      <c r="B225" s="123"/>
      <c r="O225" s="95"/>
    </row>
    <row r="226" ht="14.25" customHeight="1">
      <c r="A226" s="93"/>
      <c r="B226" s="123"/>
      <c r="O226" s="95"/>
    </row>
    <row r="227" ht="14.25" customHeight="1">
      <c r="A227" s="93"/>
      <c r="B227" s="123"/>
      <c r="O227" s="95"/>
    </row>
    <row r="228" ht="14.25" customHeight="1">
      <c r="A228" s="93"/>
      <c r="B228" s="123"/>
      <c r="O228" s="95"/>
    </row>
    <row r="229" ht="14.25" customHeight="1">
      <c r="A229" s="93"/>
      <c r="B229" s="123"/>
      <c r="O229" s="95"/>
    </row>
    <row r="230" ht="14.25" customHeight="1">
      <c r="A230" s="93"/>
      <c r="B230" s="123"/>
      <c r="O230" s="95"/>
    </row>
    <row r="231" ht="14.25" customHeight="1">
      <c r="A231" s="93"/>
      <c r="B231" s="123"/>
      <c r="O231" s="95"/>
    </row>
    <row r="232" ht="14.25" customHeight="1">
      <c r="A232" s="93"/>
      <c r="B232" s="123"/>
      <c r="O232" s="95"/>
    </row>
    <row r="233" ht="14.25" customHeight="1">
      <c r="A233" s="93"/>
      <c r="B233" s="123"/>
      <c r="O233" s="95"/>
    </row>
    <row r="234" ht="14.25" customHeight="1">
      <c r="A234" s="93"/>
      <c r="B234" s="123"/>
      <c r="O234" s="95"/>
    </row>
    <row r="235" ht="14.25" customHeight="1">
      <c r="A235" s="93"/>
      <c r="B235" s="123"/>
      <c r="O235" s="95"/>
    </row>
    <row r="236" ht="14.25" customHeight="1">
      <c r="A236" s="93"/>
      <c r="B236" s="123"/>
      <c r="O236" s="95"/>
    </row>
    <row r="237" ht="14.25" customHeight="1">
      <c r="A237" s="93"/>
      <c r="B237" s="123"/>
      <c r="O237" s="95"/>
    </row>
    <row r="238" ht="14.25" customHeight="1">
      <c r="A238" s="93"/>
      <c r="B238" s="123"/>
      <c r="O238" s="95"/>
    </row>
    <row r="239" ht="14.25" customHeight="1">
      <c r="A239" s="93"/>
      <c r="B239" s="123"/>
      <c r="O239" s="95"/>
    </row>
    <row r="240" ht="14.25" customHeight="1">
      <c r="A240" s="93"/>
      <c r="B240" s="123"/>
      <c r="O240" s="95"/>
    </row>
    <row r="241" ht="14.25" customHeight="1">
      <c r="A241" s="93"/>
      <c r="B241" s="123"/>
      <c r="O241" s="95"/>
    </row>
    <row r="242" ht="14.25" customHeight="1">
      <c r="A242" s="93"/>
      <c r="B242" s="123"/>
      <c r="O242" s="95"/>
    </row>
    <row r="243" ht="14.25" customHeight="1">
      <c r="A243" s="93"/>
      <c r="B243" s="123"/>
      <c r="O243" s="95"/>
    </row>
    <row r="244" ht="14.25" customHeight="1">
      <c r="A244" s="93"/>
      <c r="B244" s="123"/>
      <c r="O244" s="95"/>
    </row>
    <row r="245" ht="14.25" customHeight="1">
      <c r="A245" s="93"/>
      <c r="B245" s="123"/>
      <c r="O245" s="95"/>
    </row>
    <row r="246" ht="14.25" customHeight="1">
      <c r="A246" s="93"/>
      <c r="B246" s="123"/>
      <c r="O246" s="95"/>
    </row>
    <row r="247" ht="14.25" customHeight="1">
      <c r="A247" s="93"/>
      <c r="B247" s="123"/>
      <c r="O247" s="95"/>
    </row>
    <row r="248" ht="14.25" customHeight="1">
      <c r="A248" s="93"/>
      <c r="B248" s="123"/>
      <c r="O248" s="95"/>
    </row>
    <row r="249" ht="15.75" customHeight="1">
      <c r="A249" s="124"/>
    </row>
    <row r="250" ht="15.75" customHeight="1">
      <c r="A250" s="124"/>
    </row>
    <row r="251" ht="15.75" customHeight="1">
      <c r="A251" s="124"/>
    </row>
    <row r="252" ht="15.75" customHeight="1">
      <c r="A252" s="124"/>
    </row>
    <row r="253" ht="15.75" customHeight="1">
      <c r="A253" s="124"/>
    </row>
    <row r="254" ht="15.75" customHeight="1">
      <c r="A254" s="124"/>
    </row>
    <row r="255" ht="15.75" customHeight="1">
      <c r="A255" s="124"/>
    </row>
    <row r="256" ht="15.75" customHeight="1">
      <c r="A256" s="124"/>
    </row>
    <row r="257" ht="15.75" customHeight="1">
      <c r="A257" s="124"/>
    </row>
    <row r="258" ht="15.75" customHeight="1">
      <c r="A258" s="124"/>
    </row>
    <row r="259" ht="15.75" customHeight="1">
      <c r="A259" s="124"/>
    </row>
    <row r="260" ht="15.75" customHeight="1">
      <c r="A260" s="124"/>
    </row>
    <row r="261" ht="15.75" customHeight="1">
      <c r="A261" s="124"/>
    </row>
    <row r="262" ht="15.75" customHeight="1">
      <c r="A262" s="124"/>
    </row>
    <row r="263" ht="15.75" customHeight="1">
      <c r="A263" s="124"/>
    </row>
    <row r="264" ht="15.75" customHeight="1">
      <c r="A264" s="124"/>
    </row>
    <row r="265" ht="15.75" customHeight="1">
      <c r="A265" s="124"/>
    </row>
    <row r="266" ht="15.75" customHeight="1">
      <c r="A266" s="124"/>
    </row>
    <row r="267" ht="15.75" customHeight="1">
      <c r="A267" s="124"/>
    </row>
    <row r="268" ht="15.75" customHeight="1">
      <c r="A268" s="124"/>
    </row>
    <row r="269" ht="15.75" customHeight="1">
      <c r="A269" s="124"/>
    </row>
    <row r="270" ht="15.75" customHeight="1">
      <c r="A270" s="124"/>
    </row>
    <row r="271" ht="15.75" customHeight="1">
      <c r="A271" s="124"/>
    </row>
    <row r="272" ht="15.75" customHeight="1">
      <c r="A272" s="124"/>
    </row>
    <row r="273" ht="15.75" customHeight="1">
      <c r="A273" s="124"/>
    </row>
    <row r="274" ht="15.75" customHeight="1">
      <c r="A274" s="124"/>
    </row>
    <row r="275" ht="15.75" customHeight="1">
      <c r="A275" s="124"/>
    </row>
    <row r="276" ht="15.75" customHeight="1">
      <c r="A276" s="124"/>
    </row>
    <row r="277" ht="15.75" customHeight="1">
      <c r="A277" s="124"/>
    </row>
    <row r="278" ht="15.75" customHeight="1">
      <c r="A278" s="124"/>
    </row>
    <row r="279" ht="15.75" customHeight="1">
      <c r="A279" s="124"/>
    </row>
    <row r="280" ht="15.75" customHeight="1">
      <c r="A280" s="124"/>
    </row>
    <row r="281" ht="15.75" customHeight="1">
      <c r="A281" s="124"/>
    </row>
    <row r="282" ht="15.75" customHeight="1">
      <c r="A282" s="124"/>
    </row>
    <row r="283" ht="15.75" customHeight="1">
      <c r="A283" s="124"/>
    </row>
    <row r="284" ht="15.75" customHeight="1">
      <c r="A284" s="124"/>
    </row>
    <row r="285" ht="15.75" customHeight="1">
      <c r="A285" s="124"/>
    </row>
    <row r="286" ht="15.75" customHeight="1">
      <c r="A286" s="124"/>
    </row>
    <row r="287" ht="15.75" customHeight="1">
      <c r="A287" s="124"/>
    </row>
    <row r="288" ht="15.75" customHeight="1">
      <c r="A288" s="124"/>
    </row>
    <row r="289" ht="15.75" customHeight="1">
      <c r="A289" s="124"/>
    </row>
    <row r="290" ht="15.75" customHeight="1">
      <c r="A290" s="124"/>
    </row>
    <row r="291" ht="15.75" customHeight="1">
      <c r="A291" s="124"/>
    </row>
    <row r="292" ht="15.75" customHeight="1">
      <c r="A292" s="124"/>
    </row>
    <row r="293" ht="15.75" customHeight="1">
      <c r="A293" s="124"/>
    </row>
    <row r="294" ht="15.75" customHeight="1">
      <c r="A294" s="124"/>
    </row>
    <row r="295" ht="15.75" customHeight="1">
      <c r="A295" s="124"/>
    </row>
    <row r="296" ht="15.75" customHeight="1">
      <c r="A296" s="124"/>
    </row>
    <row r="297" ht="15.75" customHeight="1">
      <c r="A297" s="124"/>
    </row>
    <row r="298" ht="15.75" customHeight="1">
      <c r="A298" s="124"/>
    </row>
    <row r="299" ht="15.75" customHeight="1">
      <c r="A299" s="124"/>
    </row>
    <row r="300" ht="15.75" customHeight="1">
      <c r="A300" s="124"/>
    </row>
    <row r="301" ht="15.75" customHeight="1">
      <c r="A301" s="124"/>
    </row>
    <row r="302" ht="15.75" customHeight="1">
      <c r="A302" s="124"/>
    </row>
    <row r="303" ht="15.75" customHeight="1">
      <c r="A303" s="124"/>
    </row>
    <row r="304" ht="15.75" customHeight="1">
      <c r="A304" s="124"/>
    </row>
    <row r="305" ht="15.75" customHeight="1">
      <c r="A305" s="124"/>
    </row>
    <row r="306" ht="15.75" customHeight="1">
      <c r="A306" s="124"/>
    </row>
    <row r="307" ht="15.75" customHeight="1">
      <c r="A307" s="124"/>
    </row>
    <row r="308" ht="15.75" customHeight="1">
      <c r="A308" s="124"/>
    </row>
    <row r="309" ht="15.75" customHeight="1">
      <c r="A309" s="124"/>
    </row>
    <row r="310" ht="15.75" customHeight="1">
      <c r="A310" s="124"/>
    </row>
    <row r="311" ht="15.75" customHeight="1">
      <c r="A311" s="124"/>
    </row>
    <row r="312" ht="15.75" customHeight="1">
      <c r="A312" s="124"/>
    </row>
    <row r="313" ht="15.75" customHeight="1">
      <c r="A313" s="124"/>
    </row>
    <row r="314" ht="15.75" customHeight="1">
      <c r="A314" s="124"/>
    </row>
    <row r="315" ht="15.75" customHeight="1">
      <c r="A315" s="124"/>
    </row>
    <row r="316" ht="15.75" customHeight="1">
      <c r="A316" s="124"/>
    </row>
    <row r="317" ht="15.75" customHeight="1">
      <c r="A317" s="124"/>
    </row>
    <row r="318" ht="15.75" customHeight="1">
      <c r="A318" s="124"/>
    </row>
    <row r="319" ht="15.75" customHeight="1">
      <c r="A319" s="124"/>
    </row>
    <row r="320" ht="15.75" customHeight="1">
      <c r="A320" s="124"/>
    </row>
    <row r="321" ht="15.75" customHeight="1">
      <c r="A321" s="124"/>
    </row>
    <row r="322" ht="15.75" customHeight="1">
      <c r="A322" s="124"/>
    </row>
    <row r="323" ht="15.75" customHeight="1">
      <c r="A323" s="124"/>
    </row>
    <row r="324" ht="15.75" customHeight="1">
      <c r="A324" s="124"/>
    </row>
    <row r="325" ht="15.75" customHeight="1">
      <c r="A325" s="124"/>
    </row>
    <row r="326" ht="15.75" customHeight="1">
      <c r="A326" s="124"/>
    </row>
    <row r="327" ht="15.75" customHeight="1">
      <c r="A327" s="124"/>
    </row>
    <row r="328" ht="15.75" customHeight="1">
      <c r="A328" s="124"/>
    </row>
    <row r="329" ht="15.75" customHeight="1">
      <c r="A329" s="124"/>
    </row>
    <row r="330" ht="15.75" customHeight="1">
      <c r="A330" s="124"/>
    </row>
    <row r="331" ht="15.75" customHeight="1">
      <c r="A331" s="124"/>
    </row>
    <row r="332" ht="15.75" customHeight="1">
      <c r="A332" s="124"/>
    </row>
    <row r="333" ht="15.75" customHeight="1">
      <c r="A333" s="124"/>
    </row>
    <row r="334" ht="15.75" customHeight="1">
      <c r="A334" s="124"/>
    </row>
    <row r="335" ht="15.75" customHeight="1">
      <c r="A335" s="124"/>
    </row>
    <row r="336" ht="15.75" customHeight="1">
      <c r="A336" s="124"/>
    </row>
    <row r="337" ht="15.75" customHeight="1">
      <c r="A337" s="124"/>
    </row>
    <row r="338" ht="15.75" customHeight="1">
      <c r="A338" s="124"/>
    </row>
    <row r="339" ht="15.75" customHeight="1">
      <c r="A339" s="124"/>
    </row>
    <row r="340" ht="15.75" customHeight="1">
      <c r="A340" s="124"/>
    </row>
    <row r="341" ht="15.75" customHeight="1">
      <c r="A341" s="124"/>
    </row>
    <row r="342" ht="15.75" customHeight="1">
      <c r="A342" s="124"/>
    </row>
    <row r="343" ht="15.75" customHeight="1">
      <c r="A343" s="124"/>
    </row>
    <row r="344" ht="15.75" customHeight="1">
      <c r="A344" s="124"/>
    </row>
    <row r="345" ht="15.75" customHeight="1">
      <c r="A345" s="124"/>
    </row>
    <row r="346" ht="15.75" customHeight="1">
      <c r="A346" s="124"/>
    </row>
    <row r="347" ht="15.75" customHeight="1">
      <c r="A347" s="124"/>
    </row>
    <row r="348" ht="15.75" customHeight="1">
      <c r="A348" s="124"/>
    </row>
    <row r="349" ht="15.75" customHeight="1">
      <c r="A349" s="124"/>
    </row>
    <row r="350" ht="15.75" customHeight="1">
      <c r="A350" s="124"/>
    </row>
    <row r="351" ht="15.75" customHeight="1">
      <c r="A351" s="124"/>
    </row>
    <row r="352" ht="15.75" customHeight="1">
      <c r="A352" s="124"/>
    </row>
    <row r="353" ht="15.75" customHeight="1">
      <c r="A353" s="124"/>
    </row>
    <row r="354" ht="15.75" customHeight="1">
      <c r="A354" s="124"/>
    </row>
    <row r="355" ht="15.75" customHeight="1">
      <c r="A355" s="124"/>
    </row>
    <row r="356" ht="15.75" customHeight="1">
      <c r="A356" s="124"/>
    </row>
    <row r="357" ht="15.75" customHeight="1">
      <c r="A357" s="124"/>
    </row>
    <row r="358" ht="15.75" customHeight="1">
      <c r="A358" s="124"/>
    </row>
    <row r="359" ht="15.75" customHeight="1">
      <c r="A359" s="124"/>
    </row>
    <row r="360" ht="15.75" customHeight="1">
      <c r="A360" s="124"/>
    </row>
    <row r="361" ht="15.75" customHeight="1">
      <c r="A361" s="124"/>
    </row>
    <row r="362" ht="15.75" customHeight="1">
      <c r="A362" s="124"/>
    </row>
    <row r="363" ht="15.75" customHeight="1">
      <c r="A363" s="124"/>
    </row>
    <row r="364" ht="15.75" customHeight="1">
      <c r="A364" s="124"/>
    </row>
    <row r="365" ht="15.75" customHeight="1">
      <c r="A365" s="124"/>
    </row>
    <row r="366" ht="15.75" customHeight="1">
      <c r="A366" s="124"/>
    </row>
    <row r="367" ht="15.75" customHeight="1">
      <c r="A367" s="124"/>
    </row>
    <row r="368" ht="15.75" customHeight="1">
      <c r="A368" s="124"/>
    </row>
    <row r="369" ht="15.75" customHeight="1">
      <c r="A369" s="124"/>
    </row>
    <row r="370" ht="15.75" customHeight="1">
      <c r="A370" s="124"/>
    </row>
    <row r="371" ht="15.75" customHeight="1">
      <c r="A371" s="124"/>
    </row>
    <row r="372" ht="15.75" customHeight="1">
      <c r="A372" s="124"/>
    </row>
    <row r="373" ht="15.75" customHeight="1">
      <c r="A373" s="124"/>
    </row>
    <row r="374" ht="15.75" customHeight="1">
      <c r="A374" s="124"/>
    </row>
    <row r="375" ht="15.75" customHeight="1">
      <c r="A375" s="124"/>
    </row>
    <row r="376" ht="15.75" customHeight="1">
      <c r="A376" s="124"/>
    </row>
    <row r="377" ht="15.75" customHeight="1">
      <c r="A377" s="124"/>
    </row>
    <row r="378" ht="15.75" customHeight="1">
      <c r="A378" s="124"/>
    </row>
    <row r="379" ht="15.75" customHeight="1">
      <c r="A379" s="124"/>
    </row>
    <row r="380" ht="15.75" customHeight="1">
      <c r="A380" s="124"/>
    </row>
    <row r="381" ht="15.75" customHeight="1">
      <c r="A381" s="124"/>
    </row>
    <row r="382" ht="15.75" customHeight="1">
      <c r="A382" s="124"/>
    </row>
    <row r="383" ht="15.75" customHeight="1">
      <c r="A383" s="124"/>
    </row>
    <row r="384" ht="15.75" customHeight="1">
      <c r="A384" s="124"/>
    </row>
    <row r="385" ht="15.75" customHeight="1">
      <c r="A385" s="124"/>
    </row>
    <row r="386" ht="15.75" customHeight="1">
      <c r="A386" s="124"/>
    </row>
    <row r="387" ht="15.75" customHeight="1">
      <c r="A387" s="124"/>
    </row>
    <row r="388" ht="15.75" customHeight="1">
      <c r="A388" s="124"/>
    </row>
    <row r="389" ht="15.75" customHeight="1">
      <c r="A389" s="124"/>
    </row>
    <row r="390" ht="15.75" customHeight="1">
      <c r="A390" s="124"/>
    </row>
    <row r="391" ht="15.75" customHeight="1">
      <c r="A391" s="124"/>
    </row>
    <row r="392" ht="15.75" customHeight="1">
      <c r="A392" s="124"/>
    </row>
    <row r="393" ht="15.75" customHeight="1">
      <c r="A393" s="124"/>
    </row>
    <row r="394" ht="15.75" customHeight="1">
      <c r="A394" s="124"/>
    </row>
    <row r="395" ht="15.75" customHeight="1">
      <c r="A395" s="124"/>
    </row>
    <row r="396" ht="15.75" customHeight="1">
      <c r="A396" s="124"/>
    </row>
    <row r="397" ht="15.75" customHeight="1">
      <c r="A397" s="124"/>
    </row>
    <row r="398" ht="15.75" customHeight="1">
      <c r="A398" s="124"/>
    </row>
    <row r="399" ht="15.75" customHeight="1">
      <c r="A399" s="124"/>
    </row>
    <row r="400" ht="15.75" customHeight="1">
      <c r="A400" s="124"/>
    </row>
    <row r="401" ht="15.75" customHeight="1">
      <c r="A401" s="124"/>
    </row>
    <row r="402" ht="15.75" customHeight="1">
      <c r="A402" s="124"/>
    </row>
    <row r="403" ht="15.75" customHeight="1">
      <c r="A403" s="124"/>
    </row>
    <row r="404" ht="15.75" customHeight="1">
      <c r="A404" s="124"/>
    </row>
    <row r="405" ht="15.75" customHeight="1">
      <c r="A405" s="124"/>
    </row>
    <row r="406" ht="15.75" customHeight="1">
      <c r="A406" s="124"/>
    </row>
    <row r="407" ht="15.75" customHeight="1">
      <c r="A407" s="124"/>
    </row>
    <row r="408" ht="15.75" customHeight="1">
      <c r="A408" s="124"/>
    </row>
    <row r="409" ht="15.75" customHeight="1">
      <c r="A409" s="124"/>
    </row>
    <row r="410" ht="15.75" customHeight="1">
      <c r="A410" s="124"/>
    </row>
    <row r="411" ht="15.75" customHeight="1">
      <c r="A411" s="124"/>
    </row>
    <row r="412" ht="15.75" customHeight="1">
      <c r="A412" s="124"/>
    </row>
    <row r="413" ht="15.75" customHeight="1">
      <c r="A413" s="124"/>
    </row>
    <row r="414" ht="15.75" customHeight="1">
      <c r="A414" s="124"/>
    </row>
    <row r="415" ht="15.75" customHeight="1">
      <c r="A415" s="124"/>
    </row>
    <row r="416" ht="15.75" customHeight="1">
      <c r="A416" s="124"/>
    </row>
    <row r="417" ht="15.75" customHeight="1">
      <c r="A417" s="124"/>
    </row>
    <row r="418" ht="15.75" customHeight="1">
      <c r="A418" s="124"/>
    </row>
    <row r="419" ht="15.75" customHeight="1">
      <c r="A419" s="124"/>
    </row>
    <row r="420" ht="15.75" customHeight="1">
      <c r="A420" s="124"/>
    </row>
    <row r="421" ht="15.75" customHeight="1">
      <c r="A421" s="124"/>
    </row>
    <row r="422" ht="15.75" customHeight="1">
      <c r="A422" s="124"/>
    </row>
    <row r="423" ht="15.75" customHeight="1">
      <c r="A423" s="124"/>
    </row>
    <row r="424" ht="15.75" customHeight="1">
      <c r="A424" s="124"/>
    </row>
    <row r="425" ht="15.75" customHeight="1">
      <c r="A425" s="124"/>
    </row>
    <row r="426" ht="15.75" customHeight="1">
      <c r="A426" s="124"/>
    </row>
    <row r="427" ht="15.75" customHeight="1">
      <c r="A427" s="124"/>
    </row>
    <row r="428" ht="15.75" customHeight="1">
      <c r="A428" s="124"/>
    </row>
    <row r="429" ht="15.75" customHeight="1">
      <c r="A429" s="124"/>
    </row>
    <row r="430" ht="15.75" customHeight="1">
      <c r="A430" s="124"/>
    </row>
    <row r="431" ht="15.75" customHeight="1">
      <c r="A431" s="124"/>
    </row>
    <row r="432" ht="15.75" customHeight="1">
      <c r="A432" s="124"/>
    </row>
    <row r="433" ht="15.75" customHeight="1">
      <c r="A433" s="124"/>
    </row>
    <row r="434" ht="15.75" customHeight="1">
      <c r="A434" s="124"/>
    </row>
    <row r="435" ht="15.75" customHeight="1">
      <c r="A435" s="124"/>
    </row>
    <row r="436" ht="15.75" customHeight="1">
      <c r="A436" s="124"/>
    </row>
    <row r="437" ht="15.75" customHeight="1">
      <c r="A437" s="124"/>
    </row>
    <row r="438" ht="15.75" customHeight="1">
      <c r="A438" s="124"/>
    </row>
    <row r="439" ht="15.75" customHeight="1">
      <c r="A439" s="124"/>
    </row>
    <row r="440" ht="15.75" customHeight="1">
      <c r="A440" s="124"/>
    </row>
    <row r="441" ht="15.75" customHeight="1">
      <c r="A441" s="124"/>
    </row>
    <row r="442" ht="15.75" customHeight="1">
      <c r="A442" s="124"/>
    </row>
    <row r="443" ht="15.75" customHeight="1">
      <c r="A443" s="124"/>
    </row>
    <row r="444" ht="15.75" customHeight="1">
      <c r="A444" s="124"/>
    </row>
    <row r="445" ht="15.75" customHeight="1">
      <c r="A445" s="124"/>
    </row>
    <row r="446" ht="15.75" customHeight="1">
      <c r="A446" s="124"/>
    </row>
    <row r="447" ht="15.75" customHeight="1">
      <c r="A447" s="124"/>
    </row>
    <row r="448" ht="15.75" customHeight="1">
      <c r="A448" s="124"/>
    </row>
    <row r="449" ht="15.75" customHeight="1">
      <c r="A449" s="124"/>
    </row>
    <row r="450" ht="15.75" customHeight="1">
      <c r="A450" s="124"/>
    </row>
    <row r="451" ht="15.75" customHeight="1">
      <c r="A451" s="124"/>
    </row>
    <row r="452" ht="15.75" customHeight="1">
      <c r="A452" s="124"/>
    </row>
    <row r="453" ht="15.75" customHeight="1">
      <c r="A453" s="124"/>
    </row>
    <row r="454" ht="15.75" customHeight="1">
      <c r="A454" s="124"/>
    </row>
    <row r="455" ht="15.75" customHeight="1">
      <c r="A455" s="124"/>
    </row>
    <row r="456" ht="15.75" customHeight="1">
      <c r="A456" s="124"/>
    </row>
    <row r="457" ht="15.75" customHeight="1">
      <c r="A457" s="124"/>
    </row>
    <row r="458" ht="15.75" customHeight="1">
      <c r="A458" s="124"/>
    </row>
    <row r="459" ht="15.75" customHeight="1">
      <c r="A459" s="124"/>
    </row>
    <row r="460" ht="15.75" customHeight="1">
      <c r="A460" s="124"/>
    </row>
    <row r="461" ht="15.75" customHeight="1">
      <c r="A461" s="124"/>
    </row>
    <row r="462" ht="15.75" customHeight="1">
      <c r="A462" s="124"/>
    </row>
    <row r="463" ht="15.75" customHeight="1">
      <c r="A463" s="124"/>
    </row>
    <row r="464" ht="15.75" customHeight="1">
      <c r="A464" s="124"/>
    </row>
    <row r="465" ht="15.75" customHeight="1">
      <c r="A465" s="124"/>
    </row>
    <row r="466" ht="15.75" customHeight="1">
      <c r="A466" s="124"/>
    </row>
    <row r="467" ht="15.75" customHeight="1">
      <c r="A467" s="124"/>
    </row>
    <row r="468" ht="15.75" customHeight="1">
      <c r="A468" s="124"/>
    </row>
    <row r="469" ht="15.75" customHeight="1">
      <c r="A469" s="124"/>
    </row>
    <row r="470" ht="15.75" customHeight="1">
      <c r="A470" s="124"/>
    </row>
    <row r="471" ht="15.75" customHeight="1">
      <c r="A471" s="124"/>
    </row>
    <row r="472" ht="15.75" customHeight="1">
      <c r="A472" s="124"/>
    </row>
    <row r="473" ht="15.75" customHeight="1">
      <c r="A473" s="124"/>
    </row>
    <row r="474" ht="15.75" customHeight="1">
      <c r="A474" s="124"/>
    </row>
    <row r="475" ht="15.75" customHeight="1">
      <c r="A475" s="124"/>
    </row>
    <row r="476" ht="15.75" customHeight="1">
      <c r="A476" s="124"/>
    </row>
    <row r="477" ht="15.75" customHeight="1">
      <c r="A477" s="124"/>
    </row>
    <row r="478" ht="15.75" customHeight="1">
      <c r="A478" s="124"/>
    </row>
    <row r="479" ht="15.75" customHeight="1">
      <c r="A479" s="124"/>
    </row>
    <row r="480" ht="15.75" customHeight="1">
      <c r="A480" s="124"/>
    </row>
    <row r="481" ht="15.75" customHeight="1">
      <c r="A481" s="124"/>
    </row>
    <row r="482" ht="15.75" customHeight="1">
      <c r="A482" s="124"/>
    </row>
    <row r="483" ht="15.75" customHeight="1">
      <c r="A483" s="124"/>
    </row>
    <row r="484" ht="15.75" customHeight="1">
      <c r="A484" s="124"/>
    </row>
    <row r="485" ht="15.75" customHeight="1">
      <c r="A485" s="124"/>
    </row>
    <row r="486" ht="15.75" customHeight="1">
      <c r="A486" s="124"/>
    </row>
    <row r="487" ht="15.75" customHeight="1">
      <c r="A487" s="124"/>
    </row>
    <row r="488" ht="15.75" customHeight="1">
      <c r="A488" s="124"/>
    </row>
    <row r="489" ht="15.75" customHeight="1">
      <c r="A489" s="124"/>
    </row>
    <row r="490" ht="15.75" customHeight="1">
      <c r="A490" s="124"/>
    </row>
    <row r="491" ht="15.75" customHeight="1">
      <c r="A491" s="124"/>
    </row>
    <row r="492" ht="15.75" customHeight="1">
      <c r="A492" s="124"/>
    </row>
    <row r="493" ht="15.75" customHeight="1">
      <c r="A493" s="124"/>
    </row>
    <row r="494" ht="15.75" customHeight="1">
      <c r="A494" s="124"/>
    </row>
    <row r="495" ht="15.75" customHeight="1">
      <c r="A495" s="124"/>
    </row>
    <row r="496" ht="15.75" customHeight="1">
      <c r="A496" s="124"/>
    </row>
    <row r="497" ht="15.75" customHeight="1">
      <c r="A497" s="124"/>
    </row>
    <row r="498" ht="15.75" customHeight="1">
      <c r="A498" s="124"/>
    </row>
    <row r="499" ht="15.75" customHeight="1">
      <c r="A499" s="124"/>
    </row>
    <row r="500" ht="15.75" customHeight="1">
      <c r="A500" s="124"/>
    </row>
    <row r="501" ht="15.75" customHeight="1">
      <c r="A501" s="124"/>
    </row>
    <row r="502" ht="15.75" customHeight="1">
      <c r="A502" s="124"/>
    </row>
    <row r="503" ht="15.75" customHeight="1">
      <c r="A503" s="124"/>
    </row>
    <row r="504" ht="15.75" customHeight="1">
      <c r="A504" s="124"/>
    </row>
    <row r="505" ht="15.75" customHeight="1">
      <c r="A505" s="124"/>
    </row>
    <row r="506" ht="15.75" customHeight="1">
      <c r="A506" s="124"/>
    </row>
    <row r="507" ht="15.75" customHeight="1">
      <c r="A507" s="124"/>
    </row>
    <row r="508" ht="15.75" customHeight="1">
      <c r="A508" s="124"/>
    </row>
    <row r="509" ht="15.75" customHeight="1">
      <c r="A509" s="124"/>
    </row>
    <row r="510" ht="15.75" customHeight="1">
      <c r="A510" s="124"/>
    </row>
    <row r="511" ht="15.75" customHeight="1">
      <c r="A511" s="124"/>
    </row>
    <row r="512" ht="15.75" customHeight="1">
      <c r="A512" s="124"/>
    </row>
    <row r="513" ht="15.75" customHeight="1">
      <c r="A513" s="124"/>
    </row>
    <row r="514" ht="15.75" customHeight="1">
      <c r="A514" s="124"/>
    </row>
    <row r="515" ht="15.75" customHeight="1">
      <c r="A515" s="124"/>
    </row>
    <row r="516" ht="15.75" customHeight="1">
      <c r="A516" s="124"/>
    </row>
    <row r="517" ht="15.75" customHeight="1">
      <c r="A517" s="124"/>
    </row>
    <row r="518" ht="15.75" customHeight="1">
      <c r="A518" s="124"/>
    </row>
    <row r="519" ht="15.75" customHeight="1">
      <c r="A519" s="124"/>
    </row>
    <row r="520" ht="15.75" customHeight="1">
      <c r="A520" s="124"/>
    </row>
    <row r="521" ht="15.75" customHeight="1">
      <c r="A521" s="124"/>
    </row>
    <row r="522" ht="15.75" customHeight="1">
      <c r="A522" s="124"/>
    </row>
    <row r="523" ht="15.75" customHeight="1">
      <c r="A523" s="124"/>
    </row>
    <row r="524" ht="15.75" customHeight="1">
      <c r="A524" s="124"/>
    </row>
    <row r="525" ht="15.75" customHeight="1">
      <c r="A525" s="124"/>
    </row>
    <row r="526" ht="15.75" customHeight="1">
      <c r="A526" s="124"/>
    </row>
    <row r="527" ht="15.75" customHeight="1">
      <c r="A527" s="124"/>
    </row>
    <row r="528" ht="15.75" customHeight="1">
      <c r="A528" s="124"/>
    </row>
    <row r="529" ht="15.75" customHeight="1">
      <c r="A529" s="124"/>
    </row>
    <row r="530" ht="15.75" customHeight="1">
      <c r="A530" s="124"/>
    </row>
    <row r="531" ht="15.75" customHeight="1">
      <c r="A531" s="124"/>
    </row>
    <row r="532" ht="15.75" customHeight="1">
      <c r="A532" s="124"/>
    </row>
    <row r="533" ht="15.75" customHeight="1">
      <c r="A533" s="124"/>
    </row>
    <row r="534" ht="15.75" customHeight="1">
      <c r="A534" s="124"/>
    </row>
    <row r="535" ht="15.75" customHeight="1">
      <c r="A535" s="124"/>
    </row>
    <row r="536" ht="15.75" customHeight="1">
      <c r="A536" s="124"/>
    </row>
    <row r="537" ht="15.75" customHeight="1">
      <c r="A537" s="124"/>
    </row>
    <row r="538" ht="15.75" customHeight="1">
      <c r="A538" s="124"/>
    </row>
    <row r="539" ht="15.75" customHeight="1">
      <c r="A539" s="124"/>
    </row>
    <row r="540" ht="15.75" customHeight="1">
      <c r="A540" s="124"/>
    </row>
    <row r="541" ht="15.75" customHeight="1">
      <c r="A541" s="124"/>
    </row>
    <row r="542" ht="15.75" customHeight="1">
      <c r="A542" s="124"/>
    </row>
    <row r="543" ht="15.75" customHeight="1">
      <c r="A543" s="124"/>
    </row>
    <row r="544" ht="15.75" customHeight="1">
      <c r="A544" s="124"/>
    </row>
    <row r="545" ht="15.75" customHeight="1">
      <c r="A545" s="124"/>
    </row>
    <row r="546" ht="15.75" customHeight="1">
      <c r="A546" s="124"/>
    </row>
    <row r="547" ht="15.75" customHeight="1">
      <c r="A547" s="124"/>
    </row>
    <row r="548" ht="15.75" customHeight="1">
      <c r="A548" s="124"/>
    </row>
    <row r="549" ht="15.75" customHeight="1">
      <c r="A549" s="124"/>
    </row>
    <row r="550" ht="15.75" customHeight="1">
      <c r="A550" s="124"/>
    </row>
    <row r="551" ht="15.75" customHeight="1">
      <c r="A551" s="124"/>
    </row>
    <row r="552" ht="15.75" customHeight="1">
      <c r="A552" s="124"/>
    </row>
    <row r="553" ht="15.75" customHeight="1">
      <c r="A553" s="124"/>
    </row>
    <row r="554" ht="15.75" customHeight="1">
      <c r="A554" s="124"/>
    </row>
    <row r="555" ht="15.75" customHeight="1">
      <c r="A555" s="124"/>
    </row>
    <row r="556" ht="15.75" customHeight="1">
      <c r="A556" s="124"/>
    </row>
    <row r="557" ht="15.75" customHeight="1">
      <c r="A557" s="124"/>
    </row>
    <row r="558" ht="15.75" customHeight="1">
      <c r="A558" s="124"/>
    </row>
    <row r="559" ht="15.75" customHeight="1">
      <c r="A559" s="124"/>
    </row>
    <row r="560" ht="15.75" customHeight="1">
      <c r="A560" s="124"/>
    </row>
    <row r="561" ht="15.75" customHeight="1">
      <c r="A561" s="124"/>
    </row>
    <row r="562" ht="15.75" customHeight="1">
      <c r="A562" s="124"/>
    </row>
    <row r="563" ht="15.75" customHeight="1">
      <c r="A563" s="124"/>
    </row>
    <row r="564" ht="15.75" customHeight="1">
      <c r="A564" s="124"/>
    </row>
    <row r="565" ht="15.75" customHeight="1">
      <c r="A565" s="124"/>
    </row>
    <row r="566" ht="15.75" customHeight="1">
      <c r="A566" s="124"/>
    </row>
    <row r="567" ht="15.75" customHeight="1">
      <c r="A567" s="124"/>
    </row>
    <row r="568" ht="15.75" customHeight="1">
      <c r="A568" s="124"/>
    </row>
    <row r="569" ht="15.75" customHeight="1">
      <c r="A569" s="124"/>
    </row>
    <row r="570" ht="15.75" customHeight="1">
      <c r="A570" s="124"/>
    </row>
    <row r="571" ht="15.75" customHeight="1">
      <c r="A571" s="124"/>
    </row>
    <row r="572" ht="15.75" customHeight="1">
      <c r="A572" s="124"/>
    </row>
    <row r="573" ht="15.75" customHeight="1">
      <c r="A573" s="124"/>
    </row>
    <row r="574" ht="15.75" customHeight="1">
      <c r="A574" s="124"/>
    </row>
    <row r="575" ht="15.75" customHeight="1">
      <c r="A575" s="124"/>
    </row>
    <row r="576" ht="15.75" customHeight="1">
      <c r="A576" s="124"/>
    </row>
    <row r="577" ht="15.75" customHeight="1">
      <c r="A577" s="124"/>
    </row>
    <row r="578" ht="15.75" customHeight="1">
      <c r="A578" s="124"/>
    </row>
    <row r="579" ht="15.75" customHeight="1">
      <c r="A579" s="124"/>
    </row>
    <row r="580" ht="15.75" customHeight="1">
      <c r="A580" s="124"/>
    </row>
    <row r="581" ht="15.75" customHeight="1">
      <c r="A581" s="124"/>
    </row>
    <row r="582" ht="15.75" customHeight="1">
      <c r="A582" s="124"/>
    </row>
    <row r="583" ht="15.75" customHeight="1">
      <c r="A583" s="124"/>
    </row>
    <row r="584" ht="15.75" customHeight="1">
      <c r="A584" s="124"/>
    </row>
    <row r="585" ht="15.75" customHeight="1">
      <c r="A585" s="124"/>
    </row>
    <row r="586" ht="15.75" customHeight="1">
      <c r="A586" s="124"/>
    </row>
    <row r="587" ht="15.75" customHeight="1">
      <c r="A587" s="124"/>
    </row>
    <row r="588" ht="15.75" customHeight="1">
      <c r="A588" s="124"/>
    </row>
    <row r="589" ht="15.75" customHeight="1">
      <c r="A589" s="124"/>
    </row>
    <row r="590" ht="15.75" customHeight="1">
      <c r="A590" s="124"/>
    </row>
    <row r="591" ht="15.75" customHeight="1">
      <c r="A591" s="124"/>
    </row>
    <row r="592" ht="15.75" customHeight="1">
      <c r="A592" s="124"/>
    </row>
    <row r="593" ht="15.75" customHeight="1">
      <c r="A593" s="124"/>
    </row>
    <row r="594" ht="15.75" customHeight="1">
      <c r="A594" s="124"/>
    </row>
    <row r="595" ht="15.75" customHeight="1">
      <c r="A595" s="124"/>
    </row>
    <row r="596" ht="15.75" customHeight="1">
      <c r="A596" s="124"/>
    </row>
    <row r="597" ht="15.75" customHeight="1">
      <c r="A597" s="124"/>
    </row>
    <row r="598" ht="15.75" customHeight="1">
      <c r="A598" s="124"/>
    </row>
    <row r="599" ht="15.75" customHeight="1">
      <c r="A599" s="124"/>
    </row>
    <row r="600" ht="15.75" customHeight="1">
      <c r="A600" s="124"/>
    </row>
    <row r="601" ht="15.75" customHeight="1">
      <c r="A601" s="124"/>
    </row>
    <row r="602" ht="15.75" customHeight="1">
      <c r="A602" s="124"/>
    </row>
    <row r="603" ht="15.75" customHeight="1">
      <c r="A603" s="124"/>
    </row>
    <row r="604" ht="15.75" customHeight="1">
      <c r="A604" s="124"/>
    </row>
    <row r="605" ht="15.75" customHeight="1">
      <c r="A605" s="124"/>
    </row>
    <row r="606" ht="15.75" customHeight="1">
      <c r="A606" s="124"/>
    </row>
    <row r="607" ht="15.75" customHeight="1">
      <c r="A607" s="124"/>
    </row>
    <row r="608" ht="15.75" customHeight="1">
      <c r="A608" s="124"/>
    </row>
    <row r="609" ht="15.75" customHeight="1">
      <c r="A609" s="124"/>
    </row>
    <row r="610" ht="15.75" customHeight="1">
      <c r="A610" s="124"/>
    </row>
    <row r="611" ht="15.75" customHeight="1">
      <c r="A611" s="124"/>
    </row>
    <row r="612" ht="15.75" customHeight="1">
      <c r="A612" s="124"/>
    </row>
    <row r="613" ht="15.75" customHeight="1">
      <c r="A613" s="124"/>
    </row>
    <row r="614" ht="15.75" customHeight="1">
      <c r="A614" s="124"/>
    </row>
    <row r="615" ht="15.75" customHeight="1">
      <c r="A615" s="124"/>
    </row>
    <row r="616" ht="15.75" customHeight="1">
      <c r="A616" s="124"/>
    </row>
    <row r="617" ht="15.75" customHeight="1">
      <c r="A617" s="124"/>
    </row>
    <row r="618" ht="15.75" customHeight="1">
      <c r="A618" s="124"/>
    </row>
    <row r="619" ht="15.75" customHeight="1">
      <c r="A619" s="124"/>
    </row>
    <row r="620" ht="15.75" customHeight="1">
      <c r="A620" s="124"/>
    </row>
    <row r="621" ht="15.75" customHeight="1">
      <c r="A621" s="124"/>
    </row>
    <row r="622" ht="15.75" customHeight="1">
      <c r="A622" s="124"/>
    </row>
    <row r="623" ht="15.75" customHeight="1">
      <c r="A623" s="124"/>
    </row>
    <row r="624" ht="15.75" customHeight="1">
      <c r="A624" s="124"/>
    </row>
    <row r="625" ht="15.75" customHeight="1">
      <c r="A625" s="124"/>
    </row>
    <row r="626" ht="15.75" customHeight="1">
      <c r="A626" s="124"/>
    </row>
    <row r="627" ht="15.75" customHeight="1">
      <c r="A627" s="124"/>
    </row>
    <row r="628" ht="15.75" customHeight="1">
      <c r="A628" s="124"/>
    </row>
    <row r="629" ht="15.75" customHeight="1">
      <c r="A629" s="124"/>
    </row>
    <row r="630" ht="15.75" customHeight="1">
      <c r="A630" s="124"/>
    </row>
    <row r="631" ht="15.75" customHeight="1">
      <c r="A631" s="124"/>
    </row>
    <row r="632" ht="15.75" customHeight="1">
      <c r="A632" s="124"/>
    </row>
    <row r="633" ht="15.75" customHeight="1">
      <c r="A633" s="124"/>
    </row>
    <row r="634" ht="15.75" customHeight="1">
      <c r="A634" s="124"/>
    </row>
    <row r="635" ht="15.75" customHeight="1">
      <c r="A635" s="124"/>
    </row>
    <row r="636" ht="15.75" customHeight="1">
      <c r="A636" s="124"/>
    </row>
    <row r="637" ht="15.75" customHeight="1">
      <c r="A637" s="124"/>
    </row>
    <row r="638" ht="15.75" customHeight="1">
      <c r="A638" s="124"/>
    </row>
    <row r="639" ht="15.75" customHeight="1">
      <c r="A639" s="124"/>
    </row>
    <row r="640" ht="15.75" customHeight="1">
      <c r="A640" s="124"/>
    </row>
    <row r="641" ht="15.75" customHeight="1">
      <c r="A641" s="124"/>
    </row>
    <row r="642" ht="15.75" customHeight="1">
      <c r="A642" s="124"/>
    </row>
    <row r="643" ht="15.75" customHeight="1">
      <c r="A643" s="124"/>
    </row>
    <row r="644" ht="15.75" customHeight="1">
      <c r="A644" s="124"/>
    </row>
    <row r="645" ht="15.75" customHeight="1">
      <c r="A645" s="124"/>
    </row>
    <row r="646" ht="15.75" customHeight="1">
      <c r="A646" s="124"/>
    </row>
    <row r="647" ht="15.75" customHeight="1">
      <c r="A647" s="124"/>
    </row>
    <row r="648" ht="15.75" customHeight="1">
      <c r="A648" s="124"/>
    </row>
    <row r="649" ht="15.75" customHeight="1">
      <c r="A649" s="124"/>
    </row>
    <row r="650" ht="15.75" customHeight="1">
      <c r="A650" s="124"/>
    </row>
    <row r="651" ht="15.75" customHeight="1">
      <c r="A651" s="124"/>
    </row>
    <row r="652" ht="15.75" customHeight="1">
      <c r="A652" s="124"/>
    </row>
    <row r="653" ht="15.75" customHeight="1">
      <c r="A653" s="124"/>
    </row>
    <row r="654" ht="15.75" customHeight="1">
      <c r="A654" s="124"/>
    </row>
    <row r="655" ht="15.75" customHeight="1">
      <c r="A655" s="124"/>
    </row>
    <row r="656" ht="15.75" customHeight="1">
      <c r="A656" s="124"/>
    </row>
    <row r="657" ht="15.75" customHeight="1">
      <c r="A657" s="124"/>
    </row>
    <row r="658" ht="15.75" customHeight="1">
      <c r="A658" s="124"/>
    </row>
    <row r="659" ht="15.75" customHeight="1">
      <c r="A659" s="124"/>
    </row>
    <row r="660" ht="15.75" customHeight="1">
      <c r="A660" s="124"/>
    </row>
    <row r="661" ht="15.75" customHeight="1">
      <c r="A661" s="124"/>
    </row>
    <row r="662" ht="15.75" customHeight="1">
      <c r="A662" s="124"/>
    </row>
    <row r="663" ht="15.75" customHeight="1">
      <c r="A663" s="124"/>
    </row>
    <row r="664" ht="15.75" customHeight="1">
      <c r="A664" s="124"/>
    </row>
    <row r="665" ht="15.75" customHeight="1">
      <c r="A665" s="124"/>
    </row>
    <row r="666" ht="15.75" customHeight="1">
      <c r="A666" s="124"/>
    </row>
    <row r="667" ht="15.75" customHeight="1">
      <c r="A667" s="124"/>
    </row>
    <row r="668" ht="15.75" customHeight="1">
      <c r="A668" s="124"/>
    </row>
    <row r="669" ht="15.75" customHeight="1">
      <c r="A669" s="124"/>
    </row>
    <row r="670" ht="15.75" customHeight="1">
      <c r="A670" s="124"/>
    </row>
    <row r="671" ht="15.75" customHeight="1">
      <c r="A671" s="124"/>
    </row>
    <row r="672" ht="15.75" customHeight="1">
      <c r="A672" s="124"/>
    </row>
    <row r="673" ht="15.75" customHeight="1">
      <c r="A673" s="124"/>
    </row>
    <row r="674" ht="15.75" customHeight="1">
      <c r="A674" s="124"/>
    </row>
    <row r="675" ht="15.75" customHeight="1">
      <c r="A675" s="124"/>
    </row>
    <row r="676" ht="15.75" customHeight="1">
      <c r="A676" s="124"/>
    </row>
    <row r="677" ht="15.75" customHeight="1">
      <c r="A677" s="124"/>
    </row>
    <row r="678" ht="15.75" customHeight="1">
      <c r="A678" s="124"/>
    </row>
    <row r="679" ht="15.75" customHeight="1">
      <c r="A679" s="124"/>
    </row>
    <row r="680" ht="15.75" customHeight="1">
      <c r="A680" s="124"/>
    </row>
    <row r="681" ht="15.75" customHeight="1">
      <c r="A681" s="124"/>
    </row>
    <row r="682" ht="15.75" customHeight="1">
      <c r="A682" s="124"/>
    </row>
    <row r="683" ht="15.75" customHeight="1">
      <c r="A683" s="124"/>
    </row>
    <row r="684" ht="15.75" customHeight="1">
      <c r="A684" s="124"/>
    </row>
    <row r="685" ht="15.75" customHeight="1">
      <c r="A685" s="124"/>
    </row>
    <row r="686" ht="15.75" customHeight="1">
      <c r="A686" s="124"/>
    </row>
    <row r="687" ht="15.75" customHeight="1">
      <c r="A687" s="124"/>
    </row>
    <row r="688" ht="15.75" customHeight="1">
      <c r="A688" s="124"/>
    </row>
    <row r="689" ht="15.75" customHeight="1">
      <c r="A689" s="124"/>
    </row>
    <row r="690" ht="15.75" customHeight="1">
      <c r="A690" s="124"/>
    </row>
    <row r="691" ht="15.75" customHeight="1">
      <c r="A691" s="124"/>
    </row>
    <row r="692" ht="15.75" customHeight="1">
      <c r="A692" s="124"/>
    </row>
    <row r="693" ht="15.75" customHeight="1">
      <c r="A693" s="124"/>
    </row>
    <row r="694" ht="15.75" customHeight="1">
      <c r="A694" s="124"/>
    </row>
    <row r="695" ht="15.75" customHeight="1">
      <c r="A695" s="124"/>
    </row>
    <row r="696" ht="15.75" customHeight="1">
      <c r="A696" s="124"/>
    </row>
    <row r="697" ht="15.75" customHeight="1">
      <c r="A697" s="124"/>
    </row>
    <row r="698" ht="15.75" customHeight="1">
      <c r="A698" s="124"/>
    </row>
    <row r="699" ht="15.75" customHeight="1">
      <c r="A699" s="124"/>
    </row>
    <row r="700" ht="15.75" customHeight="1">
      <c r="A700" s="124"/>
    </row>
    <row r="701" ht="15.75" customHeight="1">
      <c r="A701" s="124"/>
    </row>
    <row r="702" ht="15.75" customHeight="1">
      <c r="A702" s="124"/>
    </row>
    <row r="703" ht="15.75" customHeight="1">
      <c r="A703" s="124"/>
    </row>
    <row r="704" ht="15.75" customHeight="1">
      <c r="A704" s="124"/>
    </row>
    <row r="705" ht="15.75" customHeight="1">
      <c r="A705" s="124"/>
    </row>
    <row r="706" ht="15.75" customHeight="1">
      <c r="A706" s="124"/>
    </row>
    <row r="707" ht="15.75" customHeight="1">
      <c r="A707" s="124"/>
    </row>
    <row r="708" ht="15.75" customHeight="1">
      <c r="A708" s="124"/>
    </row>
    <row r="709" ht="15.75" customHeight="1">
      <c r="A709" s="124"/>
    </row>
    <row r="710" ht="15.75" customHeight="1">
      <c r="A710" s="124"/>
    </row>
    <row r="711" ht="15.75" customHeight="1">
      <c r="A711" s="124"/>
    </row>
    <row r="712" ht="15.75" customHeight="1">
      <c r="A712" s="124"/>
    </row>
    <row r="713" ht="15.75" customHeight="1">
      <c r="A713" s="124"/>
    </row>
    <row r="714" ht="15.75" customHeight="1">
      <c r="A714" s="124"/>
    </row>
    <row r="715" ht="15.75" customHeight="1">
      <c r="A715" s="124"/>
    </row>
    <row r="716" ht="15.75" customHeight="1">
      <c r="A716" s="124"/>
    </row>
    <row r="717" ht="15.75" customHeight="1">
      <c r="A717" s="124"/>
    </row>
    <row r="718" ht="15.75" customHeight="1">
      <c r="A718" s="124"/>
    </row>
    <row r="719" ht="15.75" customHeight="1">
      <c r="A719" s="124"/>
    </row>
    <row r="720" ht="15.75" customHeight="1">
      <c r="A720" s="124"/>
    </row>
    <row r="721" ht="15.75" customHeight="1">
      <c r="A721" s="124"/>
    </row>
    <row r="722" ht="15.75" customHeight="1">
      <c r="A722" s="124"/>
    </row>
    <row r="723" ht="15.75" customHeight="1">
      <c r="A723" s="124"/>
    </row>
    <row r="724" ht="15.75" customHeight="1">
      <c r="A724" s="124"/>
    </row>
    <row r="725" ht="15.75" customHeight="1">
      <c r="A725" s="124"/>
    </row>
    <row r="726" ht="15.75" customHeight="1">
      <c r="A726" s="124"/>
    </row>
    <row r="727" ht="15.75" customHeight="1">
      <c r="A727" s="124"/>
    </row>
    <row r="728" ht="15.75" customHeight="1">
      <c r="A728" s="124"/>
    </row>
    <row r="729" ht="15.75" customHeight="1">
      <c r="A729" s="124"/>
    </row>
    <row r="730" ht="15.75" customHeight="1">
      <c r="A730" s="124"/>
    </row>
    <row r="731" ht="15.75" customHeight="1">
      <c r="A731" s="124"/>
    </row>
    <row r="732" ht="15.75" customHeight="1">
      <c r="A732" s="124"/>
    </row>
    <row r="733" ht="15.75" customHeight="1">
      <c r="A733" s="124"/>
    </row>
    <row r="734" ht="15.75" customHeight="1">
      <c r="A734" s="124"/>
    </row>
    <row r="735" ht="15.75" customHeight="1">
      <c r="A735" s="124"/>
    </row>
    <row r="736" ht="15.75" customHeight="1">
      <c r="A736" s="124"/>
    </row>
    <row r="737" ht="15.75" customHeight="1">
      <c r="A737" s="124"/>
    </row>
    <row r="738" ht="15.75" customHeight="1">
      <c r="A738" s="124"/>
    </row>
    <row r="739" ht="15.75" customHeight="1">
      <c r="A739" s="124"/>
    </row>
    <row r="740" ht="15.75" customHeight="1">
      <c r="A740" s="124"/>
    </row>
    <row r="741" ht="15.75" customHeight="1">
      <c r="A741" s="124"/>
    </row>
    <row r="742" ht="15.75" customHeight="1">
      <c r="A742" s="124"/>
    </row>
    <row r="743" ht="15.75" customHeight="1">
      <c r="A743" s="124"/>
    </row>
    <row r="744" ht="15.75" customHeight="1">
      <c r="A744" s="124"/>
    </row>
    <row r="745" ht="15.75" customHeight="1">
      <c r="A745" s="124"/>
    </row>
    <row r="746" ht="15.75" customHeight="1">
      <c r="A746" s="124"/>
    </row>
    <row r="747" ht="15.75" customHeight="1">
      <c r="A747" s="124"/>
    </row>
    <row r="748" ht="15.75" customHeight="1">
      <c r="A748" s="124"/>
    </row>
    <row r="749" ht="15.75" customHeight="1">
      <c r="A749" s="124"/>
    </row>
    <row r="750" ht="15.75" customHeight="1">
      <c r="A750" s="124"/>
    </row>
    <row r="751" ht="15.75" customHeight="1">
      <c r="A751" s="124"/>
    </row>
    <row r="752" ht="15.75" customHeight="1">
      <c r="A752" s="124"/>
    </row>
    <row r="753" ht="15.75" customHeight="1">
      <c r="A753" s="124"/>
    </row>
    <row r="754" ht="15.75" customHeight="1">
      <c r="A754" s="124"/>
    </row>
    <row r="755" ht="15.75" customHeight="1">
      <c r="A755" s="124"/>
    </row>
    <row r="756" ht="15.75" customHeight="1">
      <c r="A756" s="124"/>
    </row>
    <row r="757" ht="15.75" customHeight="1">
      <c r="A757" s="124"/>
    </row>
    <row r="758" ht="15.75" customHeight="1">
      <c r="A758" s="124"/>
    </row>
    <row r="759" ht="15.75" customHeight="1">
      <c r="A759" s="124"/>
    </row>
    <row r="760" ht="15.75" customHeight="1">
      <c r="A760" s="124"/>
    </row>
    <row r="761" ht="15.75" customHeight="1">
      <c r="A761" s="124"/>
    </row>
    <row r="762" ht="15.75" customHeight="1">
      <c r="A762" s="124"/>
    </row>
    <row r="763" ht="15.75" customHeight="1">
      <c r="A763" s="124"/>
    </row>
    <row r="764" ht="15.75" customHeight="1">
      <c r="A764" s="124"/>
    </row>
    <row r="765" ht="15.75" customHeight="1">
      <c r="A765" s="124"/>
    </row>
    <row r="766" ht="15.75" customHeight="1">
      <c r="A766" s="124"/>
    </row>
    <row r="767" ht="15.75" customHeight="1">
      <c r="A767" s="124"/>
    </row>
    <row r="768" ht="15.75" customHeight="1">
      <c r="A768" s="124"/>
    </row>
    <row r="769" ht="15.75" customHeight="1">
      <c r="A769" s="124"/>
    </row>
    <row r="770" ht="15.75" customHeight="1">
      <c r="A770" s="124"/>
    </row>
    <row r="771" ht="15.75" customHeight="1">
      <c r="A771" s="124"/>
    </row>
    <row r="772" ht="15.75" customHeight="1">
      <c r="A772" s="124"/>
    </row>
    <row r="773" ht="15.75" customHeight="1">
      <c r="A773" s="124"/>
    </row>
    <row r="774" ht="15.75" customHeight="1">
      <c r="A774" s="124"/>
    </row>
    <row r="775" ht="15.75" customHeight="1">
      <c r="A775" s="124"/>
    </row>
    <row r="776" ht="15.75" customHeight="1">
      <c r="A776" s="124"/>
    </row>
    <row r="777" ht="15.75" customHeight="1">
      <c r="A777" s="124"/>
    </row>
    <row r="778" ht="15.75" customHeight="1">
      <c r="A778" s="124"/>
    </row>
    <row r="779" ht="15.75" customHeight="1">
      <c r="A779" s="124"/>
    </row>
    <row r="780" ht="15.75" customHeight="1">
      <c r="A780" s="124"/>
    </row>
    <row r="781" ht="15.75" customHeight="1">
      <c r="A781" s="124"/>
    </row>
    <row r="782" ht="15.75" customHeight="1">
      <c r="A782" s="124"/>
    </row>
    <row r="783" ht="15.75" customHeight="1">
      <c r="A783" s="124"/>
    </row>
    <row r="784" ht="15.75" customHeight="1">
      <c r="A784" s="124"/>
    </row>
    <row r="785" ht="15.75" customHeight="1">
      <c r="A785" s="124"/>
    </row>
    <row r="786" ht="15.75" customHeight="1">
      <c r="A786" s="124"/>
    </row>
    <row r="787" ht="15.75" customHeight="1">
      <c r="A787" s="124"/>
    </row>
    <row r="788" ht="15.75" customHeight="1">
      <c r="A788" s="124"/>
    </row>
    <row r="789" ht="15.75" customHeight="1">
      <c r="A789" s="124"/>
    </row>
    <row r="790" ht="15.75" customHeight="1">
      <c r="A790" s="124"/>
    </row>
    <row r="791" ht="15.75" customHeight="1">
      <c r="A791" s="124"/>
    </row>
    <row r="792" ht="15.75" customHeight="1">
      <c r="A792" s="124"/>
    </row>
    <row r="793" ht="15.75" customHeight="1">
      <c r="A793" s="124"/>
    </row>
    <row r="794" ht="15.75" customHeight="1">
      <c r="A794" s="124"/>
    </row>
    <row r="795" ht="15.75" customHeight="1">
      <c r="A795" s="124"/>
    </row>
    <row r="796" ht="15.75" customHeight="1">
      <c r="A796" s="124"/>
    </row>
    <row r="797" ht="15.75" customHeight="1">
      <c r="A797" s="124"/>
    </row>
    <row r="798" ht="15.75" customHeight="1">
      <c r="A798" s="124"/>
    </row>
    <row r="799" ht="15.75" customHeight="1">
      <c r="A799" s="124"/>
    </row>
    <row r="800" ht="15.75" customHeight="1">
      <c r="A800" s="124"/>
    </row>
    <row r="801" ht="15.75" customHeight="1">
      <c r="A801" s="124"/>
    </row>
    <row r="802" ht="15.75" customHeight="1">
      <c r="A802" s="124"/>
    </row>
    <row r="803" ht="15.75" customHeight="1">
      <c r="A803" s="124"/>
    </row>
    <row r="804" ht="15.75" customHeight="1">
      <c r="A804" s="124"/>
    </row>
    <row r="805" ht="15.75" customHeight="1">
      <c r="A805" s="124"/>
    </row>
    <row r="806" ht="15.75" customHeight="1">
      <c r="A806" s="124"/>
    </row>
    <row r="807" ht="15.75" customHeight="1">
      <c r="A807" s="124"/>
    </row>
    <row r="808" ht="15.75" customHeight="1">
      <c r="A808" s="124"/>
    </row>
    <row r="809" ht="15.75" customHeight="1">
      <c r="A809" s="124"/>
    </row>
    <row r="810" ht="15.75" customHeight="1">
      <c r="A810" s="124"/>
    </row>
    <row r="811" ht="15.75" customHeight="1">
      <c r="A811" s="124"/>
    </row>
    <row r="812" ht="15.75" customHeight="1">
      <c r="A812" s="124"/>
    </row>
    <row r="813" ht="15.75" customHeight="1">
      <c r="A813" s="124"/>
    </row>
    <row r="814" ht="15.75" customHeight="1">
      <c r="A814" s="124"/>
    </row>
    <row r="815" ht="15.75" customHeight="1">
      <c r="A815" s="124"/>
    </row>
    <row r="816" ht="15.75" customHeight="1">
      <c r="A816" s="124"/>
    </row>
    <row r="817" ht="15.75" customHeight="1">
      <c r="A817" s="124"/>
    </row>
    <row r="818" ht="15.75" customHeight="1">
      <c r="A818" s="124"/>
    </row>
    <row r="819" ht="15.75" customHeight="1">
      <c r="A819" s="124"/>
    </row>
    <row r="820" ht="15.75" customHeight="1">
      <c r="A820" s="124"/>
    </row>
    <row r="821" ht="15.75" customHeight="1">
      <c r="A821" s="124"/>
    </row>
    <row r="822" ht="15.75" customHeight="1">
      <c r="A822" s="124"/>
    </row>
    <row r="823" ht="15.75" customHeight="1">
      <c r="A823" s="124"/>
    </row>
    <row r="824" ht="15.75" customHeight="1">
      <c r="A824" s="124"/>
    </row>
    <row r="825" ht="15.75" customHeight="1">
      <c r="A825" s="124"/>
    </row>
    <row r="826" ht="15.75" customHeight="1">
      <c r="A826" s="124"/>
    </row>
    <row r="827" ht="15.75" customHeight="1">
      <c r="A827" s="124"/>
    </row>
    <row r="828" ht="15.75" customHeight="1">
      <c r="A828" s="124"/>
    </row>
    <row r="829" ht="15.75" customHeight="1">
      <c r="A829" s="124"/>
    </row>
    <row r="830" ht="15.75" customHeight="1">
      <c r="A830" s="124"/>
    </row>
    <row r="831" ht="15.75" customHeight="1">
      <c r="A831" s="124"/>
    </row>
    <row r="832" ht="15.75" customHeight="1">
      <c r="A832" s="124"/>
    </row>
    <row r="833" ht="15.75" customHeight="1">
      <c r="A833" s="124"/>
    </row>
    <row r="834" ht="15.75" customHeight="1">
      <c r="A834" s="124"/>
    </row>
    <row r="835" ht="15.75" customHeight="1">
      <c r="A835" s="124"/>
    </row>
    <row r="836" ht="15.75" customHeight="1">
      <c r="A836" s="124"/>
    </row>
    <row r="837" ht="15.75" customHeight="1">
      <c r="A837" s="124"/>
    </row>
    <row r="838" ht="15.75" customHeight="1">
      <c r="A838" s="124"/>
    </row>
    <row r="839" ht="15.75" customHeight="1">
      <c r="A839" s="124"/>
    </row>
    <row r="840" ht="15.75" customHeight="1">
      <c r="A840" s="124"/>
    </row>
    <row r="841" ht="15.75" customHeight="1">
      <c r="A841" s="124"/>
    </row>
    <row r="842" ht="15.75" customHeight="1">
      <c r="A842" s="124"/>
    </row>
    <row r="843" ht="15.75" customHeight="1">
      <c r="A843" s="124"/>
    </row>
    <row r="844" ht="15.75" customHeight="1">
      <c r="A844" s="124"/>
    </row>
    <row r="845" ht="15.75" customHeight="1">
      <c r="A845" s="124"/>
    </row>
    <row r="846" ht="15.75" customHeight="1">
      <c r="A846" s="124"/>
    </row>
    <row r="847" ht="15.75" customHeight="1">
      <c r="A847" s="124"/>
    </row>
    <row r="848" ht="15.75" customHeight="1">
      <c r="A848" s="124"/>
    </row>
    <row r="849" ht="15.75" customHeight="1">
      <c r="A849" s="124"/>
    </row>
    <row r="850" ht="15.75" customHeight="1">
      <c r="A850" s="124"/>
    </row>
    <row r="851" ht="15.75" customHeight="1">
      <c r="A851" s="124"/>
    </row>
    <row r="852" ht="15.75" customHeight="1">
      <c r="A852" s="124"/>
    </row>
    <row r="853" ht="15.75" customHeight="1">
      <c r="A853" s="124"/>
    </row>
    <row r="854" ht="15.75" customHeight="1">
      <c r="A854" s="124"/>
    </row>
    <row r="855" ht="15.75" customHeight="1">
      <c r="A855" s="124"/>
    </row>
    <row r="856" ht="15.75" customHeight="1">
      <c r="A856" s="124"/>
    </row>
    <row r="857" ht="15.75" customHeight="1">
      <c r="A857" s="124"/>
    </row>
    <row r="858" ht="15.75" customHeight="1">
      <c r="A858" s="124"/>
    </row>
    <row r="859" ht="15.75" customHeight="1">
      <c r="A859" s="124"/>
    </row>
    <row r="860" ht="15.75" customHeight="1">
      <c r="A860" s="124"/>
    </row>
    <row r="861" ht="15.75" customHeight="1">
      <c r="A861" s="124"/>
    </row>
    <row r="862" ht="15.75" customHeight="1">
      <c r="A862" s="124"/>
    </row>
    <row r="863" ht="15.75" customHeight="1">
      <c r="A863" s="124"/>
    </row>
    <row r="864" ht="15.75" customHeight="1">
      <c r="A864" s="124"/>
    </row>
    <row r="865" ht="15.75" customHeight="1">
      <c r="A865" s="124"/>
    </row>
    <row r="866" ht="15.75" customHeight="1">
      <c r="A866" s="124"/>
    </row>
    <row r="867" ht="15.75" customHeight="1">
      <c r="A867" s="124"/>
    </row>
    <row r="868" ht="15.75" customHeight="1">
      <c r="A868" s="124"/>
    </row>
    <row r="869" ht="15.75" customHeight="1">
      <c r="A869" s="124"/>
    </row>
    <row r="870" ht="15.75" customHeight="1">
      <c r="A870" s="124"/>
    </row>
    <row r="871" ht="15.75" customHeight="1">
      <c r="A871" s="124"/>
    </row>
    <row r="872" ht="15.75" customHeight="1">
      <c r="A872" s="124"/>
    </row>
    <row r="873" ht="15.75" customHeight="1">
      <c r="A873" s="124"/>
    </row>
    <row r="874" ht="15.75" customHeight="1">
      <c r="A874" s="124"/>
    </row>
    <row r="875" ht="15.75" customHeight="1">
      <c r="A875" s="124"/>
    </row>
    <row r="876" ht="15.75" customHeight="1">
      <c r="A876" s="124"/>
    </row>
    <row r="877" ht="15.75" customHeight="1">
      <c r="A877" s="124"/>
    </row>
    <row r="878" ht="15.75" customHeight="1">
      <c r="A878" s="124"/>
    </row>
    <row r="879" ht="15.75" customHeight="1">
      <c r="A879" s="124"/>
    </row>
    <row r="880" ht="15.75" customHeight="1">
      <c r="A880" s="124"/>
    </row>
    <row r="881" ht="15.75" customHeight="1">
      <c r="A881" s="124"/>
    </row>
    <row r="882" ht="15.75" customHeight="1">
      <c r="A882" s="124"/>
    </row>
    <row r="883" ht="15.75" customHeight="1">
      <c r="A883" s="124"/>
    </row>
    <row r="884" ht="15.75" customHeight="1">
      <c r="A884" s="124"/>
    </row>
    <row r="885" ht="15.75" customHeight="1">
      <c r="A885" s="124"/>
    </row>
    <row r="886" ht="15.75" customHeight="1">
      <c r="A886" s="124"/>
    </row>
    <row r="887" ht="15.75" customHeight="1">
      <c r="A887" s="124"/>
    </row>
    <row r="888" ht="15.75" customHeight="1">
      <c r="A888" s="124"/>
    </row>
    <row r="889" ht="15.75" customHeight="1">
      <c r="A889" s="124"/>
    </row>
    <row r="890" ht="15.75" customHeight="1">
      <c r="A890" s="124"/>
    </row>
    <row r="891" ht="15.75" customHeight="1">
      <c r="A891" s="124"/>
    </row>
    <row r="892" ht="15.75" customHeight="1">
      <c r="A892" s="124"/>
    </row>
    <row r="893" ht="15.75" customHeight="1">
      <c r="A893" s="124"/>
    </row>
    <row r="894" ht="15.75" customHeight="1">
      <c r="A894" s="124"/>
    </row>
    <row r="895" ht="15.75" customHeight="1">
      <c r="A895" s="124"/>
    </row>
    <row r="896" ht="15.75" customHeight="1">
      <c r="A896" s="124"/>
    </row>
    <row r="897" ht="15.75" customHeight="1">
      <c r="A897" s="124"/>
    </row>
    <row r="898" ht="15.75" customHeight="1">
      <c r="A898" s="124"/>
    </row>
    <row r="899" ht="15.75" customHeight="1">
      <c r="A899" s="124"/>
    </row>
    <row r="900" ht="15.75" customHeight="1">
      <c r="A900" s="124"/>
    </row>
    <row r="901" ht="15.75" customHeight="1">
      <c r="A901" s="124"/>
    </row>
    <row r="902" ht="15.75" customHeight="1">
      <c r="A902" s="124"/>
    </row>
    <row r="903" ht="15.75" customHeight="1">
      <c r="A903" s="124"/>
    </row>
    <row r="904" ht="15.75" customHeight="1">
      <c r="A904" s="124"/>
    </row>
    <row r="905" ht="15.75" customHeight="1">
      <c r="A905" s="124"/>
    </row>
    <row r="906" ht="15.75" customHeight="1">
      <c r="A906" s="124"/>
    </row>
    <row r="907" ht="15.75" customHeight="1">
      <c r="A907" s="124"/>
    </row>
    <row r="908" ht="15.75" customHeight="1">
      <c r="A908" s="124"/>
    </row>
    <row r="909" ht="15.75" customHeight="1">
      <c r="A909" s="124"/>
    </row>
    <row r="910" ht="15.75" customHeight="1">
      <c r="A910" s="124"/>
    </row>
    <row r="911" ht="15.75" customHeight="1">
      <c r="A911" s="124"/>
    </row>
    <row r="912" ht="15.75" customHeight="1">
      <c r="A912" s="124"/>
    </row>
    <row r="913" ht="15.75" customHeight="1">
      <c r="A913" s="124"/>
    </row>
    <row r="914" ht="15.75" customHeight="1">
      <c r="A914" s="124"/>
    </row>
    <row r="915" ht="15.75" customHeight="1">
      <c r="A915" s="124"/>
    </row>
    <row r="916" ht="15.75" customHeight="1">
      <c r="A916" s="124"/>
    </row>
    <row r="917" ht="15.75" customHeight="1">
      <c r="A917" s="124"/>
    </row>
    <row r="918" ht="15.75" customHeight="1">
      <c r="A918" s="124"/>
    </row>
    <row r="919" ht="15.75" customHeight="1">
      <c r="A919" s="124"/>
    </row>
    <row r="920" ht="15.75" customHeight="1">
      <c r="A920" s="124"/>
    </row>
    <row r="921" ht="15.75" customHeight="1">
      <c r="A921" s="124"/>
    </row>
    <row r="922" ht="15.75" customHeight="1">
      <c r="A922" s="124"/>
    </row>
    <row r="923" ht="15.75" customHeight="1">
      <c r="A923" s="124"/>
    </row>
    <row r="924" ht="15.75" customHeight="1">
      <c r="A924" s="124"/>
    </row>
    <row r="925" ht="15.75" customHeight="1">
      <c r="A925" s="124"/>
    </row>
    <row r="926" ht="15.75" customHeight="1">
      <c r="A926" s="124"/>
    </row>
    <row r="927" ht="15.75" customHeight="1">
      <c r="A927" s="124"/>
    </row>
    <row r="928" ht="15.75" customHeight="1">
      <c r="A928" s="124"/>
    </row>
    <row r="929" ht="15.75" customHeight="1">
      <c r="A929" s="124"/>
    </row>
    <row r="930" ht="15.75" customHeight="1">
      <c r="A930" s="124"/>
    </row>
    <row r="931" ht="15.75" customHeight="1">
      <c r="A931" s="124"/>
    </row>
    <row r="932" ht="15.75" customHeight="1">
      <c r="A932" s="124"/>
    </row>
    <row r="933" ht="15.75" customHeight="1">
      <c r="A933" s="124"/>
    </row>
    <row r="934" ht="15.75" customHeight="1">
      <c r="A934" s="124"/>
    </row>
    <row r="935" ht="15.75" customHeight="1">
      <c r="A935" s="124"/>
    </row>
    <row r="936" ht="15.75" customHeight="1">
      <c r="A936" s="124"/>
    </row>
    <row r="937" ht="15.75" customHeight="1">
      <c r="A937" s="124"/>
    </row>
    <row r="938" ht="15.75" customHeight="1">
      <c r="A938" s="124"/>
    </row>
    <row r="939" ht="15.75" customHeight="1">
      <c r="A939" s="124"/>
    </row>
    <row r="940" ht="15.75" customHeight="1">
      <c r="A940" s="124"/>
    </row>
    <row r="941" ht="15.75" customHeight="1">
      <c r="A941" s="124"/>
    </row>
    <row r="942" ht="15.75" customHeight="1">
      <c r="A942" s="124"/>
    </row>
    <row r="943" ht="15.75" customHeight="1">
      <c r="A943" s="124"/>
    </row>
    <row r="944" ht="15.75" customHeight="1">
      <c r="A944" s="124"/>
    </row>
    <row r="945" ht="15.75" customHeight="1">
      <c r="A945" s="124"/>
    </row>
    <row r="946" ht="15.75" customHeight="1">
      <c r="A946" s="124"/>
    </row>
    <row r="947" ht="15.75" customHeight="1">
      <c r="A947" s="124"/>
    </row>
    <row r="948" ht="15.75" customHeight="1">
      <c r="A948" s="124"/>
    </row>
    <row r="949" ht="15.75" customHeight="1">
      <c r="A949" s="124"/>
    </row>
    <row r="950" ht="15.75" customHeight="1">
      <c r="A950" s="124"/>
    </row>
    <row r="951" ht="15.75" customHeight="1">
      <c r="A951" s="124"/>
    </row>
    <row r="952" ht="15.75" customHeight="1">
      <c r="A952" s="124"/>
    </row>
    <row r="953" ht="15.75" customHeight="1">
      <c r="A953" s="124"/>
    </row>
    <row r="954" ht="15.75" customHeight="1">
      <c r="A954" s="124"/>
    </row>
    <row r="955" ht="15.75" customHeight="1">
      <c r="A955" s="124"/>
    </row>
    <row r="956" ht="15.75" customHeight="1">
      <c r="A956" s="124"/>
    </row>
    <row r="957" ht="15.75" customHeight="1">
      <c r="A957" s="124"/>
    </row>
    <row r="958" ht="15.75" customHeight="1">
      <c r="A958" s="124"/>
    </row>
    <row r="959" ht="15.75" customHeight="1">
      <c r="A959" s="124"/>
    </row>
    <row r="960" ht="15.75" customHeight="1">
      <c r="A960" s="124"/>
    </row>
    <row r="961" ht="15.75" customHeight="1">
      <c r="A961" s="124"/>
    </row>
    <row r="962" ht="15.75" customHeight="1">
      <c r="A962" s="124"/>
    </row>
    <row r="963" ht="15.75" customHeight="1">
      <c r="A963" s="124"/>
    </row>
    <row r="964" ht="15.75" customHeight="1">
      <c r="A964" s="124"/>
    </row>
    <row r="965" ht="15.75" customHeight="1">
      <c r="A965" s="124"/>
    </row>
    <row r="966" ht="15.75" customHeight="1">
      <c r="A966" s="124"/>
    </row>
    <row r="967" ht="15.75" customHeight="1">
      <c r="A967" s="124"/>
    </row>
    <row r="968" ht="15.75" customHeight="1">
      <c r="A968" s="124"/>
    </row>
    <row r="969" ht="15.75" customHeight="1">
      <c r="A969" s="124"/>
    </row>
    <row r="970" ht="15.75" customHeight="1">
      <c r="A970" s="124"/>
    </row>
    <row r="971" ht="15.75" customHeight="1">
      <c r="A971" s="124"/>
    </row>
    <row r="972" ht="15.75" customHeight="1">
      <c r="A972" s="124"/>
    </row>
    <row r="973" ht="15.75" customHeight="1">
      <c r="A973" s="124"/>
    </row>
    <row r="974" ht="15.75" customHeight="1">
      <c r="A974" s="124"/>
    </row>
    <row r="975" ht="15.75" customHeight="1">
      <c r="A975" s="124"/>
    </row>
    <row r="976" ht="15.75" customHeight="1">
      <c r="A976" s="124"/>
    </row>
    <row r="977" ht="15.75" customHeight="1">
      <c r="A977" s="124"/>
    </row>
    <row r="978" ht="15.75" customHeight="1">
      <c r="A978" s="124"/>
    </row>
    <row r="979" ht="15.75" customHeight="1">
      <c r="A979" s="124"/>
    </row>
    <row r="980" ht="15.75" customHeight="1">
      <c r="A980" s="124"/>
    </row>
    <row r="981" ht="15.75" customHeight="1">
      <c r="A981" s="124"/>
    </row>
    <row r="982" ht="15.75" customHeight="1">
      <c r="A982" s="124"/>
    </row>
    <row r="983" ht="15.75" customHeight="1">
      <c r="A983" s="124"/>
    </row>
    <row r="984" ht="15.75" customHeight="1">
      <c r="A984" s="124"/>
    </row>
    <row r="985" ht="15.75" customHeight="1">
      <c r="A985" s="124"/>
    </row>
    <row r="986" ht="15.75" customHeight="1">
      <c r="A986" s="124"/>
    </row>
    <row r="987" ht="15.75" customHeight="1">
      <c r="A987" s="124"/>
    </row>
    <row r="988" ht="15.75" customHeight="1">
      <c r="A988" s="124"/>
    </row>
    <row r="989" ht="15.75" customHeight="1">
      <c r="A989" s="124"/>
    </row>
    <row r="990" ht="15.75" customHeight="1">
      <c r="A990" s="124"/>
    </row>
    <row r="991" ht="15.75" customHeight="1">
      <c r="A991" s="124"/>
    </row>
    <row r="992" ht="15.75" customHeight="1">
      <c r="A992" s="124"/>
    </row>
    <row r="993" ht="15.75" customHeight="1">
      <c r="A993" s="124"/>
    </row>
    <row r="994" ht="15.75" customHeight="1">
      <c r="A994" s="124"/>
    </row>
    <row r="995" ht="15.75" customHeight="1">
      <c r="A995" s="124"/>
    </row>
    <row r="996" ht="15.75" customHeight="1">
      <c r="A996" s="124"/>
    </row>
    <row r="997" ht="15.75" customHeight="1">
      <c r="A997" s="124"/>
    </row>
    <row r="998" ht="15.75" customHeight="1">
      <c r="A998" s="124"/>
    </row>
    <row r="999" ht="15.75" customHeight="1">
      <c r="A999" s="124"/>
    </row>
    <row r="1000" ht="15.75" customHeight="1">
      <c r="A1000" s="124"/>
    </row>
  </sheetData>
  <mergeCells count="2">
    <mergeCell ref="E2:N2"/>
    <mergeCell ref="C3:D3"/>
  </mergeCells>
  <printOptions/>
  <pageMargins bottom="0.75" footer="0.0" header="0.0" left="0.7" right="0.7" top="0.75"/>
  <pageSetup fitToHeight="0"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70C0"/>
    <pageSetUpPr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4.43" defaultRowHeight="15.0"/>
  <cols>
    <col customWidth="1" min="1" max="1" width="5.43"/>
    <col customWidth="1" min="2" max="2" width="3.0"/>
    <col customWidth="1" min="3" max="7" width="2.86"/>
    <col customWidth="1" min="8" max="8" width="4.57"/>
    <col customWidth="1" min="9" max="9" width="3.14"/>
    <col customWidth="1" min="10" max="14" width="2.86"/>
    <col customWidth="1" min="15" max="15" width="4.71"/>
    <col customWidth="1" min="16" max="16" width="3.0"/>
    <col customWidth="1" min="17" max="21" width="2.86"/>
    <col customWidth="1" min="22" max="22" width="4.86"/>
    <col customWidth="1" min="23" max="27" width="2.86"/>
    <col customWidth="1" min="28" max="28" width="4.71"/>
    <col customWidth="1" min="29" max="29" width="4.57"/>
    <col customWidth="1" min="30" max="30" width="4.29"/>
    <col customWidth="1" min="31" max="31" width="3.14"/>
    <col customWidth="1" min="32" max="37" width="2.86"/>
    <col customWidth="1" min="38" max="38" width="4.57"/>
    <col customWidth="1" min="39" max="39" width="7.14"/>
    <col customWidth="1" min="40" max="40" width="6.0"/>
  </cols>
  <sheetData>
    <row r="1" ht="17.25" customHeight="1">
      <c r="A1" s="24"/>
      <c r="B1" s="125" t="str">
        <f>'เกณฑ์การวัดผล'!B2</f>
        <v>อัตราส่วนคะแนน ระหว่างภาค (ก่อนกลางภาค:กลางภาค:หลังกลางภาค:สมรรถนะ) =  20 : 20 : 20 : 10</v>
      </c>
      <c r="C1" s="126"/>
      <c r="D1" s="126"/>
      <c r="E1" s="126"/>
      <c r="F1" s="126"/>
      <c r="G1" s="126"/>
      <c r="H1" s="126"/>
      <c r="J1" s="126"/>
      <c r="K1" s="126"/>
      <c r="L1" s="126"/>
      <c r="M1" s="126"/>
      <c r="N1" s="126"/>
      <c r="O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5" t="str">
        <f>'เกณฑ์การวัดผล'!B3</f>
        <v>อัตราส่วนคะแนนระหว่างภาค:ปลายภาค =  70 : 30</v>
      </c>
      <c r="AM1" s="126"/>
    </row>
    <row r="2" ht="17.25" customHeight="1">
      <c r="A2" s="24"/>
      <c r="B2" s="53" t="s">
        <v>314</v>
      </c>
      <c r="W2" s="126"/>
      <c r="X2" s="126"/>
      <c r="Y2" s="126"/>
      <c r="Z2" s="126"/>
      <c r="AA2" s="126"/>
      <c r="AB2" s="126"/>
      <c r="AC2" s="127"/>
      <c r="AD2" s="126"/>
      <c r="AE2" s="128" t="s">
        <v>315</v>
      </c>
      <c r="AM2" s="126"/>
    </row>
    <row r="3" ht="17.25" customHeight="1">
      <c r="A3" s="129" t="s">
        <v>204</v>
      </c>
      <c r="B3" s="130" t="s">
        <v>316</v>
      </c>
      <c r="C3" s="62"/>
      <c r="D3" s="62"/>
      <c r="E3" s="62"/>
      <c r="F3" s="62"/>
      <c r="G3" s="62"/>
      <c r="H3" s="63"/>
      <c r="I3" s="130" t="s">
        <v>317</v>
      </c>
      <c r="J3" s="62"/>
      <c r="K3" s="62"/>
      <c r="L3" s="62"/>
      <c r="M3" s="62"/>
      <c r="N3" s="62"/>
      <c r="O3" s="63"/>
      <c r="P3" s="130" t="s">
        <v>318</v>
      </c>
      <c r="Q3" s="62"/>
      <c r="R3" s="62"/>
      <c r="S3" s="62"/>
      <c r="T3" s="62"/>
      <c r="U3" s="62"/>
      <c r="V3" s="63"/>
      <c r="W3" s="130" t="s">
        <v>319</v>
      </c>
      <c r="X3" s="62"/>
      <c r="Y3" s="62"/>
      <c r="Z3" s="62"/>
      <c r="AA3" s="62"/>
      <c r="AB3" s="63"/>
      <c r="AC3" s="131" t="s">
        <v>320</v>
      </c>
      <c r="AD3" s="132" t="s">
        <v>321</v>
      </c>
      <c r="AE3" s="133" t="s">
        <v>322</v>
      </c>
      <c r="AF3" s="134"/>
      <c r="AG3" s="134"/>
      <c r="AH3" s="134"/>
      <c r="AI3" s="134"/>
      <c r="AJ3" s="134"/>
      <c r="AK3" s="135"/>
      <c r="AL3" s="136"/>
      <c r="AM3" s="137" t="s">
        <v>196</v>
      </c>
      <c r="AN3" s="138" t="s">
        <v>323</v>
      </c>
    </row>
    <row r="4" ht="17.25" customHeight="1">
      <c r="A4" s="139"/>
      <c r="B4" s="140" t="s">
        <v>322</v>
      </c>
      <c r="C4" s="62"/>
      <c r="D4" s="62"/>
      <c r="E4" s="62"/>
      <c r="F4" s="62"/>
      <c r="G4" s="63"/>
      <c r="H4" s="141" t="s">
        <v>196</v>
      </c>
      <c r="I4" s="140" t="s">
        <v>322</v>
      </c>
      <c r="J4" s="62"/>
      <c r="K4" s="62"/>
      <c r="L4" s="62"/>
      <c r="M4" s="62"/>
      <c r="N4" s="63"/>
      <c r="O4" s="142" t="s">
        <v>196</v>
      </c>
      <c r="P4" s="140" t="s">
        <v>322</v>
      </c>
      <c r="Q4" s="62"/>
      <c r="R4" s="62"/>
      <c r="S4" s="62"/>
      <c r="T4" s="62"/>
      <c r="U4" s="63"/>
      <c r="V4" s="142" t="s">
        <v>196</v>
      </c>
      <c r="W4" s="143" t="s">
        <v>324</v>
      </c>
      <c r="X4" s="62"/>
      <c r="Y4" s="62"/>
      <c r="Z4" s="62"/>
      <c r="AA4" s="63"/>
      <c r="AB4" s="142" t="s">
        <v>196</v>
      </c>
      <c r="AC4" s="139"/>
      <c r="AD4" s="139"/>
      <c r="AE4" s="144"/>
      <c r="AF4" s="145"/>
      <c r="AG4" s="145"/>
      <c r="AH4" s="145"/>
      <c r="AI4" s="145"/>
      <c r="AJ4" s="145"/>
      <c r="AK4" s="146"/>
      <c r="AL4" s="147" t="s">
        <v>196</v>
      </c>
      <c r="AM4" s="148" t="s">
        <v>325</v>
      </c>
      <c r="AN4" s="139"/>
    </row>
    <row r="5" ht="17.25" customHeight="1">
      <c r="A5" s="139"/>
      <c r="B5" s="149">
        <v>4.0</v>
      </c>
      <c r="C5" s="150">
        <v>5.0</v>
      </c>
      <c r="D5" s="150">
        <v>6.0</v>
      </c>
      <c r="E5" s="150">
        <v>8.0</v>
      </c>
      <c r="F5" s="150"/>
      <c r="G5" s="150"/>
      <c r="H5" s="139"/>
      <c r="I5" s="149">
        <v>2.0</v>
      </c>
      <c r="J5" s="150">
        <v>4.0</v>
      </c>
      <c r="K5" s="150">
        <v>5.0</v>
      </c>
      <c r="L5" s="150">
        <v>6.0</v>
      </c>
      <c r="M5" s="150"/>
      <c r="N5" s="150"/>
      <c r="O5" s="139"/>
      <c r="P5" s="149">
        <v>1.0</v>
      </c>
      <c r="Q5" s="150">
        <v>5.0</v>
      </c>
      <c r="R5" s="150">
        <v>7.0</v>
      </c>
      <c r="S5" s="150"/>
      <c r="T5" s="150"/>
      <c r="U5" s="150"/>
      <c r="V5" s="139"/>
      <c r="W5" s="150">
        <v>1.0</v>
      </c>
      <c r="X5" s="150">
        <v>2.0</v>
      </c>
      <c r="Y5" s="150">
        <v>3.0</v>
      </c>
      <c r="Z5" s="150">
        <v>4.0</v>
      </c>
      <c r="AA5" s="150">
        <v>5.0</v>
      </c>
      <c r="AB5" s="139"/>
      <c r="AC5" s="139"/>
      <c r="AD5" s="151"/>
      <c r="AE5" s="152">
        <v>2.0</v>
      </c>
      <c r="AF5" s="152">
        <v>3.0</v>
      </c>
      <c r="AG5" s="152">
        <v>4.0</v>
      </c>
      <c r="AH5" s="152">
        <v>6.0</v>
      </c>
      <c r="AI5" s="152"/>
      <c r="AJ5" s="152"/>
      <c r="AK5" s="153"/>
      <c r="AL5" s="139"/>
      <c r="AM5" s="154" t="s">
        <v>158</v>
      </c>
      <c r="AN5" s="139"/>
    </row>
    <row r="6" ht="17.25" customHeight="1">
      <c r="A6" s="151"/>
      <c r="B6" s="155">
        <v>5.0</v>
      </c>
      <c r="C6" s="156">
        <v>5.0</v>
      </c>
      <c r="D6" s="156">
        <v>5.0</v>
      </c>
      <c r="E6" s="156">
        <v>5.0</v>
      </c>
      <c r="F6" s="156"/>
      <c r="G6" s="156"/>
      <c r="H6" s="157">
        <f t="shared" ref="H6:H51" si="1">SUM(B6:G6)</f>
        <v>20</v>
      </c>
      <c r="I6" s="155">
        <v>5.0</v>
      </c>
      <c r="J6" s="156">
        <v>5.0</v>
      </c>
      <c r="K6" s="156">
        <v>5.0</v>
      </c>
      <c r="L6" s="156">
        <v>5.0</v>
      </c>
      <c r="M6" s="156"/>
      <c r="N6" s="156"/>
      <c r="O6" s="158">
        <f t="shared" ref="O6:O51" si="2">SUM(I6:N6)</f>
        <v>20</v>
      </c>
      <c r="P6" s="155">
        <v>5.0</v>
      </c>
      <c r="Q6" s="156">
        <v>5.0</v>
      </c>
      <c r="R6" s="156">
        <v>10.0</v>
      </c>
      <c r="S6" s="156"/>
      <c r="T6" s="156"/>
      <c r="U6" s="156"/>
      <c r="V6" s="157">
        <f t="shared" ref="V6:V51" si="3">SUM(P6:U6)</f>
        <v>20</v>
      </c>
      <c r="W6" s="156">
        <v>2.0</v>
      </c>
      <c r="X6" s="156">
        <v>2.0</v>
      </c>
      <c r="Y6" s="156">
        <v>2.0</v>
      </c>
      <c r="Z6" s="156">
        <v>2.0</v>
      </c>
      <c r="AA6" s="156">
        <v>2.0</v>
      </c>
      <c r="AB6" s="159">
        <f t="shared" ref="AB6:AB51" si="4">SUM(W6:AA6)</f>
        <v>10</v>
      </c>
      <c r="AC6" s="151"/>
      <c r="AD6" s="160">
        <f t="shared" ref="AD6:AD51" si="5">SUM(H6,O6,V6,AB6)</f>
        <v>70</v>
      </c>
      <c r="AE6" s="152">
        <v>5.0</v>
      </c>
      <c r="AF6" s="152">
        <v>5.0</v>
      </c>
      <c r="AG6" s="152">
        <v>10.0</v>
      </c>
      <c r="AH6" s="152">
        <v>10.0</v>
      </c>
      <c r="AI6" s="152"/>
      <c r="AJ6" s="152"/>
      <c r="AK6" s="152"/>
      <c r="AL6" s="161">
        <f t="shared" ref="AL6:AL51" si="6">SUM(AE6:AK6)</f>
        <v>30</v>
      </c>
      <c r="AM6" s="162">
        <f t="shared" ref="AM6:AM51" si="7">SUM(AD6,AL6)</f>
        <v>100</v>
      </c>
      <c r="AN6" s="151"/>
    </row>
    <row r="7" ht="18.75" customHeight="1">
      <c r="A7" s="163" t="s">
        <v>207</v>
      </c>
      <c r="B7" s="164">
        <v>5.0</v>
      </c>
      <c r="C7" s="118"/>
      <c r="D7" s="118"/>
      <c r="E7" s="118"/>
      <c r="F7" s="118"/>
      <c r="G7" s="118"/>
      <c r="H7" s="158">
        <f t="shared" si="1"/>
        <v>5</v>
      </c>
      <c r="I7" s="164"/>
      <c r="J7" s="118"/>
      <c r="K7" s="118"/>
      <c r="L7" s="118"/>
      <c r="M7" s="118"/>
      <c r="N7" s="118"/>
      <c r="O7" s="158">
        <f t="shared" si="2"/>
        <v>0</v>
      </c>
      <c r="P7" s="164"/>
      <c r="Q7" s="118"/>
      <c r="R7" s="118"/>
      <c r="S7" s="118"/>
      <c r="T7" s="118"/>
      <c r="U7" s="118"/>
      <c r="V7" s="158">
        <f t="shared" si="3"/>
        <v>0</v>
      </c>
      <c r="W7" s="165"/>
      <c r="X7" s="165"/>
      <c r="Y7" s="165"/>
      <c r="Z7" s="165"/>
      <c r="AA7" s="165"/>
      <c r="AB7" s="166">
        <f t="shared" si="4"/>
        <v>0</v>
      </c>
      <c r="AC7" s="167" t="str">
        <f t="shared" ref="AC7:AC51" si="8">IF(AB7&gt;=9,"ดย.",IF(AB7&gt;=7,"ด.",IF(AB7&gt;=5,"ผ.","มผ.")))</f>
        <v>มผ.</v>
      </c>
      <c r="AD7" s="160">
        <f t="shared" si="5"/>
        <v>5</v>
      </c>
      <c r="AE7" s="118"/>
      <c r="AF7" s="118"/>
      <c r="AG7" s="118"/>
      <c r="AH7" s="118"/>
      <c r="AI7" s="118"/>
      <c r="AJ7" s="118"/>
      <c r="AK7" s="118"/>
      <c r="AL7" s="168">
        <f t="shared" si="6"/>
        <v>0</v>
      </c>
      <c r="AM7" s="162">
        <f t="shared" si="7"/>
        <v>5</v>
      </c>
      <c r="AN7" s="169" t="str">
        <f t="shared" ref="AN7:AN51" si="9">IF(AM7&gt;=80,"4",IF(AM7&gt;=75,"3.5",IF(AM7&gt;=70,"3",IF(AM7&gt;=65,"2.5",IF(AM7&gt;=60,"2",IF(AM7&gt;=55,"1.5",IF(AM7&gt;=50,"1","0")))))))</f>
        <v>0</v>
      </c>
    </row>
    <row r="8" ht="18.75" customHeight="1">
      <c r="A8" s="163" t="s">
        <v>208</v>
      </c>
      <c r="B8" s="164"/>
      <c r="C8" s="118"/>
      <c r="D8" s="118"/>
      <c r="E8" s="118"/>
      <c r="F8" s="118"/>
      <c r="G8" s="118"/>
      <c r="H8" s="158">
        <f t="shared" si="1"/>
        <v>0</v>
      </c>
      <c r="I8" s="164"/>
      <c r="J8" s="118"/>
      <c r="K8" s="118"/>
      <c r="L8" s="118"/>
      <c r="M8" s="118"/>
      <c r="N8" s="118"/>
      <c r="O8" s="158">
        <f t="shared" si="2"/>
        <v>0</v>
      </c>
      <c r="P8" s="164"/>
      <c r="Q8" s="118"/>
      <c r="R8" s="118"/>
      <c r="S8" s="118"/>
      <c r="T8" s="118"/>
      <c r="U8" s="118"/>
      <c r="V8" s="158">
        <f t="shared" si="3"/>
        <v>0</v>
      </c>
      <c r="W8" s="165"/>
      <c r="X8" s="165"/>
      <c r="Y8" s="165"/>
      <c r="Z8" s="165"/>
      <c r="AA8" s="165"/>
      <c r="AB8" s="166">
        <f t="shared" si="4"/>
        <v>0</v>
      </c>
      <c r="AC8" s="167" t="str">
        <f t="shared" si="8"/>
        <v>มผ.</v>
      </c>
      <c r="AD8" s="160">
        <f t="shared" si="5"/>
        <v>0</v>
      </c>
      <c r="AE8" s="118"/>
      <c r="AF8" s="118"/>
      <c r="AG8" s="118"/>
      <c r="AH8" s="118"/>
      <c r="AI8" s="118"/>
      <c r="AJ8" s="118"/>
      <c r="AK8" s="118"/>
      <c r="AL8" s="168">
        <f t="shared" si="6"/>
        <v>0</v>
      </c>
      <c r="AM8" s="162">
        <f t="shared" si="7"/>
        <v>0</v>
      </c>
      <c r="AN8" s="169" t="str">
        <f t="shared" si="9"/>
        <v>0</v>
      </c>
    </row>
    <row r="9" ht="18.75" customHeight="1">
      <c r="A9" s="163" t="s">
        <v>209</v>
      </c>
      <c r="B9" s="164"/>
      <c r="C9" s="118"/>
      <c r="D9" s="118"/>
      <c r="E9" s="118"/>
      <c r="F9" s="118"/>
      <c r="G9" s="118"/>
      <c r="H9" s="158">
        <f t="shared" si="1"/>
        <v>0</v>
      </c>
      <c r="I9" s="164"/>
      <c r="J9" s="118"/>
      <c r="K9" s="118"/>
      <c r="L9" s="118"/>
      <c r="M9" s="118"/>
      <c r="N9" s="118"/>
      <c r="O9" s="158">
        <f t="shared" si="2"/>
        <v>0</v>
      </c>
      <c r="P9" s="164"/>
      <c r="Q9" s="118"/>
      <c r="R9" s="118"/>
      <c r="S9" s="118"/>
      <c r="T9" s="118"/>
      <c r="U9" s="118"/>
      <c r="V9" s="158">
        <f t="shared" si="3"/>
        <v>0</v>
      </c>
      <c r="W9" s="165"/>
      <c r="X9" s="165"/>
      <c r="Y9" s="165"/>
      <c r="Z9" s="165"/>
      <c r="AA9" s="165"/>
      <c r="AB9" s="166">
        <f t="shared" si="4"/>
        <v>0</v>
      </c>
      <c r="AC9" s="167" t="str">
        <f t="shared" si="8"/>
        <v>มผ.</v>
      </c>
      <c r="AD9" s="160">
        <f t="shared" si="5"/>
        <v>0</v>
      </c>
      <c r="AE9" s="118"/>
      <c r="AF9" s="118"/>
      <c r="AG9" s="118"/>
      <c r="AH9" s="118"/>
      <c r="AI9" s="118"/>
      <c r="AJ9" s="118"/>
      <c r="AK9" s="118"/>
      <c r="AL9" s="168">
        <f t="shared" si="6"/>
        <v>0</v>
      </c>
      <c r="AM9" s="162">
        <f t="shared" si="7"/>
        <v>0</v>
      </c>
      <c r="AN9" s="169" t="str">
        <f t="shared" si="9"/>
        <v>0</v>
      </c>
    </row>
    <row r="10" ht="18.75" customHeight="1">
      <c r="A10" s="163" t="s">
        <v>210</v>
      </c>
      <c r="B10" s="164"/>
      <c r="C10" s="118"/>
      <c r="D10" s="118"/>
      <c r="E10" s="118"/>
      <c r="F10" s="118"/>
      <c r="G10" s="118"/>
      <c r="H10" s="158">
        <f t="shared" si="1"/>
        <v>0</v>
      </c>
      <c r="I10" s="164"/>
      <c r="J10" s="118"/>
      <c r="K10" s="118"/>
      <c r="L10" s="118"/>
      <c r="M10" s="118"/>
      <c r="N10" s="118"/>
      <c r="O10" s="158">
        <f t="shared" si="2"/>
        <v>0</v>
      </c>
      <c r="P10" s="164"/>
      <c r="Q10" s="118"/>
      <c r="R10" s="118"/>
      <c r="S10" s="118"/>
      <c r="T10" s="118"/>
      <c r="U10" s="118"/>
      <c r="V10" s="158">
        <f t="shared" si="3"/>
        <v>0</v>
      </c>
      <c r="W10" s="118"/>
      <c r="X10" s="118"/>
      <c r="Y10" s="118"/>
      <c r="Z10" s="118"/>
      <c r="AA10" s="118"/>
      <c r="AB10" s="166">
        <f t="shared" si="4"/>
        <v>0</v>
      </c>
      <c r="AC10" s="167" t="str">
        <f t="shared" si="8"/>
        <v>มผ.</v>
      </c>
      <c r="AD10" s="160">
        <f t="shared" si="5"/>
        <v>0</v>
      </c>
      <c r="AE10" s="118"/>
      <c r="AF10" s="118"/>
      <c r="AG10" s="118"/>
      <c r="AH10" s="118"/>
      <c r="AI10" s="118"/>
      <c r="AJ10" s="118"/>
      <c r="AK10" s="118"/>
      <c r="AL10" s="168">
        <f t="shared" si="6"/>
        <v>0</v>
      </c>
      <c r="AM10" s="162">
        <f t="shared" si="7"/>
        <v>0</v>
      </c>
      <c r="AN10" s="169" t="str">
        <f t="shared" si="9"/>
        <v>0</v>
      </c>
    </row>
    <row r="11" ht="18.75" customHeight="1">
      <c r="A11" s="170" t="s">
        <v>211</v>
      </c>
      <c r="B11" s="171"/>
      <c r="C11" s="172"/>
      <c r="D11" s="172"/>
      <c r="E11" s="172"/>
      <c r="F11" s="172"/>
      <c r="G11" s="172"/>
      <c r="H11" s="173">
        <f t="shared" si="1"/>
        <v>0</v>
      </c>
      <c r="I11" s="171"/>
      <c r="J11" s="172"/>
      <c r="K11" s="172"/>
      <c r="L11" s="172"/>
      <c r="M11" s="172"/>
      <c r="N11" s="172"/>
      <c r="O11" s="173">
        <f t="shared" si="2"/>
        <v>0</v>
      </c>
      <c r="P11" s="171"/>
      <c r="Q11" s="172"/>
      <c r="R11" s="172"/>
      <c r="S11" s="172"/>
      <c r="T11" s="172"/>
      <c r="U11" s="172"/>
      <c r="V11" s="173">
        <f t="shared" si="3"/>
        <v>0</v>
      </c>
      <c r="W11" s="172"/>
      <c r="X11" s="172"/>
      <c r="Y11" s="172"/>
      <c r="Z11" s="172"/>
      <c r="AA11" s="172"/>
      <c r="AB11" s="174">
        <f t="shared" si="4"/>
        <v>0</v>
      </c>
      <c r="AC11" s="175" t="str">
        <f t="shared" si="8"/>
        <v>มผ.</v>
      </c>
      <c r="AD11" s="176">
        <f t="shared" si="5"/>
        <v>0</v>
      </c>
      <c r="AE11" s="172"/>
      <c r="AF11" s="172"/>
      <c r="AG11" s="172"/>
      <c r="AH11" s="172"/>
      <c r="AI11" s="172"/>
      <c r="AJ11" s="172"/>
      <c r="AK11" s="172"/>
      <c r="AL11" s="177">
        <f t="shared" si="6"/>
        <v>0</v>
      </c>
      <c r="AM11" s="178">
        <f t="shared" si="7"/>
        <v>0</v>
      </c>
      <c r="AN11" s="179" t="str">
        <f t="shared" si="9"/>
        <v>0</v>
      </c>
    </row>
    <row r="12" ht="18.75" customHeight="1">
      <c r="A12" s="180" t="s">
        <v>212</v>
      </c>
      <c r="B12" s="181"/>
      <c r="C12" s="182"/>
      <c r="D12" s="182"/>
      <c r="E12" s="182"/>
      <c r="F12" s="182"/>
      <c r="G12" s="182"/>
      <c r="H12" s="183">
        <f t="shared" si="1"/>
        <v>0</v>
      </c>
      <c r="I12" s="181"/>
      <c r="J12" s="182"/>
      <c r="K12" s="182"/>
      <c r="L12" s="182"/>
      <c r="M12" s="182"/>
      <c r="N12" s="182"/>
      <c r="O12" s="183">
        <f t="shared" si="2"/>
        <v>0</v>
      </c>
      <c r="P12" s="181"/>
      <c r="Q12" s="182"/>
      <c r="R12" s="182"/>
      <c r="S12" s="182"/>
      <c r="T12" s="182"/>
      <c r="U12" s="182"/>
      <c r="V12" s="183">
        <f t="shared" si="3"/>
        <v>0</v>
      </c>
      <c r="W12" s="182"/>
      <c r="X12" s="182"/>
      <c r="Y12" s="182"/>
      <c r="Z12" s="182"/>
      <c r="AA12" s="182"/>
      <c r="AB12" s="184">
        <f t="shared" si="4"/>
        <v>0</v>
      </c>
      <c r="AC12" s="185" t="str">
        <f t="shared" si="8"/>
        <v>มผ.</v>
      </c>
      <c r="AD12" s="186">
        <f t="shared" si="5"/>
        <v>0</v>
      </c>
      <c r="AE12" s="182"/>
      <c r="AF12" s="182"/>
      <c r="AG12" s="182"/>
      <c r="AH12" s="182"/>
      <c r="AI12" s="182"/>
      <c r="AJ12" s="182"/>
      <c r="AK12" s="182"/>
      <c r="AL12" s="187">
        <f t="shared" si="6"/>
        <v>0</v>
      </c>
      <c r="AM12" s="188">
        <f t="shared" si="7"/>
        <v>0</v>
      </c>
      <c r="AN12" s="189" t="str">
        <f t="shared" si="9"/>
        <v>0</v>
      </c>
    </row>
    <row r="13" ht="18.75" customHeight="1">
      <c r="A13" s="163" t="s">
        <v>213</v>
      </c>
      <c r="B13" s="164"/>
      <c r="C13" s="118"/>
      <c r="D13" s="118"/>
      <c r="E13" s="118"/>
      <c r="F13" s="118"/>
      <c r="G13" s="118"/>
      <c r="H13" s="158">
        <f t="shared" si="1"/>
        <v>0</v>
      </c>
      <c r="I13" s="164"/>
      <c r="J13" s="118"/>
      <c r="K13" s="118"/>
      <c r="L13" s="118"/>
      <c r="M13" s="118"/>
      <c r="N13" s="118"/>
      <c r="O13" s="158">
        <f t="shared" si="2"/>
        <v>0</v>
      </c>
      <c r="P13" s="164"/>
      <c r="Q13" s="118"/>
      <c r="R13" s="118"/>
      <c r="S13" s="118"/>
      <c r="T13" s="118"/>
      <c r="U13" s="118"/>
      <c r="V13" s="158">
        <f t="shared" si="3"/>
        <v>0</v>
      </c>
      <c r="W13" s="118"/>
      <c r="X13" s="118"/>
      <c r="Y13" s="118"/>
      <c r="Z13" s="118"/>
      <c r="AA13" s="118"/>
      <c r="AB13" s="166">
        <f t="shared" si="4"/>
        <v>0</v>
      </c>
      <c r="AC13" s="167" t="str">
        <f t="shared" si="8"/>
        <v>มผ.</v>
      </c>
      <c r="AD13" s="160">
        <f t="shared" si="5"/>
        <v>0</v>
      </c>
      <c r="AE13" s="118"/>
      <c r="AF13" s="118"/>
      <c r="AG13" s="118"/>
      <c r="AH13" s="118"/>
      <c r="AI13" s="118"/>
      <c r="AJ13" s="118"/>
      <c r="AK13" s="118"/>
      <c r="AL13" s="168">
        <f t="shared" si="6"/>
        <v>0</v>
      </c>
      <c r="AM13" s="162">
        <f t="shared" si="7"/>
        <v>0</v>
      </c>
      <c r="AN13" s="169" t="str">
        <f t="shared" si="9"/>
        <v>0</v>
      </c>
    </row>
    <row r="14" ht="18.75" customHeight="1">
      <c r="A14" s="163" t="s">
        <v>214</v>
      </c>
      <c r="B14" s="164"/>
      <c r="C14" s="118"/>
      <c r="D14" s="118"/>
      <c r="E14" s="118"/>
      <c r="F14" s="118"/>
      <c r="G14" s="118"/>
      <c r="H14" s="158">
        <f t="shared" si="1"/>
        <v>0</v>
      </c>
      <c r="I14" s="164"/>
      <c r="J14" s="118"/>
      <c r="K14" s="118"/>
      <c r="L14" s="118"/>
      <c r="M14" s="118"/>
      <c r="N14" s="118"/>
      <c r="O14" s="158">
        <f t="shared" si="2"/>
        <v>0</v>
      </c>
      <c r="P14" s="164"/>
      <c r="Q14" s="118"/>
      <c r="R14" s="118"/>
      <c r="S14" s="118"/>
      <c r="T14" s="118"/>
      <c r="U14" s="118"/>
      <c r="V14" s="158">
        <f t="shared" si="3"/>
        <v>0</v>
      </c>
      <c r="W14" s="118"/>
      <c r="X14" s="118"/>
      <c r="Y14" s="118"/>
      <c r="Z14" s="118"/>
      <c r="AA14" s="118"/>
      <c r="AB14" s="166">
        <f t="shared" si="4"/>
        <v>0</v>
      </c>
      <c r="AC14" s="167" t="str">
        <f t="shared" si="8"/>
        <v>มผ.</v>
      </c>
      <c r="AD14" s="160">
        <f t="shared" si="5"/>
        <v>0</v>
      </c>
      <c r="AE14" s="118"/>
      <c r="AF14" s="118"/>
      <c r="AG14" s="118"/>
      <c r="AH14" s="118"/>
      <c r="AI14" s="118"/>
      <c r="AJ14" s="118"/>
      <c r="AK14" s="118"/>
      <c r="AL14" s="168">
        <f t="shared" si="6"/>
        <v>0</v>
      </c>
      <c r="AM14" s="162">
        <f t="shared" si="7"/>
        <v>0</v>
      </c>
      <c r="AN14" s="169" t="str">
        <f t="shared" si="9"/>
        <v>0</v>
      </c>
    </row>
    <row r="15" ht="18.75" customHeight="1">
      <c r="A15" s="163" t="s">
        <v>215</v>
      </c>
      <c r="B15" s="164"/>
      <c r="C15" s="118"/>
      <c r="D15" s="118"/>
      <c r="E15" s="118"/>
      <c r="F15" s="118"/>
      <c r="G15" s="118"/>
      <c r="H15" s="158">
        <f t="shared" si="1"/>
        <v>0</v>
      </c>
      <c r="I15" s="164"/>
      <c r="J15" s="118"/>
      <c r="K15" s="118"/>
      <c r="L15" s="118"/>
      <c r="M15" s="118"/>
      <c r="N15" s="118"/>
      <c r="O15" s="158">
        <f t="shared" si="2"/>
        <v>0</v>
      </c>
      <c r="P15" s="164"/>
      <c r="Q15" s="118"/>
      <c r="R15" s="118"/>
      <c r="S15" s="118"/>
      <c r="T15" s="118"/>
      <c r="U15" s="118"/>
      <c r="V15" s="158">
        <f t="shared" si="3"/>
        <v>0</v>
      </c>
      <c r="W15" s="118"/>
      <c r="X15" s="118"/>
      <c r="Y15" s="118"/>
      <c r="Z15" s="118"/>
      <c r="AA15" s="118"/>
      <c r="AB15" s="166">
        <f t="shared" si="4"/>
        <v>0</v>
      </c>
      <c r="AC15" s="167" t="str">
        <f t="shared" si="8"/>
        <v>มผ.</v>
      </c>
      <c r="AD15" s="160">
        <f t="shared" si="5"/>
        <v>0</v>
      </c>
      <c r="AE15" s="118"/>
      <c r="AF15" s="118"/>
      <c r="AG15" s="118"/>
      <c r="AH15" s="118"/>
      <c r="AI15" s="118"/>
      <c r="AJ15" s="118"/>
      <c r="AK15" s="118"/>
      <c r="AL15" s="168">
        <f t="shared" si="6"/>
        <v>0</v>
      </c>
      <c r="AM15" s="162">
        <f t="shared" si="7"/>
        <v>0</v>
      </c>
      <c r="AN15" s="169" t="str">
        <f t="shared" si="9"/>
        <v>0</v>
      </c>
    </row>
    <row r="16" ht="18.75" customHeight="1">
      <c r="A16" s="190" t="s">
        <v>216</v>
      </c>
      <c r="B16" s="191"/>
      <c r="C16" s="192"/>
      <c r="D16" s="192"/>
      <c r="E16" s="192"/>
      <c r="F16" s="192"/>
      <c r="G16" s="192"/>
      <c r="H16" s="193">
        <f t="shared" si="1"/>
        <v>0</v>
      </c>
      <c r="I16" s="191"/>
      <c r="J16" s="192"/>
      <c r="K16" s="192"/>
      <c r="L16" s="192"/>
      <c r="M16" s="192"/>
      <c r="N16" s="192"/>
      <c r="O16" s="193">
        <f t="shared" si="2"/>
        <v>0</v>
      </c>
      <c r="P16" s="191"/>
      <c r="Q16" s="192"/>
      <c r="R16" s="192"/>
      <c r="S16" s="192"/>
      <c r="T16" s="192"/>
      <c r="U16" s="192"/>
      <c r="V16" s="193">
        <f t="shared" si="3"/>
        <v>0</v>
      </c>
      <c r="W16" s="192"/>
      <c r="X16" s="192"/>
      <c r="Y16" s="192"/>
      <c r="Z16" s="192"/>
      <c r="AA16" s="192"/>
      <c r="AB16" s="194">
        <f t="shared" si="4"/>
        <v>0</v>
      </c>
      <c r="AC16" s="195" t="str">
        <f t="shared" si="8"/>
        <v>มผ.</v>
      </c>
      <c r="AD16" s="196">
        <f t="shared" si="5"/>
        <v>0</v>
      </c>
      <c r="AE16" s="192"/>
      <c r="AF16" s="192"/>
      <c r="AG16" s="192"/>
      <c r="AH16" s="192"/>
      <c r="AI16" s="192"/>
      <c r="AJ16" s="192"/>
      <c r="AK16" s="192"/>
      <c r="AL16" s="197">
        <f t="shared" si="6"/>
        <v>0</v>
      </c>
      <c r="AM16" s="198">
        <f t="shared" si="7"/>
        <v>0</v>
      </c>
      <c r="AN16" s="199" t="str">
        <f t="shared" si="9"/>
        <v>0</v>
      </c>
    </row>
    <row r="17" ht="18.75" customHeight="1">
      <c r="A17" s="180" t="s">
        <v>326</v>
      </c>
      <c r="B17" s="181"/>
      <c r="C17" s="182"/>
      <c r="D17" s="182"/>
      <c r="E17" s="182"/>
      <c r="F17" s="182"/>
      <c r="G17" s="182"/>
      <c r="H17" s="183">
        <f t="shared" si="1"/>
        <v>0</v>
      </c>
      <c r="I17" s="181"/>
      <c r="J17" s="182"/>
      <c r="K17" s="182"/>
      <c r="L17" s="182"/>
      <c r="M17" s="182"/>
      <c r="N17" s="182"/>
      <c r="O17" s="183">
        <f t="shared" si="2"/>
        <v>0</v>
      </c>
      <c r="P17" s="181"/>
      <c r="Q17" s="182"/>
      <c r="R17" s="182"/>
      <c r="S17" s="182"/>
      <c r="T17" s="182"/>
      <c r="U17" s="182"/>
      <c r="V17" s="183">
        <f t="shared" si="3"/>
        <v>0</v>
      </c>
      <c r="W17" s="182"/>
      <c r="X17" s="182"/>
      <c r="Y17" s="182"/>
      <c r="Z17" s="182"/>
      <c r="AA17" s="182"/>
      <c r="AB17" s="184">
        <f t="shared" si="4"/>
        <v>0</v>
      </c>
      <c r="AC17" s="185" t="str">
        <f t="shared" si="8"/>
        <v>มผ.</v>
      </c>
      <c r="AD17" s="186">
        <f t="shared" si="5"/>
        <v>0</v>
      </c>
      <c r="AE17" s="182"/>
      <c r="AF17" s="182"/>
      <c r="AG17" s="182"/>
      <c r="AH17" s="182"/>
      <c r="AI17" s="182"/>
      <c r="AJ17" s="182"/>
      <c r="AK17" s="182"/>
      <c r="AL17" s="187">
        <f t="shared" si="6"/>
        <v>0</v>
      </c>
      <c r="AM17" s="188">
        <f t="shared" si="7"/>
        <v>0</v>
      </c>
      <c r="AN17" s="189" t="str">
        <f t="shared" si="9"/>
        <v>0</v>
      </c>
    </row>
    <row r="18" ht="18.75" customHeight="1">
      <c r="A18" s="163" t="s">
        <v>327</v>
      </c>
      <c r="B18" s="200">
        <v>5.0</v>
      </c>
      <c r="C18" s="165">
        <v>5.0</v>
      </c>
      <c r="D18" s="165">
        <v>5.0</v>
      </c>
      <c r="E18" s="165">
        <v>5.0</v>
      </c>
      <c r="F18" s="118"/>
      <c r="G18" s="118"/>
      <c r="H18" s="158">
        <f t="shared" si="1"/>
        <v>20</v>
      </c>
      <c r="I18" s="200">
        <v>5.0</v>
      </c>
      <c r="J18" s="165">
        <v>5.0</v>
      </c>
      <c r="K18" s="165">
        <v>5.0</v>
      </c>
      <c r="L18" s="165">
        <v>5.0</v>
      </c>
      <c r="M18" s="118"/>
      <c r="N18" s="118"/>
      <c r="O18" s="158">
        <f t="shared" si="2"/>
        <v>20</v>
      </c>
      <c r="P18" s="200">
        <v>4.0</v>
      </c>
      <c r="Q18" s="165">
        <v>5.0</v>
      </c>
      <c r="R18" s="165">
        <v>9.0</v>
      </c>
      <c r="S18" s="118"/>
      <c r="T18" s="118"/>
      <c r="U18" s="118"/>
      <c r="V18" s="158">
        <f t="shared" si="3"/>
        <v>18</v>
      </c>
      <c r="W18" s="165">
        <v>1.0</v>
      </c>
      <c r="X18" s="165">
        <v>1.0</v>
      </c>
      <c r="Y18" s="165">
        <v>2.0</v>
      </c>
      <c r="Z18" s="165">
        <v>2.0</v>
      </c>
      <c r="AA18" s="165">
        <v>2.0</v>
      </c>
      <c r="AB18" s="166">
        <f t="shared" si="4"/>
        <v>8</v>
      </c>
      <c r="AC18" s="167" t="str">
        <f t="shared" si="8"/>
        <v>ด.</v>
      </c>
      <c r="AD18" s="160">
        <f t="shared" si="5"/>
        <v>66</v>
      </c>
      <c r="AE18" s="165">
        <v>5.0</v>
      </c>
      <c r="AF18" s="165">
        <v>5.0</v>
      </c>
      <c r="AG18" s="165">
        <v>8.0</v>
      </c>
      <c r="AH18" s="165">
        <v>9.0</v>
      </c>
      <c r="AI18" s="118"/>
      <c r="AJ18" s="118"/>
      <c r="AK18" s="118"/>
      <c r="AL18" s="168">
        <f t="shared" si="6"/>
        <v>27</v>
      </c>
      <c r="AM18" s="162">
        <f t="shared" si="7"/>
        <v>93</v>
      </c>
      <c r="AN18" s="169" t="str">
        <f t="shared" si="9"/>
        <v>4</v>
      </c>
    </row>
    <row r="19" ht="18.75" customHeight="1">
      <c r="A19" s="163" t="s">
        <v>328</v>
      </c>
      <c r="B19" s="164"/>
      <c r="C19" s="118"/>
      <c r="D19" s="118"/>
      <c r="E19" s="118"/>
      <c r="F19" s="118"/>
      <c r="G19" s="118"/>
      <c r="H19" s="158">
        <f t="shared" si="1"/>
        <v>0</v>
      </c>
      <c r="I19" s="164"/>
      <c r="J19" s="118"/>
      <c r="K19" s="118"/>
      <c r="L19" s="118"/>
      <c r="M19" s="118"/>
      <c r="N19" s="118"/>
      <c r="O19" s="158">
        <f t="shared" si="2"/>
        <v>0</v>
      </c>
      <c r="P19" s="164"/>
      <c r="Q19" s="118"/>
      <c r="R19" s="118"/>
      <c r="S19" s="118"/>
      <c r="T19" s="118"/>
      <c r="U19" s="118"/>
      <c r="V19" s="158">
        <f t="shared" si="3"/>
        <v>0</v>
      </c>
      <c r="W19" s="118"/>
      <c r="X19" s="118"/>
      <c r="Y19" s="118"/>
      <c r="Z19" s="118"/>
      <c r="AA19" s="118"/>
      <c r="AB19" s="166">
        <f t="shared" si="4"/>
        <v>0</v>
      </c>
      <c r="AC19" s="167" t="str">
        <f t="shared" si="8"/>
        <v>มผ.</v>
      </c>
      <c r="AD19" s="160">
        <f t="shared" si="5"/>
        <v>0</v>
      </c>
      <c r="AE19" s="118"/>
      <c r="AF19" s="118"/>
      <c r="AG19" s="118"/>
      <c r="AH19" s="118"/>
      <c r="AI19" s="118"/>
      <c r="AJ19" s="118"/>
      <c r="AK19" s="118"/>
      <c r="AL19" s="168">
        <f t="shared" si="6"/>
        <v>0</v>
      </c>
      <c r="AM19" s="162">
        <f t="shared" si="7"/>
        <v>0</v>
      </c>
      <c r="AN19" s="169" t="str">
        <f t="shared" si="9"/>
        <v>0</v>
      </c>
    </row>
    <row r="20" ht="18.75" customHeight="1">
      <c r="A20" s="163" t="s">
        <v>329</v>
      </c>
      <c r="B20" s="164"/>
      <c r="C20" s="118"/>
      <c r="D20" s="118"/>
      <c r="E20" s="118"/>
      <c r="F20" s="118"/>
      <c r="G20" s="118"/>
      <c r="H20" s="158">
        <f t="shared" si="1"/>
        <v>0</v>
      </c>
      <c r="I20" s="164"/>
      <c r="J20" s="118"/>
      <c r="K20" s="118"/>
      <c r="L20" s="118"/>
      <c r="M20" s="118"/>
      <c r="N20" s="118"/>
      <c r="O20" s="158">
        <f t="shared" si="2"/>
        <v>0</v>
      </c>
      <c r="P20" s="164"/>
      <c r="Q20" s="118"/>
      <c r="R20" s="118"/>
      <c r="S20" s="118"/>
      <c r="T20" s="118"/>
      <c r="U20" s="118"/>
      <c r="V20" s="158">
        <f t="shared" si="3"/>
        <v>0</v>
      </c>
      <c r="W20" s="118"/>
      <c r="X20" s="118"/>
      <c r="Y20" s="118"/>
      <c r="Z20" s="118"/>
      <c r="AA20" s="118"/>
      <c r="AB20" s="166">
        <f t="shared" si="4"/>
        <v>0</v>
      </c>
      <c r="AC20" s="167" t="str">
        <f t="shared" si="8"/>
        <v>มผ.</v>
      </c>
      <c r="AD20" s="160">
        <f t="shared" si="5"/>
        <v>0</v>
      </c>
      <c r="AE20" s="118"/>
      <c r="AF20" s="118"/>
      <c r="AG20" s="118"/>
      <c r="AH20" s="118"/>
      <c r="AI20" s="118"/>
      <c r="AJ20" s="118"/>
      <c r="AK20" s="118"/>
      <c r="AL20" s="168">
        <f t="shared" si="6"/>
        <v>0</v>
      </c>
      <c r="AM20" s="162">
        <f t="shared" si="7"/>
        <v>0</v>
      </c>
      <c r="AN20" s="169" t="str">
        <f t="shared" si="9"/>
        <v>0</v>
      </c>
    </row>
    <row r="21" ht="18.75" customHeight="1">
      <c r="A21" s="170" t="s">
        <v>330</v>
      </c>
      <c r="B21" s="171"/>
      <c r="C21" s="172"/>
      <c r="D21" s="172"/>
      <c r="E21" s="172"/>
      <c r="F21" s="172"/>
      <c r="G21" s="172"/>
      <c r="H21" s="173">
        <f t="shared" si="1"/>
        <v>0</v>
      </c>
      <c r="I21" s="171"/>
      <c r="J21" s="172"/>
      <c r="K21" s="172"/>
      <c r="L21" s="172"/>
      <c r="M21" s="172"/>
      <c r="N21" s="172"/>
      <c r="O21" s="173">
        <f t="shared" si="2"/>
        <v>0</v>
      </c>
      <c r="P21" s="171"/>
      <c r="Q21" s="172"/>
      <c r="R21" s="172"/>
      <c r="S21" s="172"/>
      <c r="T21" s="172"/>
      <c r="U21" s="172"/>
      <c r="V21" s="173">
        <f t="shared" si="3"/>
        <v>0</v>
      </c>
      <c r="W21" s="172"/>
      <c r="X21" s="172"/>
      <c r="Y21" s="172"/>
      <c r="Z21" s="172"/>
      <c r="AA21" s="172"/>
      <c r="AB21" s="174">
        <f t="shared" si="4"/>
        <v>0</v>
      </c>
      <c r="AC21" s="175" t="str">
        <f t="shared" si="8"/>
        <v>มผ.</v>
      </c>
      <c r="AD21" s="176">
        <f t="shared" si="5"/>
        <v>0</v>
      </c>
      <c r="AE21" s="172"/>
      <c r="AF21" s="172"/>
      <c r="AG21" s="172"/>
      <c r="AH21" s="172"/>
      <c r="AI21" s="172"/>
      <c r="AJ21" s="172"/>
      <c r="AK21" s="172"/>
      <c r="AL21" s="177">
        <f t="shared" si="6"/>
        <v>0</v>
      </c>
      <c r="AM21" s="178">
        <f t="shared" si="7"/>
        <v>0</v>
      </c>
      <c r="AN21" s="179" t="str">
        <f t="shared" si="9"/>
        <v>0</v>
      </c>
    </row>
    <row r="22" ht="18.75" customHeight="1">
      <c r="A22" s="180" t="s">
        <v>331</v>
      </c>
      <c r="B22" s="181"/>
      <c r="C22" s="182"/>
      <c r="D22" s="182"/>
      <c r="E22" s="182"/>
      <c r="F22" s="182"/>
      <c r="G22" s="182"/>
      <c r="H22" s="183">
        <f t="shared" si="1"/>
        <v>0</v>
      </c>
      <c r="I22" s="181"/>
      <c r="J22" s="182"/>
      <c r="K22" s="182"/>
      <c r="L22" s="182"/>
      <c r="M22" s="182"/>
      <c r="N22" s="182"/>
      <c r="O22" s="183">
        <f t="shared" si="2"/>
        <v>0</v>
      </c>
      <c r="P22" s="181"/>
      <c r="Q22" s="182"/>
      <c r="R22" s="182"/>
      <c r="S22" s="182"/>
      <c r="T22" s="182"/>
      <c r="U22" s="182"/>
      <c r="V22" s="183">
        <f t="shared" si="3"/>
        <v>0</v>
      </c>
      <c r="W22" s="182"/>
      <c r="X22" s="182"/>
      <c r="Y22" s="182"/>
      <c r="Z22" s="182"/>
      <c r="AA22" s="182"/>
      <c r="AB22" s="184">
        <f t="shared" si="4"/>
        <v>0</v>
      </c>
      <c r="AC22" s="185" t="str">
        <f t="shared" si="8"/>
        <v>มผ.</v>
      </c>
      <c r="AD22" s="186">
        <f t="shared" si="5"/>
        <v>0</v>
      </c>
      <c r="AE22" s="182"/>
      <c r="AF22" s="182"/>
      <c r="AG22" s="182"/>
      <c r="AH22" s="182"/>
      <c r="AI22" s="182"/>
      <c r="AJ22" s="182"/>
      <c r="AK22" s="182"/>
      <c r="AL22" s="187">
        <f t="shared" si="6"/>
        <v>0</v>
      </c>
      <c r="AM22" s="188">
        <f t="shared" si="7"/>
        <v>0</v>
      </c>
      <c r="AN22" s="189" t="str">
        <f t="shared" si="9"/>
        <v>0</v>
      </c>
    </row>
    <row r="23" ht="18.75" customHeight="1">
      <c r="A23" s="163" t="s">
        <v>332</v>
      </c>
      <c r="B23" s="164"/>
      <c r="C23" s="118"/>
      <c r="D23" s="118"/>
      <c r="E23" s="118"/>
      <c r="F23" s="118"/>
      <c r="G23" s="118"/>
      <c r="H23" s="158">
        <f t="shared" si="1"/>
        <v>0</v>
      </c>
      <c r="I23" s="164"/>
      <c r="J23" s="118"/>
      <c r="K23" s="118"/>
      <c r="L23" s="118"/>
      <c r="M23" s="118"/>
      <c r="N23" s="118"/>
      <c r="O23" s="158">
        <f t="shared" si="2"/>
        <v>0</v>
      </c>
      <c r="P23" s="164"/>
      <c r="Q23" s="118"/>
      <c r="R23" s="118"/>
      <c r="S23" s="118"/>
      <c r="T23" s="118"/>
      <c r="U23" s="118"/>
      <c r="V23" s="158">
        <f t="shared" si="3"/>
        <v>0</v>
      </c>
      <c r="W23" s="118"/>
      <c r="X23" s="118"/>
      <c r="Y23" s="118"/>
      <c r="Z23" s="118"/>
      <c r="AA23" s="118"/>
      <c r="AB23" s="166">
        <f t="shared" si="4"/>
        <v>0</v>
      </c>
      <c r="AC23" s="167" t="str">
        <f t="shared" si="8"/>
        <v>มผ.</v>
      </c>
      <c r="AD23" s="160">
        <f t="shared" si="5"/>
        <v>0</v>
      </c>
      <c r="AE23" s="118"/>
      <c r="AF23" s="118"/>
      <c r="AG23" s="118"/>
      <c r="AH23" s="118"/>
      <c r="AI23" s="118"/>
      <c r="AJ23" s="118"/>
      <c r="AK23" s="118"/>
      <c r="AL23" s="168">
        <f t="shared" si="6"/>
        <v>0</v>
      </c>
      <c r="AM23" s="162">
        <f t="shared" si="7"/>
        <v>0</v>
      </c>
      <c r="AN23" s="169" t="str">
        <f t="shared" si="9"/>
        <v>0</v>
      </c>
    </row>
    <row r="24" ht="18.75" customHeight="1">
      <c r="A24" s="163" t="s">
        <v>333</v>
      </c>
      <c r="B24" s="164"/>
      <c r="C24" s="118"/>
      <c r="D24" s="118"/>
      <c r="E24" s="118"/>
      <c r="F24" s="118"/>
      <c r="G24" s="118"/>
      <c r="H24" s="158">
        <f t="shared" si="1"/>
        <v>0</v>
      </c>
      <c r="I24" s="164"/>
      <c r="J24" s="118"/>
      <c r="K24" s="118"/>
      <c r="L24" s="118"/>
      <c r="M24" s="118"/>
      <c r="N24" s="118"/>
      <c r="O24" s="158">
        <f t="shared" si="2"/>
        <v>0</v>
      </c>
      <c r="P24" s="164"/>
      <c r="Q24" s="118"/>
      <c r="R24" s="118"/>
      <c r="S24" s="118"/>
      <c r="T24" s="118"/>
      <c r="U24" s="118"/>
      <c r="V24" s="158">
        <f t="shared" si="3"/>
        <v>0</v>
      </c>
      <c r="W24" s="118"/>
      <c r="X24" s="118"/>
      <c r="Y24" s="118"/>
      <c r="Z24" s="118"/>
      <c r="AA24" s="118"/>
      <c r="AB24" s="166">
        <f t="shared" si="4"/>
        <v>0</v>
      </c>
      <c r="AC24" s="167" t="str">
        <f t="shared" si="8"/>
        <v>มผ.</v>
      </c>
      <c r="AD24" s="160">
        <f t="shared" si="5"/>
        <v>0</v>
      </c>
      <c r="AE24" s="118"/>
      <c r="AF24" s="118"/>
      <c r="AG24" s="118"/>
      <c r="AH24" s="118"/>
      <c r="AI24" s="118"/>
      <c r="AJ24" s="118"/>
      <c r="AK24" s="118"/>
      <c r="AL24" s="168">
        <f t="shared" si="6"/>
        <v>0</v>
      </c>
      <c r="AM24" s="162">
        <f t="shared" si="7"/>
        <v>0</v>
      </c>
      <c r="AN24" s="169" t="str">
        <f t="shared" si="9"/>
        <v>0</v>
      </c>
    </row>
    <row r="25" ht="18.75" customHeight="1">
      <c r="A25" s="163" t="s">
        <v>334</v>
      </c>
      <c r="B25" s="164"/>
      <c r="C25" s="118"/>
      <c r="D25" s="118"/>
      <c r="E25" s="118"/>
      <c r="F25" s="118"/>
      <c r="G25" s="118"/>
      <c r="H25" s="158">
        <f t="shared" si="1"/>
        <v>0</v>
      </c>
      <c r="I25" s="164"/>
      <c r="J25" s="118"/>
      <c r="K25" s="118"/>
      <c r="L25" s="118"/>
      <c r="M25" s="118"/>
      <c r="N25" s="118"/>
      <c r="O25" s="158">
        <f t="shared" si="2"/>
        <v>0</v>
      </c>
      <c r="P25" s="164"/>
      <c r="Q25" s="118"/>
      <c r="R25" s="118"/>
      <c r="S25" s="118"/>
      <c r="T25" s="118"/>
      <c r="U25" s="118"/>
      <c r="V25" s="158">
        <f t="shared" si="3"/>
        <v>0</v>
      </c>
      <c r="W25" s="118"/>
      <c r="X25" s="118"/>
      <c r="Y25" s="118"/>
      <c r="Z25" s="118"/>
      <c r="AA25" s="118"/>
      <c r="AB25" s="166">
        <f t="shared" si="4"/>
        <v>0</v>
      </c>
      <c r="AC25" s="167" t="str">
        <f t="shared" si="8"/>
        <v>มผ.</v>
      </c>
      <c r="AD25" s="160">
        <f t="shared" si="5"/>
        <v>0</v>
      </c>
      <c r="AE25" s="118"/>
      <c r="AF25" s="118"/>
      <c r="AG25" s="118"/>
      <c r="AH25" s="118"/>
      <c r="AI25" s="118"/>
      <c r="AJ25" s="118"/>
      <c r="AK25" s="118"/>
      <c r="AL25" s="168">
        <f t="shared" si="6"/>
        <v>0</v>
      </c>
      <c r="AM25" s="162">
        <f t="shared" si="7"/>
        <v>0</v>
      </c>
      <c r="AN25" s="169" t="str">
        <f t="shared" si="9"/>
        <v>0</v>
      </c>
    </row>
    <row r="26" ht="18.75" customHeight="1">
      <c r="A26" s="190" t="s">
        <v>335</v>
      </c>
      <c r="B26" s="191"/>
      <c r="C26" s="192"/>
      <c r="D26" s="192"/>
      <c r="E26" s="192"/>
      <c r="F26" s="192"/>
      <c r="G26" s="192"/>
      <c r="H26" s="193">
        <f t="shared" si="1"/>
        <v>0</v>
      </c>
      <c r="I26" s="191"/>
      <c r="J26" s="192"/>
      <c r="K26" s="192"/>
      <c r="L26" s="192"/>
      <c r="M26" s="192"/>
      <c r="N26" s="192"/>
      <c r="O26" s="193">
        <f t="shared" si="2"/>
        <v>0</v>
      </c>
      <c r="P26" s="191"/>
      <c r="Q26" s="192"/>
      <c r="R26" s="192"/>
      <c r="S26" s="192"/>
      <c r="T26" s="192"/>
      <c r="U26" s="192"/>
      <c r="V26" s="193">
        <f t="shared" si="3"/>
        <v>0</v>
      </c>
      <c r="W26" s="192"/>
      <c r="X26" s="192"/>
      <c r="Y26" s="192"/>
      <c r="Z26" s="192"/>
      <c r="AA26" s="192"/>
      <c r="AB26" s="194">
        <f t="shared" si="4"/>
        <v>0</v>
      </c>
      <c r="AC26" s="195" t="str">
        <f t="shared" si="8"/>
        <v>มผ.</v>
      </c>
      <c r="AD26" s="196">
        <f t="shared" si="5"/>
        <v>0</v>
      </c>
      <c r="AE26" s="192"/>
      <c r="AF26" s="192"/>
      <c r="AG26" s="192"/>
      <c r="AH26" s="192"/>
      <c r="AI26" s="192"/>
      <c r="AJ26" s="192"/>
      <c r="AK26" s="192"/>
      <c r="AL26" s="197">
        <f t="shared" si="6"/>
        <v>0</v>
      </c>
      <c r="AM26" s="198">
        <f t="shared" si="7"/>
        <v>0</v>
      </c>
      <c r="AN26" s="199" t="str">
        <f t="shared" si="9"/>
        <v>0</v>
      </c>
    </row>
    <row r="27" ht="18.75" customHeight="1">
      <c r="A27" s="180" t="s">
        <v>336</v>
      </c>
      <c r="B27" s="181"/>
      <c r="C27" s="182"/>
      <c r="D27" s="182"/>
      <c r="E27" s="182"/>
      <c r="F27" s="182"/>
      <c r="G27" s="182"/>
      <c r="H27" s="183">
        <f t="shared" si="1"/>
        <v>0</v>
      </c>
      <c r="I27" s="181"/>
      <c r="J27" s="182"/>
      <c r="K27" s="182"/>
      <c r="L27" s="182"/>
      <c r="M27" s="182"/>
      <c r="N27" s="182"/>
      <c r="O27" s="183">
        <f t="shared" si="2"/>
        <v>0</v>
      </c>
      <c r="P27" s="181"/>
      <c r="Q27" s="182"/>
      <c r="R27" s="182"/>
      <c r="S27" s="182"/>
      <c r="T27" s="182"/>
      <c r="U27" s="182"/>
      <c r="V27" s="183">
        <f t="shared" si="3"/>
        <v>0</v>
      </c>
      <c r="W27" s="182"/>
      <c r="X27" s="182"/>
      <c r="Y27" s="182"/>
      <c r="Z27" s="182"/>
      <c r="AA27" s="182"/>
      <c r="AB27" s="184">
        <f t="shared" si="4"/>
        <v>0</v>
      </c>
      <c r="AC27" s="185" t="str">
        <f t="shared" si="8"/>
        <v>มผ.</v>
      </c>
      <c r="AD27" s="186">
        <f t="shared" si="5"/>
        <v>0</v>
      </c>
      <c r="AE27" s="182"/>
      <c r="AF27" s="182"/>
      <c r="AG27" s="182"/>
      <c r="AH27" s="182"/>
      <c r="AI27" s="182"/>
      <c r="AJ27" s="182"/>
      <c r="AK27" s="182"/>
      <c r="AL27" s="187">
        <f t="shared" si="6"/>
        <v>0</v>
      </c>
      <c r="AM27" s="188">
        <f t="shared" si="7"/>
        <v>0</v>
      </c>
      <c r="AN27" s="189" t="str">
        <f t="shared" si="9"/>
        <v>0</v>
      </c>
    </row>
    <row r="28" ht="18.75" customHeight="1">
      <c r="A28" s="163" t="s">
        <v>337</v>
      </c>
      <c r="B28" s="164"/>
      <c r="C28" s="118"/>
      <c r="D28" s="118"/>
      <c r="E28" s="118"/>
      <c r="F28" s="118"/>
      <c r="G28" s="118"/>
      <c r="H28" s="158">
        <f t="shared" si="1"/>
        <v>0</v>
      </c>
      <c r="I28" s="164"/>
      <c r="J28" s="118"/>
      <c r="K28" s="118"/>
      <c r="L28" s="118"/>
      <c r="M28" s="118"/>
      <c r="N28" s="118"/>
      <c r="O28" s="158">
        <f t="shared" si="2"/>
        <v>0</v>
      </c>
      <c r="P28" s="164"/>
      <c r="Q28" s="118"/>
      <c r="R28" s="118"/>
      <c r="S28" s="118"/>
      <c r="T28" s="118"/>
      <c r="U28" s="118"/>
      <c r="V28" s="158">
        <f t="shared" si="3"/>
        <v>0</v>
      </c>
      <c r="W28" s="118"/>
      <c r="X28" s="118"/>
      <c r="Y28" s="118"/>
      <c r="Z28" s="118"/>
      <c r="AA28" s="118"/>
      <c r="AB28" s="166">
        <f t="shared" si="4"/>
        <v>0</v>
      </c>
      <c r="AC28" s="167" t="str">
        <f t="shared" si="8"/>
        <v>มผ.</v>
      </c>
      <c r="AD28" s="160">
        <f t="shared" si="5"/>
        <v>0</v>
      </c>
      <c r="AE28" s="118"/>
      <c r="AF28" s="118"/>
      <c r="AG28" s="118"/>
      <c r="AH28" s="118"/>
      <c r="AI28" s="118"/>
      <c r="AJ28" s="118"/>
      <c r="AK28" s="118"/>
      <c r="AL28" s="168">
        <f t="shared" si="6"/>
        <v>0</v>
      </c>
      <c r="AM28" s="162">
        <f t="shared" si="7"/>
        <v>0</v>
      </c>
      <c r="AN28" s="169" t="str">
        <f t="shared" si="9"/>
        <v>0</v>
      </c>
    </row>
    <row r="29" ht="18.75" customHeight="1">
      <c r="A29" s="163" t="s">
        <v>338</v>
      </c>
      <c r="B29" s="164"/>
      <c r="C29" s="118"/>
      <c r="D29" s="118"/>
      <c r="E29" s="118"/>
      <c r="F29" s="118"/>
      <c r="G29" s="118"/>
      <c r="H29" s="158">
        <f t="shared" si="1"/>
        <v>0</v>
      </c>
      <c r="I29" s="164"/>
      <c r="J29" s="118"/>
      <c r="K29" s="118"/>
      <c r="L29" s="118"/>
      <c r="M29" s="118"/>
      <c r="N29" s="118"/>
      <c r="O29" s="158">
        <f t="shared" si="2"/>
        <v>0</v>
      </c>
      <c r="P29" s="164"/>
      <c r="Q29" s="118"/>
      <c r="R29" s="118"/>
      <c r="S29" s="118"/>
      <c r="T29" s="118"/>
      <c r="U29" s="118"/>
      <c r="V29" s="158">
        <f t="shared" si="3"/>
        <v>0</v>
      </c>
      <c r="W29" s="118"/>
      <c r="X29" s="118"/>
      <c r="Y29" s="118"/>
      <c r="Z29" s="118"/>
      <c r="AA29" s="118"/>
      <c r="AB29" s="166">
        <f t="shared" si="4"/>
        <v>0</v>
      </c>
      <c r="AC29" s="167" t="str">
        <f t="shared" si="8"/>
        <v>มผ.</v>
      </c>
      <c r="AD29" s="160">
        <f t="shared" si="5"/>
        <v>0</v>
      </c>
      <c r="AE29" s="118"/>
      <c r="AF29" s="118"/>
      <c r="AG29" s="118"/>
      <c r="AH29" s="118"/>
      <c r="AI29" s="118"/>
      <c r="AJ29" s="118"/>
      <c r="AK29" s="118"/>
      <c r="AL29" s="168">
        <f t="shared" si="6"/>
        <v>0</v>
      </c>
      <c r="AM29" s="162">
        <f t="shared" si="7"/>
        <v>0</v>
      </c>
      <c r="AN29" s="169" t="str">
        <f t="shared" si="9"/>
        <v>0</v>
      </c>
    </row>
    <row r="30" ht="18.75" customHeight="1">
      <c r="A30" s="163" t="s">
        <v>339</v>
      </c>
      <c r="B30" s="164"/>
      <c r="C30" s="118"/>
      <c r="D30" s="118"/>
      <c r="E30" s="118"/>
      <c r="F30" s="118"/>
      <c r="G30" s="118"/>
      <c r="H30" s="158">
        <f t="shared" si="1"/>
        <v>0</v>
      </c>
      <c r="I30" s="164"/>
      <c r="J30" s="118"/>
      <c r="K30" s="118"/>
      <c r="L30" s="118"/>
      <c r="M30" s="118"/>
      <c r="N30" s="118"/>
      <c r="O30" s="158">
        <f t="shared" si="2"/>
        <v>0</v>
      </c>
      <c r="P30" s="164"/>
      <c r="Q30" s="118"/>
      <c r="R30" s="118"/>
      <c r="S30" s="118"/>
      <c r="T30" s="118"/>
      <c r="U30" s="118"/>
      <c r="V30" s="158">
        <f t="shared" si="3"/>
        <v>0</v>
      </c>
      <c r="W30" s="118"/>
      <c r="X30" s="118"/>
      <c r="Y30" s="118"/>
      <c r="Z30" s="118"/>
      <c r="AA30" s="118"/>
      <c r="AB30" s="166">
        <f t="shared" si="4"/>
        <v>0</v>
      </c>
      <c r="AC30" s="167" t="str">
        <f t="shared" si="8"/>
        <v>มผ.</v>
      </c>
      <c r="AD30" s="160">
        <f t="shared" si="5"/>
        <v>0</v>
      </c>
      <c r="AE30" s="118"/>
      <c r="AF30" s="118"/>
      <c r="AG30" s="118"/>
      <c r="AH30" s="118"/>
      <c r="AI30" s="118"/>
      <c r="AJ30" s="118"/>
      <c r="AK30" s="118"/>
      <c r="AL30" s="168">
        <f t="shared" si="6"/>
        <v>0</v>
      </c>
      <c r="AM30" s="162">
        <f t="shared" si="7"/>
        <v>0</v>
      </c>
      <c r="AN30" s="169" t="str">
        <f t="shared" si="9"/>
        <v>0</v>
      </c>
    </row>
    <row r="31" ht="18.75" customHeight="1">
      <c r="A31" s="170" t="s">
        <v>340</v>
      </c>
      <c r="B31" s="171"/>
      <c r="C31" s="172"/>
      <c r="D31" s="172"/>
      <c r="E31" s="172"/>
      <c r="F31" s="172"/>
      <c r="G31" s="172"/>
      <c r="H31" s="173">
        <f t="shared" si="1"/>
        <v>0</v>
      </c>
      <c r="I31" s="171"/>
      <c r="J31" s="172"/>
      <c r="K31" s="172"/>
      <c r="L31" s="172"/>
      <c r="M31" s="172"/>
      <c r="N31" s="172"/>
      <c r="O31" s="173">
        <f t="shared" si="2"/>
        <v>0</v>
      </c>
      <c r="P31" s="171"/>
      <c r="Q31" s="172"/>
      <c r="R31" s="172"/>
      <c r="S31" s="172"/>
      <c r="T31" s="172"/>
      <c r="U31" s="172"/>
      <c r="V31" s="173">
        <f t="shared" si="3"/>
        <v>0</v>
      </c>
      <c r="W31" s="172"/>
      <c r="X31" s="172"/>
      <c r="Y31" s="172"/>
      <c r="Z31" s="172"/>
      <c r="AA31" s="172"/>
      <c r="AB31" s="174">
        <f t="shared" si="4"/>
        <v>0</v>
      </c>
      <c r="AC31" s="175" t="str">
        <f t="shared" si="8"/>
        <v>มผ.</v>
      </c>
      <c r="AD31" s="176">
        <f t="shared" si="5"/>
        <v>0</v>
      </c>
      <c r="AE31" s="172"/>
      <c r="AF31" s="172"/>
      <c r="AG31" s="172"/>
      <c r="AH31" s="172"/>
      <c r="AI31" s="172"/>
      <c r="AJ31" s="172"/>
      <c r="AK31" s="172"/>
      <c r="AL31" s="177">
        <f t="shared" si="6"/>
        <v>0</v>
      </c>
      <c r="AM31" s="178">
        <f t="shared" si="7"/>
        <v>0</v>
      </c>
      <c r="AN31" s="179" t="str">
        <f t="shared" si="9"/>
        <v>0</v>
      </c>
    </row>
    <row r="32" ht="18.75" customHeight="1">
      <c r="A32" s="180" t="s">
        <v>341</v>
      </c>
      <c r="B32" s="181"/>
      <c r="C32" s="182"/>
      <c r="D32" s="182"/>
      <c r="E32" s="182"/>
      <c r="F32" s="182"/>
      <c r="G32" s="182"/>
      <c r="H32" s="183">
        <f t="shared" si="1"/>
        <v>0</v>
      </c>
      <c r="I32" s="181"/>
      <c r="J32" s="182"/>
      <c r="K32" s="182"/>
      <c r="L32" s="182"/>
      <c r="M32" s="182"/>
      <c r="N32" s="182"/>
      <c r="O32" s="183">
        <f t="shared" si="2"/>
        <v>0</v>
      </c>
      <c r="P32" s="181"/>
      <c r="Q32" s="182"/>
      <c r="R32" s="182"/>
      <c r="S32" s="182"/>
      <c r="T32" s="182"/>
      <c r="U32" s="182"/>
      <c r="V32" s="183">
        <f t="shared" si="3"/>
        <v>0</v>
      </c>
      <c r="W32" s="182"/>
      <c r="X32" s="182"/>
      <c r="Y32" s="182"/>
      <c r="Z32" s="182"/>
      <c r="AA32" s="182"/>
      <c r="AB32" s="184">
        <f t="shared" si="4"/>
        <v>0</v>
      </c>
      <c r="AC32" s="185" t="str">
        <f t="shared" si="8"/>
        <v>มผ.</v>
      </c>
      <c r="AD32" s="186">
        <f t="shared" si="5"/>
        <v>0</v>
      </c>
      <c r="AE32" s="182"/>
      <c r="AF32" s="182"/>
      <c r="AG32" s="182"/>
      <c r="AH32" s="182"/>
      <c r="AI32" s="182"/>
      <c r="AJ32" s="182"/>
      <c r="AK32" s="182"/>
      <c r="AL32" s="187">
        <f t="shared" si="6"/>
        <v>0</v>
      </c>
      <c r="AM32" s="188">
        <f t="shared" si="7"/>
        <v>0</v>
      </c>
      <c r="AN32" s="189" t="str">
        <f t="shared" si="9"/>
        <v>0</v>
      </c>
    </row>
    <row r="33" ht="18.75" customHeight="1">
      <c r="A33" s="163" t="s">
        <v>342</v>
      </c>
      <c r="B33" s="164"/>
      <c r="C33" s="118"/>
      <c r="D33" s="118"/>
      <c r="E33" s="118"/>
      <c r="F33" s="118"/>
      <c r="G33" s="118"/>
      <c r="H33" s="158">
        <f t="shared" si="1"/>
        <v>0</v>
      </c>
      <c r="I33" s="164"/>
      <c r="J33" s="118"/>
      <c r="K33" s="118"/>
      <c r="L33" s="118"/>
      <c r="M33" s="118"/>
      <c r="N33" s="118"/>
      <c r="O33" s="158">
        <f t="shared" si="2"/>
        <v>0</v>
      </c>
      <c r="P33" s="164"/>
      <c r="Q33" s="118"/>
      <c r="R33" s="118"/>
      <c r="S33" s="118"/>
      <c r="T33" s="118"/>
      <c r="U33" s="118"/>
      <c r="V33" s="158">
        <f t="shared" si="3"/>
        <v>0</v>
      </c>
      <c r="W33" s="118"/>
      <c r="X33" s="118"/>
      <c r="Y33" s="118"/>
      <c r="Z33" s="118"/>
      <c r="AA33" s="118"/>
      <c r="AB33" s="166">
        <f t="shared" si="4"/>
        <v>0</v>
      </c>
      <c r="AC33" s="167" t="str">
        <f t="shared" si="8"/>
        <v>มผ.</v>
      </c>
      <c r="AD33" s="160">
        <f t="shared" si="5"/>
        <v>0</v>
      </c>
      <c r="AE33" s="118"/>
      <c r="AF33" s="118"/>
      <c r="AG33" s="118"/>
      <c r="AH33" s="118"/>
      <c r="AI33" s="118"/>
      <c r="AJ33" s="118"/>
      <c r="AK33" s="118"/>
      <c r="AL33" s="168">
        <f t="shared" si="6"/>
        <v>0</v>
      </c>
      <c r="AM33" s="162">
        <f t="shared" si="7"/>
        <v>0</v>
      </c>
      <c r="AN33" s="169" t="str">
        <f t="shared" si="9"/>
        <v>0</v>
      </c>
    </row>
    <row r="34" ht="18.75" customHeight="1">
      <c r="A34" s="163" t="s">
        <v>343</v>
      </c>
      <c r="B34" s="164"/>
      <c r="C34" s="118"/>
      <c r="D34" s="118"/>
      <c r="E34" s="118"/>
      <c r="F34" s="118"/>
      <c r="G34" s="118"/>
      <c r="H34" s="158">
        <f t="shared" si="1"/>
        <v>0</v>
      </c>
      <c r="I34" s="164"/>
      <c r="J34" s="118"/>
      <c r="K34" s="118"/>
      <c r="L34" s="118"/>
      <c r="M34" s="118"/>
      <c r="N34" s="118"/>
      <c r="O34" s="158">
        <f t="shared" si="2"/>
        <v>0</v>
      </c>
      <c r="P34" s="164"/>
      <c r="Q34" s="118"/>
      <c r="R34" s="118"/>
      <c r="S34" s="118"/>
      <c r="T34" s="118"/>
      <c r="U34" s="118"/>
      <c r="V34" s="158">
        <f t="shared" si="3"/>
        <v>0</v>
      </c>
      <c r="W34" s="118"/>
      <c r="X34" s="118"/>
      <c r="Y34" s="118"/>
      <c r="Z34" s="118"/>
      <c r="AA34" s="118"/>
      <c r="AB34" s="166">
        <f t="shared" si="4"/>
        <v>0</v>
      </c>
      <c r="AC34" s="167" t="str">
        <f t="shared" si="8"/>
        <v>มผ.</v>
      </c>
      <c r="AD34" s="160">
        <f t="shared" si="5"/>
        <v>0</v>
      </c>
      <c r="AE34" s="118"/>
      <c r="AF34" s="118"/>
      <c r="AG34" s="118"/>
      <c r="AH34" s="118"/>
      <c r="AI34" s="118"/>
      <c r="AJ34" s="118"/>
      <c r="AK34" s="118"/>
      <c r="AL34" s="168">
        <f t="shared" si="6"/>
        <v>0</v>
      </c>
      <c r="AM34" s="162">
        <f t="shared" si="7"/>
        <v>0</v>
      </c>
      <c r="AN34" s="169" t="str">
        <f t="shared" si="9"/>
        <v>0</v>
      </c>
    </row>
    <row r="35" ht="18.75" customHeight="1">
      <c r="A35" s="163" t="s">
        <v>344</v>
      </c>
      <c r="B35" s="164"/>
      <c r="C35" s="118"/>
      <c r="D35" s="118"/>
      <c r="E35" s="118"/>
      <c r="F35" s="118"/>
      <c r="G35" s="118"/>
      <c r="H35" s="158">
        <f t="shared" si="1"/>
        <v>0</v>
      </c>
      <c r="I35" s="164"/>
      <c r="J35" s="118"/>
      <c r="K35" s="118"/>
      <c r="L35" s="118"/>
      <c r="M35" s="118"/>
      <c r="N35" s="118"/>
      <c r="O35" s="158">
        <f t="shared" si="2"/>
        <v>0</v>
      </c>
      <c r="P35" s="164"/>
      <c r="Q35" s="118"/>
      <c r="R35" s="118"/>
      <c r="S35" s="118"/>
      <c r="T35" s="118"/>
      <c r="U35" s="118"/>
      <c r="V35" s="158">
        <f t="shared" si="3"/>
        <v>0</v>
      </c>
      <c r="W35" s="118"/>
      <c r="X35" s="118"/>
      <c r="Y35" s="118"/>
      <c r="Z35" s="118"/>
      <c r="AA35" s="118"/>
      <c r="AB35" s="166">
        <f t="shared" si="4"/>
        <v>0</v>
      </c>
      <c r="AC35" s="167" t="str">
        <f t="shared" si="8"/>
        <v>มผ.</v>
      </c>
      <c r="AD35" s="160">
        <f t="shared" si="5"/>
        <v>0</v>
      </c>
      <c r="AE35" s="118"/>
      <c r="AF35" s="118"/>
      <c r="AG35" s="118"/>
      <c r="AH35" s="118"/>
      <c r="AI35" s="118"/>
      <c r="AJ35" s="118"/>
      <c r="AK35" s="118"/>
      <c r="AL35" s="168">
        <f t="shared" si="6"/>
        <v>0</v>
      </c>
      <c r="AM35" s="162">
        <f t="shared" si="7"/>
        <v>0</v>
      </c>
      <c r="AN35" s="169" t="str">
        <f t="shared" si="9"/>
        <v>0</v>
      </c>
    </row>
    <row r="36" ht="18.75" customHeight="1">
      <c r="A36" s="190" t="s">
        <v>345</v>
      </c>
      <c r="B36" s="191"/>
      <c r="C36" s="192"/>
      <c r="D36" s="192"/>
      <c r="E36" s="192"/>
      <c r="F36" s="192"/>
      <c r="G36" s="192"/>
      <c r="H36" s="193">
        <f t="shared" si="1"/>
        <v>0</v>
      </c>
      <c r="I36" s="191"/>
      <c r="J36" s="192"/>
      <c r="K36" s="192"/>
      <c r="L36" s="192"/>
      <c r="M36" s="192"/>
      <c r="N36" s="192"/>
      <c r="O36" s="193">
        <f t="shared" si="2"/>
        <v>0</v>
      </c>
      <c r="P36" s="191"/>
      <c r="Q36" s="192"/>
      <c r="R36" s="192"/>
      <c r="S36" s="192"/>
      <c r="T36" s="192"/>
      <c r="U36" s="192"/>
      <c r="V36" s="193">
        <f t="shared" si="3"/>
        <v>0</v>
      </c>
      <c r="W36" s="192"/>
      <c r="X36" s="192"/>
      <c r="Y36" s="192"/>
      <c r="Z36" s="192"/>
      <c r="AA36" s="192"/>
      <c r="AB36" s="194">
        <f t="shared" si="4"/>
        <v>0</v>
      </c>
      <c r="AC36" s="195" t="str">
        <f t="shared" si="8"/>
        <v>มผ.</v>
      </c>
      <c r="AD36" s="196">
        <f t="shared" si="5"/>
        <v>0</v>
      </c>
      <c r="AE36" s="192"/>
      <c r="AF36" s="192"/>
      <c r="AG36" s="192"/>
      <c r="AH36" s="192"/>
      <c r="AI36" s="192"/>
      <c r="AJ36" s="192"/>
      <c r="AK36" s="192"/>
      <c r="AL36" s="197">
        <f t="shared" si="6"/>
        <v>0</v>
      </c>
      <c r="AM36" s="198">
        <f t="shared" si="7"/>
        <v>0</v>
      </c>
      <c r="AN36" s="199" t="str">
        <f t="shared" si="9"/>
        <v>0</v>
      </c>
    </row>
    <row r="37" ht="18.75" customHeight="1">
      <c r="A37" s="180" t="s">
        <v>346</v>
      </c>
      <c r="B37" s="181"/>
      <c r="C37" s="182"/>
      <c r="D37" s="182"/>
      <c r="E37" s="182"/>
      <c r="F37" s="182"/>
      <c r="G37" s="182"/>
      <c r="H37" s="183">
        <f t="shared" si="1"/>
        <v>0</v>
      </c>
      <c r="I37" s="181"/>
      <c r="J37" s="182"/>
      <c r="K37" s="182"/>
      <c r="L37" s="182"/>
      <c r="M37" s="182"/>
      <c r="N37" s="182"/>
      <c r="O37" s="183">
        <f t="shared" si="2"/>
        <v>0</v>
      </c>
      <c r="P37" s="181"/>
      <c r="Q37" s="182"/>
      <c r="R37" s="182"/>
      <c r="S37" s="182"/>
      <c r="T37" s="182"/>
      <c r="U37" s="182"/>
      <c r="V37" s="183">
        <f t="shared" si="3"/>
        <v>0</v>
      </c>
      <c r="W37" s="182"/>
      <c r="X37" s="182"/>
      <c r="Y37" s="182"/>
      <c r="Z37" s="182"/>
      <c r="AA37" s="182"/>
      <c r="AB37" s="184">
        <f t="shared" si="4"/>
        <v>0</v>
      </c>
      <c r="AC37" s="185" t="str">
        <f t="shared" si="8"/>
        <v>มผ.</v>
      </c>
      <c r="AD37" s="186">
        <f t="shared" si="5"/>
        <v>0</v>
      </c>
      <c r="AE37" s="182"/>
      <c r="AF37" s="182"/>
      <c r="AG37" s="182"/>
      <c r="AH37" s="182"/>
      <c r="AI37" s="182"/>
      <c r="AJ37" s="182"/>
      <c r="AK37" s="182"/>
      <c r="AL37" s="187">
        <f t="shared" si="6"/>
        <v>0</v>
      </c>
      <c r="AM37" s="188">
        <f t="shared" si="7"/>
        <v>0</v>
      </c>
      <c r="AN37" s="189" t="str">
        <f t="shared" si="9"/>
        <v>0</v>
      </c>
    </row>
    <row r="38" ht="18.75" customHeight="1">
      <c r="A38" s="163" t="s">
        <v>347</v>
      </c>
      <c r="B38" s="164"/>
      <c r="C38" s="118"/>
      <c r="D38" s="118"/>
      <c r="E38" s="118"/>
      <c r="F38" s="118"/>
      <c r="G38" s="118"/>
      <c r="H38" s="158">
        <f t="shared" si="1"/>
        <v>0</v>
      </c>
      <c r="I38" s="164"/>
      <c r="J38" s="118"/>
      <c r="K38" s="118"/>
      <c r="L38" s="118"/>
      <c r="M38" s="118"/>
      <c r="N38" s="118"/>
      <c r="O38" s="158">
        <f t="shared" si="2"/>
        <v>0</v>
      </c>
      <c r="P38" s="164"/>
      <c r="Q38" s="118"/>
      <c r="R38" s="118"/>
      <c r="S38" s="118"/>
      <c r="T38" s="118"/>
      <c r="U38" s="118"/>
      <c r="V38" s="158">
        <f t="shared" si="3"/>
        <v>0</v>
      </c>
      <c r="W38" s="118"/>
      <c r="X38" s="118"/>
      <c r="Y38" s="118"/>
      <c r="Z38" s="118"/>
      <c r="AA38" s="118"/>
      <c r="AB38" s="166">
        <f t="shared" si="4"/>
        <v>0</v>
      </c>
      <c r="AC38" s="167" t="str">
        <f t="shared" si="8"/>
        <v>มผ.</v>
      </c>
      <c r="AD38" s="160">
        <f t="shared" si="5"/>
        <v>0</v>
      </c>
      <c r="AE38" s="118"/>
      <c r="AF38" s="118"/>
      <c r="AG38" s="118"/>
      <c r="AH38" s="118"/>
      <c r="AI38" s="118"/>
      <c r="AJ38" s="118"/>
      <c r="AK38" s="118"/>
      <c r="AL38" s="168">
        <f t="shared" si="6"/>
        <v>0</v>
      </c>
      <c r="AM38" s="162">
        <f t="shared" si="7"/>
        <v>0</v>
      </c>
      <c r="AN38" s="169" t="str">
        <f t="shared" si="9"/>
        <v>0</v>
      </c>
    </row>
    <row r="39" ht="18.75" customHeight="1">
      <c r="A39" s="163" t="s">
        <v>348</v>
      </c>
      <c r="B39" s="164"/>
      <c r="C39" s="118"/>
      <c r="D39" s="118"/>
      <c r="E39" s="118"/>
      <c r="F39" s="118"/>
      <c r="G39" s="118"/>
      <c r="H39" s="158">
        <f t="shared" si="1"/>
        <v>0</v>
      </c>
      <c r="I39" s="164"/>
      <c r="J39" s="118"/>
      <c r="K39" s="118"/>
      <c r="L39" s="118"/>
      <c r="M39" s="118"/>
      <c r="N39" s="118"/>
      <c r="O39" s="158">
        <f t="shared" si="2"/>
        <v>0</v>
      </c>
      <c r="P39" s="164"/>
      <c r="Q39" s="118"/>
      <c r="R39" s="118"/>
      <c r="S39" s="118"/>
      <c r="T39" s="118"/>
      <c r="U39" s="118"/>
      <c r="V39" s="158">
        <f t="shared" si="3"/>
        <v>0</v>
      </c>
      <c r="W39" s="118"/>
      <c r="X39" s="118"/>
      <c r="Y39" s="118"/>
      <c r="Z39" s="118"/>
      <c r="AA39" s="118"/>
      <c r="AB39" s="166">
        <f t="shared" si="4"/>
        <v>0</v>
      </c>
      <c r="AC39" s="167" t="str">
        <f t="shared" si="8"/>
        <v>มผ.</v>
      </c>
      <c r="AD39" s="160">
        <f t="shared" si="5"/>
        <v>0</v>
      </c>
      <c r="AE39" s="118"/>
      <c r="AF39" s="118"/>
      <c r="AG39" s="118"/>
      <c r="AH39" s="118"/>
      <c r="AI39" s="118"/>
      <c r="AJ39" s="118"/>
      <c r="AK39" s="118"/>
      <c r="AL39" s="168">
        <f t="shared" si="6"/>
        <v>0</v>
      </c>
      <c r="AM39" s="162">
        <f t="shared" si="7"/>
        <v>0</v>
      </c>
      <c r="AN39" s="169" t="str">
        <f t="shared" si="9"/>
        <v>0</v>
      </c>
    </row>
    <row r="40" ht="18.75" customHeight="1">
      <c r="A40" s="163" t="s">
        <v>349</v>
      </c>
      <c r="B40" s="164"/>
      <c r="C40" s="118"/>
      <c r="D40" s="118"/>
      <c r="E40" s="118"/>
      <c r="F40" s="118"/>
      <c r="G40" s="118"/>
      <c r="H40" s="158">
        <f t="shared" si="1"/>
        <v>0</v>
      </c>
      <c r="I40" s="164"/>
      <c r="J40" s="118"/>
      <c r="K40" s="118"/>
      <c r="L40" s="118"/>
      <c r="M40" s="118"/>
      <c r="N40" s="118"/>
      <c r="O40" s="158">
        <f t="shared" si="2"/>
        <v>0</v>
      </c>
      <c r="P40" s="164"/>
      <c r="Q40" s="118"/>
      <c r="R40" s="118"/>
      <c r="S40" s="118"/>
      <c r="T40" s="118"/>
      <c r="U40" s="118"/>
      <c r="V40" s="158">
        <f t="shared" si="3"/>
        <v>0</v>
      </c>
      <c r="W40" s="118"/>
      <c r="X40" s="118"/>
      <c r="Y40" s="118"/>
      <c r="Z40" s="118"/>
      <c r="AA40" s="118"/>
      <c r="AB40" s="166">
        <f t="shared" si="4"/>
        <v>0</v>
      </c>
      <c r="AC40" s="167" t="str">
        <f t="shared" si="8"/>
        <v>มผ.</v>
      </c>
      <c r="AD40" s="160">
        <f t="shared" si="5"/>
        <v>0</v>
      </c>
      <c r="AE40" s="118"/>
      <c r="AF40" s="118"/>
      <c r="AG40" s="118"/>
      <c r="AH40" s="118"/>
      <c r="AI40" s="118"/>
      <c r="AJ40" s="118"/>
      <c r="AK40" s="118"/>
      <c r="AL40" s="168">
        <f t="shared" si="6"/>
        <v>0</v>
      </c>
      <c r="AM40" s="162">
        <f t="shared" si="7"/>
        <v>0</v>
      </c>
      <c r="AN40" s="169" t="str">
        <f t="shared" si="9"/>
        <v>0</v>
      </c>
    </row>
    <row r="41" ht="18.75" customHeight="1">
      <c r="A41" s="170" t="s">
        <v>350</v>
      </c>
      <c r="B41" s="201"/>
      <c r="C41" s="202"/>
      <c r="D41" s="202"/>
      <c r="E41" s="202"/>
      <c r="F41" s="172"/>
      <c r="G41" s="172"/>
      <c r="H41" s="173">
        <f t="shared" si="1"/>
        <v>0</v>
      </c>
      <c r="I41" s="201"/>
      <c r="J41" s="202"/>
      <c r="K41" s="202"/>
      <c r="L41" s="202"/>
      <c r="M41" s="202"/>
      <c r="N41" s="202"/>
      <c r="O41" s="173">
        <f t="shared" si="2"/>
        <v>0</v>
      </c>
      <c r="P41" s="201"/>
      <c r="Q41" s="202"/>
      <c r="R41" s="202"/>
      <c r="S41" s="202"/>
      <c r="T41" s="202"/>
      <c r="U41" s="172"/>
      <c r="V41" s="173">
        <f t="shared" si="3"/>
        <v>0</v>
      </c>
      <c r="W41" s="202"/>
      <c r="X41" s="202"/>
      <c r="Y41" s="202"/>
      <c r="Z41" s="202"/>
      <c r="AA41" s="202"/>
      <c r="AB41" s="174">
        <f t="shared" si="4"/>
        <v>0</v>
      </c>
      <c r="AC41" s="175" t="str">
        <f t="shared" si="8"/>
        <v>มผ.</v>
      </c>
      <c r="AD41" s="176">
        <f t="shared" si="5"/>
        <v>0</v>
      </c>
      <c r="AE41" s="172"/>
      <c r="AF41" s="172"/>
      <c r="AG41" s="172"/>
      <c r="AH41" s="172"/>
      <c r="AI41" s="172"/>
      <c r="AJ41" s="202"/>
      <c r="AK41" s="172"/>
      <c r="AL41" s="177">
        <f t="shared" si="6"/>
        <v>0</v>
      </c>
      <c r="AM41" s="178">
        <f t="shared" si="7"/>
        <v>0</v>
      </c>
      <c r="AN41" s="179" t="str">
        <f t="shared" si="9"/>
        <v>0</v>
      </c>
    </row>
    <row r="42" ht="18.75" customHeight="1">
      <c r="A42" s="180" t="s">
        <v>351</v>
      </c>
      <c r="B42" s="181"/>
      <c r="C42" s="182"/>
      <c r="D42" s="182"/>
      <c r="E42" s="182"/>
      <c r="F42" s="182"/>
      <c r="G42" s="182"/>
      <c r="H42" s="183">
        <f t="shared" si="1"/>
        <v>0</v>
      </c>
      <c r="I42" s="181"/>
      <c r="J42" s="182"/>
      <c r="K42" s="182"/>
      <c r="L42" s="182"/>
      <c r="M42" s="182"/>
      <c r="N42" s="182"/>
      <c r="O42" s="183">
        <f t="shared" si="2"/>
        <v>0</v>
      </c>
      <c r="P42" s="181"/>
      <c r="Q42" s="182"/>
      <c r="R42" s="182"/>
      <c r="S42" s="182"/>
      <c r="T42" s="182"/>
      <c r="U42" s="182"/>
      <c r="V42" s="183">
        <f t="shared" si="3"/>
        <v>0</v>
      </c>
      <c r="W42" s="182"/>
      <c r="X42" s="182"/>
      <c r="Y42" s="182"/>
      <c r="Z42" s="182"/>
      <c r="AA42" s="182"/>
      <c r="AB42" s="184">
        <f t="shared" si="4"/>
        <v>0</v>
      </c>
      <c r="AC42" s="185" t="str">
        <f t="shared" si="8"/>
        <v>มผ.</v>
      </c>
      <c r="AD42" s="186">
        <f t="shared" si="5"/>
        <v>0</v>
      </c>
      <c r="AE42" s="182"/>
      <c r="AF42" s="182"/>
      <c r="AG42" s="182"/>
      <c r="AH42" s="182"/>
      <c r="AI42" s="182"/>
      <c r="AJ42" s="182"/>
      <c r="AK42" s="182"/>
      <c r="AL42" s="187">
        <f t="shared" si="6"/>
        <v>0</v>
      </c>
      <c r="AM42" s="188">
        <f t="shared" si="7"/>
        <v>0</v>
      </c>
      <c r="AN42" s="189" t="str">
        <f t="shared" si="9"/>
        <v>0</v>
      </c>
    </row>
    <row r="43" ht="18.75" customHeight="1">
      <c r="A43" s="163" t="s">
        <v>352</v>
      </c>
      <c r="B43" s="164"/>
      <c r="C43" s="118"/>
      <c r="D43" s="118"/>
      <c r="E43" s="118"/>
      <c r="F43" s="118"/>
      <c r="G43" s="118"/>
      <c r="H43" s="158">
        <f t="shared" si="1"/>
        <v>0</v>
      </c>
      <c r="I43" s="164"/>
      <c r="J43" s="118"/>
      <c r="K43" s="118"/>
      <c r="L43" s="118"/>
      <c r="M43" s="118"/>
      <c r="N43" s="118"/>
      <c r="O43" s="158">
        <f t="shared" si="2"/>
        <v>0</v>
      </c>
      <c r="P43" s="164"/>
      <c r="Q43" s="118"/>
      <c r="R43" s="118"/>
      <c r="S43" s="118"/>
      <c r="T43" s="118"/>
      <c r="U43" s="118"/>
      <c r="V43" s="158">
        <f t="shared" si="3"/>
        <v>0</v>
      </c>
      <c r="W43" s="118"/>
      <c r="X43" s="118"/>
      <c r="Y43" s="118"/>
      <c r="Z43" s="118"/>
      <c r="AA43" s="118"/>
      <c r="AB43" s="166">
        <f t="shared" si="4"/>
        <v>0</v>
      </c>
      <c r="AC43" s="167" t="str">
        <f t="shared" si="8"/>
        <v>มผ.</v>
      </c>
      <c r="AD43" s="160">
        <f t="shared" si="5"/>
        <v>0</v>
      </c>
      <c r="AE43" s="118"/>
      <c r="AF43" s="118"/>
      <c r="AG43" s="118"/>
      <c r="AH43" s="118"/>
      <c r="AI43" s="118"/>
      <c r="AJ43" s="118"/>
      <c r="AK43" s="118"/>
      <c r="AL43" s="168">
        <f t="shared" si="6"/>
        <v>0</v>
      </c>
      <c r="AM43" s="162">
        <f t="shared" si="7"/>
        <v>0</v>
      </c>
      <c r="AN43" s="169" t="str">
        <f t="shared" si="9"/>
        <v>0</v>
      </c>
    </row>
    <row r="44" ht="18.75" customHeight="1">
      <c r="A44" s="163" t="s">
        <v>353</v>
      </c>
      <c r="B44" s="164"/>
      <c r="C44" s="118"/>
      <c r="D44" s="118"/>
      <c r="E44" s="118"/>
      <c r="F44" s="118"/>
      <c r="G44" s="118"/>
      <c r="H44" s="158">
        <f t="shared" si="1"/>
        <v>0</v>
      </c>
      <c r="I44" s="164"/>
      <c r="J44" s="118"/>
      <c r="K44" s="118"/>
      <c r="L44" s="118"/>
      <c r="M44" s="118"/>
      <c r="N44" s="118"/>
      <c r="O44" s="158">
        <f t="shared" si="2"/>
        <v>0</v>
      </c>
      <c r="P44" s="164"/>
      <c r="Q44" s="118"/>
      <c r="R44" s="118"/>
      <c r="S44" s="118"/>
      <c r="T44" s="118"/>
      <c r="U44" s="118"/>
      <c r="V44" s="158">
        <f t="shared" si="3"/>
        <v>0</v>
      </c>
      <c r="W44" s="118"/>
      <c r="X44" s="118"/>
      <c r="Y44" s="118"/>
      <c r="Z44" s="118"/>
      <c r="AA44" s="118"/>
      <c r="AB44" s="166">
        <f t="shared" si="4"/>
        <v>0</v>
      </c>
      <c r="AC44" s="167" t="str">
        <f t="shared" si="8"/>
        <v>มผ.</v>
      </c>
      <c r="AD44" s="160">
        <f t="shared" si="5"/>
        <v>0</v>
      </c>
      <c r="AE44" s="118"/>
      <c r="AF44" s="118"/>
      <c r="AG44" s="118"/>
      <c r="AH44" s="118"/>
      <c r="AI44" s="118"/>
      <c r="AJ44" s="118"/>
      <c r="AK44" s="118"/>
      <c r="AL44" s="168">
        <f t="shared" si="6"/>
        <v>0</v>
      </c>
      <c r="AM44" s="162">
        <f t="shared" si="7"/>
        <v>0</v>
      </c>
      <c r="AN44" s="169" t="str">
        <f t="shared" si="9"/>
        <v>0</v>
      </c>
    </row>
    <row r="45" ht="18.75" customHeight="1">
      <c r="A45" s="163" t="s">
        <v>305</v>
      </c>
      <c r="B45" s="164"/>
      <c r="C45" s="118"/>
      <c r="D45" s="118"/>
      <c r="E45" s="118"/>
      <c r="F45" s="118"/>
      <c r="G45" s="118"/>
      <c r="H45" s="158">
        <f t="shared" si="1"/>
        <v>0</v>
      </c>
      <c r="I45" s="164"/>
      <c r="J45" s="118"/>
      <c r="K45" s="118"/>
      <c r="L45" s="118"/>
      <c r="M45" s="118"/>
      <c r="N45" s="118"/>
      <c r="O45" s="158">
        <f t="shared" si="2"/>
        <v>0</v>
      </c>
      <c r="P45" s="164"/>
      <c r="Q45" s="118"/>
      <c r="R45" s="118"/>
      <c r="S45" s="118"/>
      <c r="T45" s="118"/>
      <c r="U45" s="118"/>
      <c r="V45" s="158">
        <f t="shared" si="3"/>
        <v>0</v>
      </c>
      <c r="W45" s="118"/>
      <c r="X45" s="118"/>
      <c r="Y45" s="118"/>
      <c r="Z45" s="118"/>
      <c r="AA45" s="118"/>
      <c r="AB45" s="166">
        <f t="shared" si="4"/>
        <v>0</v>
      </c>
      <c r="AC45" s="167" t="str">
        <f t="shared" si="8"/>
        <v>มผ.</v>
      </c>
      <c r="AD45" s="160">
        <f t="shared" si="5"/>
        <v>0</v>
      </c>
      <c r="AE45" s="118"/>
      <c r="AF45" s="118"/>
      <c r="AG45" s="118"/>
      <c r="AH45" s="118"/>
      <c r="AI45" s="118"/>
      <c r="AJ45" s="118"/>
      <c r="AK45" s="118"/>
      <c r="AL45" s="168">
        <f t="shared" si="6"/>
        <v>0</v>
      </c>
      <c r="AM45" s="162">
        <f t="shared" si="7"/>
        <v>0</v>
      </c>
      <c r="AN45" s="169" t="str">
        <f t="shared" si="9"/>
        <v>0</v>
      </c>
    </row>
    <row r="46" ht="18.75" customHeight="1">
      <c r="A46" s="190" t="s">
        <v>308</v>
      </c>
      <c r="B46" s="191"/>
      <c r="C46" s="192"/>
      <c r="D46" s="192"/>
      <c r="E46" s="192"/>
      <c r="F46" s="192"/>
      <c r="G46" s="192"/>
      <c r="H46" s="193">
        <f t="shared" si="1"/>
        <v>0</v>
      </c>
      <c r="I46" s="191"/>
      <c r="J46" s="192"/>
      <c r="K46" s="192"/>
      <c r="L46" s="192"/>
      <c r="M46" s="192"/>
      <c r="N46" s="192"/>
      <c r="O46" s="193">
        <f t="shared" si="2"/>
        <v>0</v>
      </c>
      <c r="P46" s="191"/>
      <c r="Q46" s="192"/>
      <c r="R46" s="192"/>
      <c r="S46" s="192"/>
      <c r="T46" s="192"/>
      <c r="U46" s="192"/>
      <c r="V46" s="193">
        <f t="shared" si="3"/>
        <v>0</v>
      </c>
      <c r="W46" s="192"/>
      <c r="X46" s="192"/>
      <c r="Y46" s="192"/>
      <c r="Z46" s="192"/>
      <c r="AA46" s="192"/>
      <c r="AB46" s="194">
        <f t="shared" si="4"/>
        <v>0</v>
      </c>
      <c r="AC46" s="195" t="str">
        <f t="shared" si="8"/>
        <v>มผ.</v>
      </c>
      <c r="AD46" s="196">
        <f t="shared" si="5"/>
        <v>0</v>
      </c>
      <c r="AE46" s="192"/>
      <c r="AF46" s="192"/>
      <c r="AG46" s="192"/>
      <c r="AH46" s="192"/>
      <c r="AI46" s="192"/>
      <c r="AJ46" s="192"/>
      <c r="AK46" s="192"/>
      <c r="AL46" s="197">
        <f t="shared" si="6"/>
        <v>0</v>
      </c>
      <c r="AM46" s="198">
        <f t="shared" si="7"/>
        <v>0</v>
      </c>
      <c r="AN46" s="199" t="str">
        <f t="shared" si="9"/>
        <v>0</v>
      </c>
    </row>
    <row r="47" ht="18.75" customHeight="1">
      <c r="A47" s="180" t="s">
        <v>309</v>
      </c>
      <c r="B47" s="181"/>
      <c r="C47" s="182"/>
      <c r="D47" s="182"/>
      <c r="E47" s="182"/>
      <c r="F47" s="182"/>
      <c r="G47" s="182"/>
      <c r="H47" s="183">
        <f t="shared" si="1"/>
        <v>0</v>
      </c>
      <c r="I47" s="181"/>
      <c r="J47" s="182"/>
      <c r="K47" s="182"/>
      <c r="L47" s="182"/>
      <c r="M47" s="182"/>
      <c r="N47" s="182"/>
      <c r="O47" s="183">
        <f t="shared" si="2"/>
        <v>0</v>
      </c>
      <c r="P47" s="181"/>
      <c r="Q47" s="182"/>
      <c r="R47" s="182"/>
      <c r="S47" s="182"/>
      <c r="T47" s="182"/>
      <c r="U47" s="182"/>
      <c r="V47" s="183">
        <f t="shared" si="3"/>
        <v>0</v>
      </c>
      <c r="W47" s="182"/>
      <c r="X47" s="182"/>
      <c r="Y47" s="182"/>
      <c r="Z47" s="182"/>
      <c r="AA47" s="182"/>
      <c r="AB47" s="184">
        <f t="shared" si="4"/>
        <v>0</v>
      </c>
      <c r="AC47" s="185" t="str">
        <f t="shared" si="8"/>
        <v>มผ.</v>
      </c>
      <c r="AD47" s="186">
        <f t="shared" si="5"/>
        <v>0</v>
      </c>
      <c r="AE47" s="182"/>
      <c r="AF47" s="182"/>
      <c r="AG47" s="182"/>
      <c r="AH47" s="182"/>
      <c r="AI47" s="182"/>
      <c r="AJ47" s="182"/>
      <c r="AK47" s="182"/>
      <c r="AL47" s="187">
        <f t="shared" si="6"/>
        <v>0</v>
      </c>
      <c r="AM47" s="188">
        <f t="shared" si="7"/>
        <v>0</v>
      </c>
      <c r="AN47" s="189" t="str">
        <f t="shared" si="9"/>
        <v>0</v>
      </c>
    </row>
    <row r="48" ht="18.75" customHeight="1">
      <c r="A48" s="163" t="s">
        <v>310</v>
      </c>
      <c r="B48" s="164"/>
      <c r="C48" s="118"/>
      <c r="D48" s="118"/>
      <c r="E48" s="118"/>
      <c r="F48" s="118"/>
      <c r="G48" s="118"/>
      <c r="H48" s="158">
        <f t="shared" si="1"/>
        <v>0</v>
      </c>
      <c r="I48" s="164"/>
      <c r="J48" s="118"/>
      <c r="K48" s="118"/>
      <c r="L48" s="118"/>
      <c r="M48" s="118"/>
      <c r="N48" s="118"/>
      <c r="O48" s="158">
        <f t="shared" si="2"/>
        <v>0</v>
      </c>
      <c r="P48" s="164"/>
      <c r="Q48" s="118"/>
      <c r="R48" s="118"/>
      <c r="S48" s="118"/>
      <c r="T48" s="118"/>
      <c r="U48" s="118"/>
      <c r="V48" s="158">
        <f t="shared" si="3"/>
        <v>0</v>
      </c>
      <c r="W48" s="118"/>
      <c r="X48" s="118"/>
      <c r="Y48" s="118"/>
      <c r="Z48" s="118"/>
      <c r="AA48" s="118"/>
      <c r="AB48" s="166">
        <f t="shared" si="4"/>
        <v>0</v>
      </c>
      <c r="AC48" s="167" t="str">
        <f t="shared" si="8"/>
        <v>มผ.</v>
      </c>
      <c r="AD48" s="160">
        <f t="shared" si="5"/>
        <v>0</v>
      </c>
      <c r="AE48" s="118"/>
      <c r="AF48" s="118"/>
      <c r="AG48" s="118"/>
      <c r="AH48" s="118"/>
      <c r="AI48" s="118"/>
      <c r="AJ48" s="118"/>
      <c r="AK48" s="118"/>
      <c r="AL48" s="168">
        <f t="shared" si="6"/>
        <v>0</v>
      </c>
      <c r="AM48" s="162">
        <f t="shared" si="7"/>
        <v>0</v>
      </c>
      <c r="AN48" s="169" t="str">
        <f t="shared" si="9"/>
        <v>0</v>
      </c>
    </row>
    <row r="49" ht="18.75" customHeight="1">
      <c r="A49" s="163" t="s">
        <v>311</v>
      </c>
      <c r="B49" s="164"/>
      <c r="C49" s="118"/>
      <c r="D49" s="118"/>
      <c r="E49" s="118"/>
      <c r="F49" s="118"/>
      <c r="G49" s="118"/>
      <c r="H49" s="158">
        <f t="shared" si="1"/>
        <v>0</v>
      </c>
      <c r="I49" s="164"/>
      <c r="J49" s="118"/>
      <c r="K49" s="118"/>
      <c r="L49" s="118"/>
      <c r="M49" s="118"/>
      <c r="N49" s="118"/>
      <c r="O49" s="158">
        <f t="shared" si="2"/>
        <v>0</v>
      </c>
      <c r="P49" s="164"/>
      <c r="Q49" s="118"/>
      <c r="R49" s="118"/>
      <c r="S49" s="118"/>
      <c r="T49" s="118"/>
      <c r="U49" s="118"/>
      <c r="V49" s="158">
        <f t="shared" si="3"/>
        <v>0</v>
      </c>
      <c r="W49" s="118"/>
      <c r="X49" s="118"/>
      <c r="Y49" s="118"/>
      <c r="Z49" s="118"/>
      <c r="AA49" s="118"/>
      <c r="AB49" s="166">
        <f t="shared" si="4"/>
        <v>0</v>
      </c>
      <c r="AC49" s="167" t="str">
        <f t="shared" si="8"/>
        <v>มผ.</v>
      </c>
      <c r="AD49" s="160">
        <f t="shared" si="5"/>
        <v>0</v>
      </c>
      <c r="AE49" s="118"/>
      <c r="AF49" s="118"/>
      <c r="AG49" s="118"/>
      <c r="AH49" s="118"/>
      <c r="AI49" s="118"/>
      <c r="AJ49" s="118"/>
      <c r="AK49" s="118"/>
      <c r="AL49" s="168">
        <f t="shared" si="6"/>
        <v>0</v>
      </c>
      <c r="AM49" s="162">
        <f t="shared" si="7"/>
        <v>0</v>
      </c>
      <c r="AN49" s="169" t="str">
        <f t="shared" si="9"/>
        <v>0</v>
      </c>
    </row>
    <row r="50" ht="18.75" customHeight="1">
      <c r="A50" s="163" t="s">
        <v>312</v>
      </c>
      <c r="B50" s="164"/>
      <c r="C50" s="118"/>
      <c r="D50" s="118"/>
      <c r="E50" s="118"/>
      <c r="F50" s="118"/>
      <c r="G50" s="118"/>
      <c r="H50" s="158">
        <f t="shared" si="1"/>
        <v>0</v>
      </c>
      <c r="I50" s="164"/>
      <c r="J50" s="118"/>
      <c r="K50" s="118"/>
      <c r="L50" s="118"/>
      <c r="M50" s="118"/>
      <c r="N50" s="118"/>
      <c r="O50" s="158">
        <f t="shared" si="2"/>
        <v>0</v>
      </c>
      <c r="P50" s="164"/>
      <c r="Q50" s="118"/>
      <c r="R50" s="118"/>
      <c r="S50" s="118"/>
      <c r="T50" s="118"/>
      <c r="U50" s="118"/>
      <c r="V50" s="158">
        <f t="shared" si="3"/>
        <v>0</v>
      </c>
      <c r="W50" s="118"/>
      <c r="X50" s="118"/>
      <c r="Y50" s="118"/>
      <c r="Z50" s="118"/>
      <c r="AA50" s="118"/>
      <c r="AB50" s="166">
        <f t="shared" si="4"/>
        <v>0</v>
      </c>
      <c r="AC50" s="167" t="str">
        <f t="shared" si="8"/>
        <v>มผ.</v>
      </c>
      <c r="AD50" s="160">
        <f t="shared" si="5"/>
        <v>0</v>
      </c>
      <c r="AE50" s="118"/>
      <c r="AF50" s="118"/>
      <c r="AG50" s="118"/>
      <c r="AH50" s="118"/>
      <c r="AI50" s="118"/>
      <c r="AJ50" s="118"/>
      <c r="AK50" s="118"/>
      <c r="AL50" s="168">
        <f t="shared" si="6"/>
        <v>0</v>
      </c>
      <c r="AM50" s="162">
        <f t="shared" si="7"/>
        <v>0</v>
      </c>
      <c r="AN50" s="169" t="str">
        <f t="shared" si="9"/>
        <v>0</v>
      </c>
    </row>
    <row r="51" ht="18.75" customHeight="1">
      <c r="A51" s="163" t="s">
        <v>313</v>
      </c>
      <c r="B51" s="164"/>
      <c r="C51" s="118"/>
      <c r="D51" s="118"/>
      <c r="E51" s="118"/>
      <c r="F51" s="118"/>
      <c r="G51" s="118"/>
      <c r="H51" s="158">
        <f t="shared" si="1"/>
        <v>0</v>
      </c>
      <c r="I51" s="164"/>
      <c r="J51" s="118"/>
      <c r="K51" s="118"/>
      <c r="L51" s="118"/>
      <c r="M51" s="118"/>
      <c r="N51" s="118"/>
      <c r="O51" s="158">
        <f t="shared" si="2"/>
        <v>0</v>
      </c>
      <c r="P51" s="164"/>
      <c r="Q51" s="118"/>
      <c r="R51" s="118"/>
      <c r="S51" s="118"/>
      <c r="T51" s="118"/>
      <c r="U51" s="118"/>
      <c r="V51" s="158">
        <f t="shared" si="3"/>
        <v>0</v>
      </c>
      <c r="W51" s="118"/>
      <c r="X51" s="118"/>
      <c r="Y51" s="118"/>
      <c r="Z51" s="118"/>
      <c r="AA51" s="118"/>
      <c r="AB51" s="166">
        <f t="shared" si="4"/>
        <v>0</v>
      </c>
      <c r="AC51" s="167" t="str">
        <f t="shared" si="8"/>
        <v>มผ.</v>
      </c>
      <c r="AD51" s="160">
        <f t="shared" si="5"/>
        <v>0</v>
      </c>
      <c r="AE51" s="118"/>
      <c r="AF51" s="118"/>
      <c r="AG51" s="118"/>
      <c r="AH51" s="118"/>
      <c r="AI51" s="118"/>
      <c r="AJ51" s="118"/>
      <c r="AK51" s="118"/>
      <c r="AL51" s="168">
        <f t="shared" si="6"/>
        <v>0</v>
      </c>
      <c r="AM51" s="162">
        <f t="shared" si="7"/>
        <v>0</v>
      </c>
      <c r="AN51" s="169" t="str">
        <f t="shared" si="9"/>
        <v>0</v>
      </c>
    </row>
    <row r="52" ht="14.25" customHeight="1">
      <c r="A52" s="24"/>
      <c r="C52" s="126"/>
      <c r="D52" s="126"/>
      <c r="E52" s="126"/>
      <c r="F52" s="126"/>
      <c r="G52" s="126"/>
      <c r="H52" s="126"/>
      <c r="J52" s="126"/>
      <c r="K52" s="126"/>
      <c r="L52" s="126"/>
      <c r="M52" s="126"/>
      <c r="N52" s="126"/>
      <c r="O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7"/>
      <c r="AD52" s="126"/>
      <c r="AM52" s="126"/>
    </row>
    <row r="53" ht="14.25" customHeight="1">
      <c r="A53" s="24"/>
      <c r="C53" s="126"/>
      <c r="D53" s="126"/>
      <c r="E53" s="126"/>
      <c r="F53" s="126"/>
      <c r="G53" s="126"/>
      <c r="H53" s="126"/>
      <c r="J53" s="126"/>
      <c r="K53" s="126"/>
      <c r="L53" s="126"/>
      <c r="M53" s="126"/>
      <c r="N53" s="126"/>
      <c r="O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7"/>
      <c r="AD53" s="126"/>
      <c r="AM53" s="126"/>
    </row>
    <row r="54" ht="15.75" customHeight="1">
      <c r="A54" s="203"/>
    </row>
    <row r="55" ht="15.75" customHeight="1">
      <c r="A55" s="203"/>
    </row>
    <row r="56" ht="15.75" customHeight="1">
      <c r="A56" s="203"/>
    </row>
    <row r="57" ht="15.75" customHeight="1">
      <c r="A57" s="203"/>
    </row>
    <row r="58" ht="15.75" customHeight="1">
      <c r="A58" s="203"/>
    </row>
    <row r="59" ht="15.75" customHeight="1">
      <c r="A59" s="203"/>
    </row>
    <row r="60" ht="15.75" customHeight="1">
      <c r="A60" s="203"/>
    </row>
    <row r="61" ht="15.75" customHeight="1">
      <c r="A61" s="203"/>
    </row>
    <row r="62" ht="15.75" customHeight="1">
      <c r="A62" s="203"/>
    </row>
    <row r="63" ht="15.75" customHeight="1">
      <c r="A63" s="203"/>
    </row>
    <row r="64" ht="15.75" customHeight="1">
      <c r="A64" s="203"/>
    </row>
    <row r="65" ht="15.75" customHeight="1">
      <c r="A65" s="203"/>
    </row>
    <row r="66" ht="15.75" customHeight="1">
      <c r="A66" s="203"/>
    </row>
    <row r="67" ht="15.75" customHeight="1">
      <c r="A67" s="203"/>
    </row>
    <row r="68" ht="15.75" customHeight="1">
      <c r="A68" s="203"/>
    </row>
    <row r="69" ht="15.75" customHeight="1">
      <c r="A69" s="203"/>
    </row>
    <row r="70" ht="15.75" customHeight="1">
      <c r="A70" s="203"/>
    </row>
    <row r="71" ht="15.75" customHeight="1">
      <c r="A71" s="203"/>
    </row>
    <row r="72" ht="15.75" customHeight="1">
      <c r="A72" s="203"/>
    </row>
    <row r="73" ht="15.75" customHeight="1">
      <c r="A73" s="203"/>
    </row>
    <row r="74" ht="15.75" customHeight="1">
      <c r="A74" s="203"/>
    </row>
    <row r="75" ht="15.75" customHeight="1">
      <c r="A75" s="203"/>
    </row>
    <row r="76" ht="15.75" customHeight="1">
      <c r="A76" s="203"/>
    </row>
    <row r="77" ht="15.75" customHeight="1">
      <c r="A77" s="203"/>
    </row>
    <row r="78" ht="15.75" customHeight="1">
      <c r="A78" s="203"/>
    </row>
    <row r="79" ht="15.75" customHeight="1">
      <c r="A79" s="203"/>
    </row>
    <row r="80" ht="15.75" customHeight="1">
      <c r="A80" s="203"/>
    </row>
    <row r="81" ht="15.75" customHeight="1">
      <c r="A81" s="203"/>
    </row>
    <row r="82" ht="15.75" customHeight="1">
      <c r="A82" s="203"/>
    </row>
    <row r="83" ht="15.75" customHeight="1">
      <c r="A83" s="203"/>
    </row>
    <row r="84" ht="15.75" customHeight="1">
      <c r="A84" s="203"/>
    </row>
    <row r="85" ht="15.75" customHeight="1">
      <c r="A85" s="203"/>
    </row>
    <row r="86" ht="15.75" customHeight="1">
      <c r="A86" s="203"/>
    </row>
    <row r="87" ht="15.75" customHeight="1">
      <c r="A87" s="203"/>
    </row>
    <row r="88" ht="15.75" customHeight="1">
      <c r="A88" s="203"/>
    </row>
    <row r="89" ht="15.75" customHeight="1">
      <c r="A89" s="203"/>
    </row>
    <row r="90" ht="15.75" customHeight="1">
      <c r="A90" s="203"/>
    </row>
    <row r="91" ht="15.75" customHeight="1">
      <c r="A91" s="203"/>
    </row>
    <row r="92" ht="15.75" customHeight="1">
      <c r="A92" s="203"/>
    </row>
    <row r="93" ht="15.75" customHeight="1">
      <c r="A93" s="203"/>
    </row>
    <row r="94" ht="15.75" customHeight="1">
      <c r="A94" s="203"/>
    </row>
    <row r="95" ht="15.75" customHeight="1">
      <c r="A95" s="203"/>
    </row>
    <row r="96" ht="15.75" customHeight="1">
      <c r="A96" s="203"/>
    </row>
    <row r="97" ht="15.75" customHeight="1">
      <c r="A97" s="203"/>
    </row>
    <row r="98" ht="15.75" customHeight="1">
      <c r="A98" s="203"/>
    </row>
    <row r="99" ht="15.75" customHeight="1">
      <c r="A99" s="203"/>
    </row>
    <row r="100" ht="15.75" customHeight="1">
      <c r="A100" s="203"/>
    </row>
    <row r="101" ht="15.75" customHeight="1">
      <c r="A101" s="203"/>
    </row>
    <row r="102" ht="15.75" customHeight="1">
      <c r="A102" s="203"/>
    </row>
    <row r="103" ht="15.75" customHeight="1">
      <c r="A103" s="203"/>
    </row>
    <row r="104" ht="15.75" customHeight="1">
      <c r="A104" s="203"/>
    </row>
    <row r="105" ht="15.75" customHeight="1">
      <c r="A105" s="203"/>
    </row>
    <row r="106" ht="15.75" customHeight="1">
      <c r="A106" s="203"/>
    </row>
    <row r="107" ht="15.75" customHeight="1">
      <c r="A107" s="203"/>
    </row>
    <row r="108" ht="15.75" customHeight="1">
      <c r="A108" s="203"/>
    </row>
    <row r="109" ht="15.75" customHeight="1">
      <c r="A109" s="203"/>
    </row>
    <row r="110" ht="15.75" customHeight="1">
      <c r="A110" s="203"/>
    </row>
    <row r="111" ht="15.75" customHeight="1">
      <c r="A111" s="203"/>
    </row>
    <row r="112" ht="15.75" customHeight="1">
      <c r="A112" s="203"/>
    </row>
    <row r="113" ht="15.75" customHeight="1">
      <c r="A113" s="203"/>
    </row>
    <row r="114" ht="15.75" customHeight="1">
      <c r="A114" s="203"/>
    </row>
    <row r="115" ht="15.75" customHeight="1">
      <c r="A115" s="203"/>
    </row>
    <row r="116" ht="15.75" customHeight="1">
      <c r="A116" s="203"/>
    </row>
    <row r="117" ht="15.75" customHeight="1">
      <c r="A117" s="203"/>
    </row>
    <row r="118" ht="15.75" customHeight="1">
      <c r="A118" s="203"/>
    </row>
    <row r="119" ht="15.75" customHeight="1">
      <c r="A119" s="203"/>
    </row>
    <row r="120" ht="15.75" customHeight="1">
      <c r="A120" s="203"/>
    </row>
    <row r="121" ht="15.75" customHeight="1">
      <c r="A121" s="203"/>
    </row>
    <row r="122" ht="15.75" customHeight="1">
      <c r="A122" s="203"/>
    </row>
    <row r="123" ht="15.75" customHeight="1">
      <c r="A123" s="203"/>
    </row>
    <row r="124" ht="15.75" customHeight="1">
      <c r="A124" s="203"/>
    </row>
    <row r="125" ht="15.75" customHeight="1">
      <c r="A125" s="203"/>
    </row>
    <row r="126" ht="15.75" customHeight="1">
      <c r="A126" s="203"/>
    </row>
    <row r="127" ht="15.75" customHeight="1">
      <c r="A127" s="203"/>
    </row>
    <row r="128" ht="15.75" customHeight="1">
      <c r="A128" s="203"/>
    </row>
    <row r="129" ht="15.75" customHeight="1">
      <c r="A129" s="203"/>
    </row>
    <row r="130" ht="15.75" customHeight="1">
      <c r="A130" s="203"/>
    </row>
    <row r="131" ht="15.75" customHeight="1">
      <c r="A131" s="203"/>
    </row>
    <row r="132" ht="15.75" customHeight="1">
      <c r="A132" s="203"/>
    </row>
    <row r="133" ht="15.75" customHeight="1">
      <c r="A133" s="203"/>
    </row>
    <row r="134" ht="15.75" customHeight="1">
      <c r="A134" s="203"/>
    </row>
    <row r="135" ht="15.75" customHeight="1">
      <c r="A135" s="203"/>
    </row>
    <row r="136" ht="15.75" customHeight="1">
      <c r="A136" s="203"/>
    </row>
    <row r="137" ht="15.75" customHeight="1">
      <c r="A137" s="203"/>
    </row>
    <row r="138" ht="15.75" customHeight="1">
      <c r="A138" s="203"/>
    </row>
    <row r="139" ht="15.75" customHeight="1">
      <c r="A139" s="203"/>
    </row>
    <row r="140" ht="15.75" customHeight="1">
      <c r="A140" s="203"/>
    </row>
    <row r="141" ht="15.75" customHeight="1">
      <c r="A141" s="203"/>
    </row>
    <row r="142" ht="15.75" customHeight="1">
      <c r="A142" s="203"/>
    </row>
    <row r="143" ht="15.75" customHeight="1">
      <c r="A143" s="203"/>
    </row>
    <row r="144" ht="15.75" customHeight="1">
      <c r="A144" s="203"/>
    </row>
    <row r="145" ht="15.75" customHeight="1">
      <c r="A145" s="203"/>
    </row>
    <row r="146" ht="15.75" customHeight="1">
      <c r="A146" s="203"/>
    </row>
    <row r="147" ht="15.75" customHeight="1">
      <c r="A147" s="203"/>
    </row>
    <row r="148" ht="15.75" customHeight="1">
      <c r="A148" s="203"/>
    </row>
    <row r="149" ht="15.75" customHeight="1">
      <c r="A149" s="203"/>
    </row>
    <row r="150" ht="15.75" customHeight="1">
      <c r="A150" s="203"/>
    </row>
    <row r="151" ht="15.75" customHeight="1">
      <c r="A151" s="203"/>
    </row>
    <row r="152" ht="15.75" customHeight="1">
      <c r="A152" s="203"/>
    </row>
    <row r="153" ht="15.75" customHeight="1">
      <c r="A153" s="203"/>
    </row>
    <row r="154" ht="15.75" customHeight="1">
      <c r="A154" s="203"/>
    </row>
    <row r="155" ht="15.75" customHeight="1">
      <c r="A155" s="203"/>
    </row>
    <row r="156" ht="15.75" customHeight="1">
      <c r="A156" s="203"/>
    </row>
    <row r="157" ht="15.75" customHeight="1">
      <c r="A157" s="203"/>
    </row>
    <row r="158" ht="15.75" customHeight="1">
      <c r="A158" s="203"/>
    </row>
    <row r="159" ht="15.75" customHeight="1">
      <c r="A159" s="203"/>
    </row>
    <row r="160" ht="15.75" customHeight="1">
      <c r="A160" s="203"/>
    </row>
    <row r="161" ht="15.75" customHeight="1">
      <c r="A161" s="203"/>
    </row>
    <row r="162" ht="15.75" customHeight="1">
      <c r="A162" s="203"/>
    </row>
    <row r="163" ht="15.75" customHeight="1">
      <c r="A163" s="203"/>
    </row>
    <row r="164" ht="15.75" customHeight="1">
      <c r="A164" s="203"/>
    </row>
    <row r="165" ht="15.75" customHeight="1">
      <c r="A165" s="203"/>
    </row>
    <row r="166" ht="15.75" customHeight="1">
      <c r="A166" s="203"/>
    </row>
    <row r="167" ht="15.75" customHeight="1">
      <c r="A167" s="203"/>
    </row>
    <row r="168" ht="15.75" customHeight="1">
      <c r="A168" s="203"/>
    </row>
    <row r="169" ht="15.75" customHeight="1">
      <c r="A169" s="203"/>
    </row>
    <row r="170" ht="15.75" customHeight="1">
      <c r="A170" s="203"/>
    </row>
    <row r="171" ht="15.75" customHeight="1">
      <c r="A171" s="203"/>
    </row>
    <row r="172" ht="15.75" customHeight="1">
      <c r="A172" s="203"/>
    </row>
    <row r="173" ht="15.75" customHeight="1">
      <c r="A173" s="203"/>
    </row>
    <row r="174" ht="15.75" customHeight="1">
      <c r="A174" s="203"/>
    </row>
    <row r="175" ht="15.75" customHeight="1">
      <c r="A175" s="203"/>
    </row>
    <row r="176" ht="15.75" customHeight="1">
      <c r="A176" s="203"/>
    </row>
    <row r="177" ht="15.75" customHeight="1">
      <c r="A177" s="203"/>
    </row>
    <row r="178" ht="15.75" customHeight="1">
      <c r="A178" s="203"/>
    </row>
    <row r="179" ht="15.75" customHeight="1">
      <c r="A179" s="203"/>
    </row>
    <row r="180" ht="15.75" customHeight="1">
      <c r="A180" s="203"/>
    </row>
    <row r="181" ht="15.75" customHeight="1">
      <c r="A181" s="203"/>
    </row>
    <row r="182" ht="15.75" customHeight="1">
      <c r="A182" s="203"/>
    </row>
    <row r="183" ht="15.75" customHeight="1">
      <c r="A183" s="203"/>
    </row>
    <row r="184" ht="15.75" customHeight="1">
      <c r="A184" s="203"/>
    </row>
    <row r="185" ht="15.75" customHeight="1">
      <c r="A185" s="203"/>
    </row>
    <row r="186" ht="15.75" customHeight="1">
      <c r="A186" s="203"/>
    </row>
    <row r="187" ht="15.75" customHeight="1">
      <c r="A187" s="203"/>
    </row>
    <row r="188" ht="15.75" customHeight="1">
      <c r="A188" s="203"/>
    </row>
    <row r="189" ht="15.75" customHeight="1">
      <c r="A189" s="203"/>
    </row>
    <row r="190" ht="15.75" customHeight="1">
      <c r="A190" s="203"/>
    </row>
    <row r="191" ht="15.75" customHeight="1">
      <c r="A191" s="203"/>
    </row>
    <row r="192" ht="15.75" customHeight="1">
      <c r="A192" s="203"/>
    </row>
    <row r="193" ht="15.75" customHeight="1">
      <c r="A193" s="203"/>
    </row>
    <row r="194" ht="15.75" customHeight="1">
      <c r="A194" s="203"/>
    </row>
    <row r="195" ht="15.75" customHeight="1">
      <c r="A195" s="203"/>
    </row>
    <row r="196" ht="15.75" customHeight="1">
      <c r="A196" s="203"/>
    </row>
    <row r="197" ht="15.75" customHeight="1">
      <c r="A197" s="203"/>
    </row>
    <row r="198" ht="15.75" customHeight="1">
      <c r="A198" s="203"/>
    </row>
    <row r="199" ht="15.75" customHeight="1">
      <c r="A199" s="203"/>
    </row>
    <row r="200" ht="15.75" customHeight="1">
      <c r="A200" s="203"/>
    </row>
    <row r="201" ht="15.75" customHeight="1">
      <c r="A201" s="203"/>
    </row>
    <row r="202" ht="15.75" customHeight="1">
      <c r="A202" s="203"/>
    </row>
    <row r="203" ht="15.75" customHeight="1">
      <c r="A203" s="203"/>
    </row>
    <row r="204" ht="15.75" customHeight="1">
      <c r="A204" s="203"/>
    </row>
    <row r="205" ht="15.75" customHeight="1">
      <c r="A205" s="203"/>
    </row>
    <row r="206" ht="15.75" customHeight="1">
      <c r="A206" s="203"/>
    </row>
    <row r="207" ht="15.75" customHeight="1">
      <c r="A207" s="203"/>
    </row>
    <row r="208" ht="15.75" customHeight="1">
      <c r="A208" s="203"/>
    </row>
    <row r="209" ht="15.75" customHeight="1">
      <c r="A209" s="203"/>
    </row>
    <row r="210" ht="15.75" customHeight="1">
      <c r="A210" s="203"/>
    </row>
    <row r="211" ht="15.75" customHeight="1">
      <c r="A211" s="203"/>
    </row>
    <row r="212" ht="15.75" customHeight="1">
      <c r="A212" s="203"/>
    </row>
    <row r="213" ht="15.75" customHeight="1">
      <c r="A213" s="203"/>
    </row>
    <row r="214" ht="15.75" customHeight="1">
      <c r="A214" s="203"/>
    </row>
    <row r="215" ht="15.75" customHeight="1">
      <c r="A215" s="203"/>
    </row>
    <row r="216" ht="15.75" customHeight="1">
      <c r="A216" s="203"/>
    </row>
    <row r="217" ht="15.75" customHeight="1">
      <c r="A217" s="203"/>
    </row>
    <row r="218" ht="15.75" customHeight="1">
      <c r="A218" s="203"/>
    </row>
    <row r="219" ht="15.75" customHeight="1">
      <c r="A219" s="203"/>
    </row>
    <row r="220" ht="15.75" customHeight="1">
      <c r="A220" s="203"/>
    </row>
    <row r="221" ht="15.75" customHeight="1">
      <c r="A221" s="203"/>
    </row>
    <row r="222" ht="15.75" customHeight="1">
      <c r="A222" s="203"/>
    </row>
    <row r="223" ht="15.75" customHeight="1">
      <c r="A223" s="203"/>
    </row>
    <row r="224" ht="15.75" customHeight="1">
      <c r="A224" s="203"/>
    </row>
    <row r="225" ht="15.75" customHeight="1">
      <c r="A225" s="203"/>
    </row>
    <row r="226" ht="15.75" customHeight="1">
      <c r="A226" s="203"/>
    </row>
    <row r="227" ht="15.75" customHeight="1">
      <c r="A227" s="203"/>
    </row>
    <row r="228" ht="15.75" customHeight="1">
      <c r="A228" s="203"/>
    </row>
    <row r="229" ht="15.75" customHeight="1">
      <c r="A229" s="203"/>
    </row>
    <row r="230" ht="15.75" customHeight="1">
      <c r="A230" s="203"/>
    </row>
    <row r="231" ht="15.75" customHeight="1">
      <c r="A231" s="203"/>
    </row>
    <row r="232" ht="15.75" customHeight="1">
      <c r="A232" s="203"/>
    </row>
    <row r="233" ht="15.75" customHeight="1">
      <c r="A233" s="203"/>
    </row>
    <row r="234" ht="15.75" customHeight="1">
      <c r="A234" s="203"/>
    </row>
    <row r="235" ht="15.75" customHeight="1">
      <c r="A235" s="203"/>
    </row>
    <row r="236" ht="15.75" customHeight="1">
      <c r="A236" s="203"/>
    </row>
    <row r="237" ht="15.75" customHeight="1">
      <c r="A237" s="203"/>
    </row>
    <row r="238" ht="15.75" customHeight="1">
      <c r="A238" s="203"/>
    </row>
    <row r="239" ht="15.75" customHeight="1">
      <c r="A239" s="203"/>
    </row>
    <row r="240" ht="15.75" customHeight="1">
      <c r="A240" s="203"/>
    </row>
    <row r="241" ht="15.75" customHeight="1">
      <c r="A241" s="203"/>
    </row>
    <row r="242" ht="15.75" customHeight="1">
      <c r="A242" s="203"/>
    </row>
    <row r="243" ht="15.75" customHeight="1">
      <c r="A243" s="203"/>
    </row>
    <row r="244" ht="15.75" customHeight="1">
      <c r="A244" s="203"/>
    </row>
    <row r="245" ht="15.75" customHeight="1">
      <c r="A245" s="203"/>
    </row>
    <row r="246" ht="15.75" customHeight="1">
      <c r="A246" s="203"/>
    </row>
    <row r="247" ht="15.75" customHeight="1">
      <c r="A247" s="203"/>
    </row>
    <row r="248" ht="15.75" customHeight="1">
      <c r="A248" s="203"/>
    </row>
    <row r="249" ht="15.75" customHeight="1">
      <c r="A249" s="203"/>
    </row>
    <row r="250" ht="15.75" customHeight="1">
      <c r="A250" s="203"/>
    </row>
    <row r="251" ht="15.75" customHeight="1">
      <c r="A251" s="203"/>
    </row>
    <row r="252" ht="15.75" customHeight="1">
      <c r="A252" s="203"/>
    </row>
    <row r="253" ht="15.75" customHeight="1">
      <c r="A253" s="203"/>
    </row>
    <row r="254" ht="15.75" customHeight="1">
      <c r="A254" s="203"/>
    </row>
    <row r="255" ht="15.75" customHeight="1">
      <c r="A255" s="203"/>
    </row>
    <row r="256" ht="15.75" customHeight="1">
      <c r="A256" s="203"/>
    </row>
    <row r="257" ht="15.75" customHeight="1">
      <c r="A257" s="203"/>
    </row>
    <row r="258" ht="15.75" customHeight="1">
      <c r="A258" s="203"/>
    </row>
    <row r="259" ht="15.75" customHeight="1">
      <c r="A259" s="203"/>
    </row>
    <row r="260" ht="15.75" customHeight="1">
      <c r="A260" s="203"/>
    </row>
    <row r="261" ht="15.75" customHeight="1">
      <c r="A261" s="203"/>
    </row>
    <row r="262" ht="15.75" customHeight="1">
      <c r="A262" s="203"/>
    </row>
    <row r="263" ht="15.75" customHeight="1">
      <c r="A263" s="203"/>
    </row>
    <row r="264" ht="15.75" customHeight="1">
      <c r="A264" s="203"/>
    </row>
    <row r="265" ht="15.75" customHeight="1">
      <c r="A265" s="203"/>
    </row>
    <row r="266" ht="15.75" customHeight="1">
      <c r="A266" s="203"/>
    </row>
    <row r="267" ht="15.75" customHeight="1">
      <c r="A267" s="203"/>
    </row>
    <row r="268" ht="15.75" customHeight="1">
      <c r="A268" s="203"/>
    </row>
    <row r="269" ht="15.75" customHeight="1">
      <c r="A269" s="203"/>
    </row>
    <row r="270" ht="15.75" customHeight="1">
      <c r="A270" s="203"/>
    </row>
    <row r="271" ht="15.75" customHeight="1">
      <c r="A271" s="203"/>
    </row>
    <row r="272" ht="15.75" customHeight="1">
      <c r="A272" s="203"/>
    </row>
    <row r="273" ht="15.75" customHeight="1">
      <c r="A273" s="203"/>
    </row>
    <row r="274" ht="15.75" customHeight="1">
      <c r="A274" s="203"/>
    </row>
    <row r="275" ht="15.75" customHeight="1">
      <c r="A275" s="203"/>
    </row>
    <row r="276" ht="15.75" customHeight="1">
      <c r="A276" s="203"/>
    </row>
    <row r="277" ht="15.75" customHeight="1">
      <c r="A277" s="203"/>
    </row>
    <row r="278" ht="15.75" customHeight="1">
      <c r="A278" s="203"/>
    </row>
    <row r="279" ht="15.75" customHeight="1">
      <c r="A279" s="203"/>
    </row>
    <row r="280" ht="15.75" customHeight="1">
      <c r="A280" s="203"/>
    </row>
    <row r="281" ht="15.75" customHeight="1">
      <c r="A281" s="203"/>
    </row>
    <row r="282" ht="15.75" customHeight="1">
      <c r="A282" s="203"/>
    </row>
    <row r="283" ht="15.75" customHeight="1">
      <c r="A283" s="203"/>
    </row>
    <row r="284" ht="15.75" customHeight="1">
      <c r="A284" s="203"/>
    </row>
    <row r="285" ht="15.75" customHeight="1">
      <c r="A285" s="203"/>
    </row>
    <row r="286" ht="15.75" customHeight="1">
      <c r="A286" s="203"/>
    </row>
    <row r="287" ht="15.75" customHeight="1">
      <c r="A287" s="203"/>
    </row>
    <row r="288" ht="15.75" customHeight="1">
      <c r="A288" s="203"/>
    </row>
    <row r="289" ht="15.75" customHeight="1">
      <c r="A289" s="203"/>
    </row>
    <row r="290" ht="15.75" customHeight="1">
      <c r="A290" s="203"/>
    </row>
    <row r="291" ht="15.75" customHeight="1">
      <c r="A291" s="203"/>
    </row>
    <row r="292" ht="15.75" customHeight="1">
      <c r="A292" s="203"/>
    </row>
    <row r="293" ht="15.75" customHeight="1">
      <c r="A293" s="203"/>
    </row>
    <row r="294" ht="15.75" customHeight="1">
      <c r="A294" s="203"/>
    </row>
    <row r="295" ht="15.75" customHeight="1">
      <c r="A295" s="203"/>
    </row>
    <row r="296" ht="15.75" customHeight="1">
      <c r="A296" s="203"/>
    </row>
    <row r="297" ht="15.75" customHeight="1">
      <c r="A297" s="203"/>
    </row>
    <row r="298" ht="15.75" customHeight="1">
      <c r="A298" s="203"/>
    </row>
    <row r="299" ht="15.75" customHeight="1">
      <c r="A299" s="203"/>
    </row>
    <row r="300" ht="15.75" customHeight="1">
      <c r="A300" s="203"/>
    </row>
    <row r="301" ht="15.75" customHeight="1">
      <c r="A301" s="203"/>
    </row>
    <row r="302" ht="15.75" customHeight="1">
      <c r="A302" s="203"/>
    </row>
    <row r="303" ht="15.75" customHeight="1">
      <c r="A303" s="203"/>
    </row>
    <row r="304" ht="15.75" customHeight="1">
      <c r="A304" s="203"/>
    </row>
    <row r="305" ht="15.75" customHeight="1">
      <c r="A305" s="203"/>
    </row>
    <row r="306" ht="15.75" customHeight="1">
      <c r="A306" s="203"/>
    </row>
    <row r="307" ht="15.75" customHeight="1">
      <c r="A307" s="203"/>
    </row>
    <row r="308" ht="15.75" customHeight="1">
      <c r="A308" s="203"/>
    </row>
    <row r="309" ht="15.75" customHeight="1">
      <c r="A309" s="203"/>
    </row>
    <row r="310" ht="15.75" customHeight="1">
      <c r="A310" s="203"/>
    </row>
    <row r="311" ht="15.75" customHeight="1">
      <c r="A311" s="203"/>
    </row>
    <row r="312" ht="15.75" customHeight="1">
      <c r="A312" s="203"/>
    </row>
    <row r="313" ht="15.75" customHeight="1">
      <c r="A313" s="203"/>
    </row>
    <row r="314" ht="15.75" customHeight="1">
      <c r="A314" s="203"/>
    </row>
    <row r="315" ht="15.75" customHeight="1">
      <c r="A315" s="203"/>
    </row>
    <row r="316" ht="15.75" customHeight="1">
      <c r="A316" s="203"/>
    </row>
    <row r="317" ht="15.75" customHeight="1">
      <c r="A317" s="203"/>
    </row>
    <row r="318" ht="15.75" customHeight="1">
      <c r="A318" s="203"/>
    </row>
    <row r="319" ht="15.75" customHeight="1">
      <c r="A319" s="203"/>
    </row>
    <row r="320" ht="15.75" customHeight="1">
      <c r="A320" s="203"/>
    </row>
    <row r="321" ht="15.75" customHeight="1">
      <c r="A321" s="203"/>
    </row>
    <row r="322" ht="15.75" customHeight="1">
      <c r="A322" s="203"/>
    </row>
    <row r="323" ht="15.75" customHeight="1">
      <c r="A323" s="203"/>
    </row>
    <row r="324" ht="15.75" customHeight="1">
      <c r="A324" s="203"/>
    </row>
    <row r="325" ht="15.75" customHeight="1">
      <c r="A325" s="203"/>
    </row>
    <row r="326" ht="15.75" customHeight="1">
      <c r="A326" s="203"/>
    </row>
    <row r="327" ht="15.75" customHeight="1">
      <c r="A327" s="203"/>
    </row>
    <row r="328" ht="15.75" customHeight="1">
      <c r="A328" s="203"/>
    </row>
    <row r="329" ht="15.75" customHeight="1">
      <c r="A329" s="203"/>
    </row>
    <row r="330" ht="15.75" customHeight="1">
      <c r="A330" s="203"/>
    </row>
    <row r="331" ht="15.75" customHeight="1">
      <c r="A331" s="203"/>
    </row>
    <row r="332" ht="15.75" customHeight="1">
      <c r="A332" s="203"/>
    </row>
    <row r="333" ht="15.75" customHeight="1">
      <c r="A333" s="203"/>
    </row>
    <row r="334" ht="15.75" customHeight="1">
      <c r="A334" s="203"/>
    </row>
    <row r="335" ht="15.75" customHeight="1">
      <c r="A335" s="203"/>
    </row>
    <row r="336" ht="15.75" customHeight="1">
      <c r="A336" s="203"/>
    </row>
    <row r="337" ht="15.75" customHeight="1">
      <c r="A337" s="203"/>
    </row>
    <row r="338" ht="15.75" customHeight="1">
      <c r="A338" s="203"/>
    </row>
    <row r="339" ht="15.75" customHeight="1">
      <c r="A339" s="203"/>
    </row>
    <row r="340" ht="15.75" customHeight="1">
      <c r="A340" s="203"/>
    </row>
    <row r="341" ht="15.75" customHeight="1">
      <c r="A341" s="203"/>
    </row>
    <row r="342" ht="15.75" customHeight="1">
      <c r="A342" s="203"/>
    </row>
    <row r="343" ht="15.75" customHeight="1">
      <c r="A343" s="203"/>
    </row>
    <row r="344" ht="15.75" customHeight="1">
      <c r="A344" s="203"/>
    </row>
    <row r="345" ht="15.75" customHeight="1">
      <c r="A345" s="203"/>
    </row>
    <row r="346" ht="15.75" customHeight="1">
      <c r="A346" s="203"/>
    </row>
    <row r="347" ht="15.75" customHeight="1">
      <c r="A347" s="203"/>
    </row>
    <row r="348" ht="15.75" customHeight="1">
      <c r="A348" s="203"/>
    </row>
    <row r="349" ht="15.75" customHeight="1">
      <c r="A349" s="203"/>
    </row>
    <row r="350" ht="15.75" customHeight="1">
      <c r="A350" s="203"/>
    </row>
    <row r="351" ht="15.75" customHeight="1">
      <c r="A351" s="203"/>
    </row>
    <row r="352" ht="15.75" customHeight="1">
      <c r="A352" s="203"/>
    </row>
    <row r="353" ht="15.75" customHeight="1">
      <c r="A353" s="203"/>
    </row>
    <row r="354" ht="15.75" customHeight="1">
      <c r="A354" s="203"/>
    </row>
    <row r="355" ht="15.75" customHeight="1">
      <c r="A355" s="203"/>
    </row>
    <row r="356" ht="15.75" customHeight="1">
      <c r="A356" s="203"/>
    </row>
    <row r="357" ht="15.75" customHeight="1">
      <c r="A357" s="203"/>
    </row>
    <row r="358" ht="15.75" customHeight="1">
      <c r="A358" s="203"/>
    </row>
    <row r="359" ht="15.75" customHeight="1">
      <c r="A359" s="203"/>
    </row>
    <row r="360" ht="15.75" customHeight="1">
      <c r="A360" s="203"/>
    </row>
    <row r="361" ht="15.75" customHeight="1">
      <c r="A361" s="203"/>
    </row>
    <row r="362" ht="15.75" customHeight="1">
      <c r="A362" s="203"/>
    </row>
    <row r="363" ht="15.75" customHeight="1">
      <c r="A363" s="203"/>
    </row>
    <row r="364" ht="15.75" customHeight="1">
      <c r="A364" s="203"/>
    </row>
    <row r="365" ht="15.75" customHeight="1">
      <c r="A365" s="203"/>
    </row>
    <row r="366" ht="15.75" customHeight="1">
      <c r="A366" s="203"/>
    </row>
    <row r="367" ht="15.75" customHeight="1">
      <c r="A367" s="203"/>
    </row>
    <row r="368" ht="15.75" customHeight="1">
      <c r="A368" s="203"/>
    </row>
    <row r="369" ht="15.75" customHeight="1">
      <c r="A369" s="203"/>
    </row>
    <row r="370" ht="15.75" customHeight="1">
      <c r="A370" s="203"/>
    </row>
    <row r="371" ht="15.75" customHeight="1">
      <c r="A371" s="203"/>
    </row>
    <row r="372" ht="15.75" customHeight="1">
      <c r="A372" s="203"/>
    </row>
    <row r="373" ht="15.75" customHeight="1">
      <c r="A373" s="203"/>
    </row>
    <row r="374" ht="15.75" customHeight="1">
      <c r="A374" s="203"/>
    </row>
    <row r="375" ht="15.75" customHeight="1">
      <c r="A375" s="203"/>
    </row>
    <row r="376" ht="15.75" customHeight="1">
      <c r="A376" s="203"/>
    </row>
    <row r="377" ht="15.75" customHeight="1">
      <c r="A377" s="203"/>
    </row>
    <row r="378" ht="15.75" customHeight="1">
      <c r="A378" s="203"/>
    </row>
    <row r="379" ht="15.75" customHeight="1">
      <c r="A379" s="203"/>
    </row>
    <row r="380" ht="15.75" customHeight="1">
      <c r="A380" s="203"/>
    </row>
    <row r="381" ht="15.75" customHeight="1">
      <c r="A381" s="203"/>
    </row>
    <row r="382" ht="15.75" customHeight="1">
      <c r="A382" s="203"/>
    </row>
    <row r="383" ht="15.75" customHeight="1">
      <c r="A383" s="203"/>
    </row>
    <row r="384" ht="15.75" customHeight="1">
      <c r="A384" s="203"/>
    </row>
    <row r="385" ht="15.75" customHeight="1">
      <c r="A385" s="203"/>
    </row>
    <row r="386" ht="15.75" customHeight="1">
      <c r="A386" s="203"/>
    </row>
    <row r="387" ht="15.75" customHeight="1">
      <c r="A387" s="203"/>
    </row>
    <row r="388" ht="15.75" customHeight="1">
      <c r="A388" s="203"/>
    </row>
    <row r="389" ht="15.75" customHeight="1">
      <c r="A389" s="203"/>
    </row>
    <row r="390" ht="15.75" customHeight="1">
      <c r="A390" s="203"/>
    </row>
    <row r="391" ht="15.75" customHeight="1">
      <c r="A391" s="203"/>
    </row>
    <row r="392" ht="15.75" customHeight="1">
      <c r="A392" s="203"/>
    </row>
    <row r="393" ht="15.75" customHeight="1">
      <c r="A393" s="203"/>
    </row>
    <row r="394" ht="15.75" customHeight="1">
      <c r="A394" s="203"/>
    </row>
    <row r="395" ht="15.75" customHeight="1">
      <c r="A395" s="203"/>
    </row>
    <row r="396" ht="15.75" customHeight="1">
      <c r="A396" s="203"/>
    </row>
    <row r="397" ht="15.75" customHeight="1">
      <c r="A397" s="203"/>
    </row>
    <row r="398" ht="15.75" customHeight="1">
      <c r="A398" s="203"/>
    </row>
    <row r="399" ht="15.75" customHeight="1">
      <c r="A399" s="203"/>
    </row>
    <row r="400" ht="15.75" customHeight="1">
      <c r="A400" s="203"/>
    </row>
    <row r="401" ht="15.75" customHeight="1">
      <c r="A401" s="203"/>
    </row>
    <row r="402" ht="15.75" customHeight="1">
      <c r="A402" s="203"/>
    </row>
    <row r="403" ht="15.75" customHeight="1">
      <c r="A403" s="203"/>
    </row>
    <row r="404" ht="15.75" customHeight="1">
      <c r="A404" s="203"/>
    </row>
    <row r="405" ht="15.75" customHeight="1">
      <c r="A405" s="203"/>
    </row>
    <row r="406" ht="15.75" customHeight="1">
      <c r="A406" s="203"/>
    </row>
    <row r="407" ht="15.75" customHeight="1">
      <c r="A407" s="203"/>
    </row>
    <row r="408" ht="15.75" customHeight="1">
      <c r="A408" s="203"/>
    </row>
    <row r="409" ht="15.75" customHeight="1">
      <c r="A409" s="203"/>
    </row>
    <row r="410" ht="15.75" customHeight="1">
      <c r="A410" s="203"/>
    </row>
    <row r="411" ht="15.75" customHeight="1">
      <c r="A411" s="203"/>
    </row>
    <row r="412" ht="15.75" customHeight="1">
      <c r="A412" s="203"/>
    </row>
    <row r="413" ht="15.75" customHeight="1">
      <c r="A413" s="203"/>
    </row>
    <row r="414" ht="15.75" customHeight="1">
      <c r="A414" s="203"/>
    </row>
    <row r="415" ht="15.75" customHeight="1">
      <c r="A415" s="203"/>
    </row>
    <row r="416" ht="15.75" customHeight="1">
      <c r="A416" s="203"/>
    </row>
    <row r="417" ht="15.75" customHeight="1">
      <c r="A417" s="203"/>
    </row>
    <row r="418" ht="15.75" customHeight="1">
      <c r="A418" s="203"/>
    </row>
    <row r="419" ht="15.75" customHeight="1">
      <c r="A419" s="203"/>
    </row>
    <row r="420" ht="15.75" customHeight="1">
      <c r="A420" s="203"/>
    </row>
    <row r="421" ht="15.75" customHeight="1">
      <c r="A421" s="203"/>
    </row>
    <row r="422" ht="15.75" customHeight="1">
      <c r="A422" s="203"/>
    </row>
    <row r="423" ht="15.75" customHeight="1">
      <c r="A423" s="203"/>
    </row>
    <row r="424" ht="15.75" customHeight="1">
      <c r="A424" s="203"/>
    </row>
    <row r="425" ht="15.75" customHeight="1">
      <c r="A425" s="203"/>
    </row>
    <row r="426" ht="15.75" customHeight="1">
      <c r="A426" s="203"/>
    </row>
    <row r="427" ht="15.75" customHeight="1">
      <c r="A427" s="203"/>
    </row>
    <row r="428" ht="15.75" customHeight="1">
      <c r="A428" s="203"/>
    </row>
    <row r="429" ht="15.75" customHeight="1">
      <c r="A429" s="203"/>
    </row>
    <row r="430" ht="15.75" customHeight="1">
      <c r="A430" s="203"/>
    </row>
    <row r="431" ht="15.75" customHeight="1">
      <c r="A431" s="203"/>
    </row>
    <row r="432" ht="15.75" customHeight="1">
      <c r="A432" s="203"/>
    </row>
    <row r="433" ht="15.75" customHeight="1">
      <c r="A433" s="203"/>
    </row>
    <row r="434" ht="15.75" customHeight="1">
      <c r="A434" s="203"/>
    </row>
    <row r="435" ht="15.75" customHeight="1">
      <c r="A435" s="203"/>
    </row>
    <row r="436" ht="15.75" customHeight="1">
      <c r="A436" s="203"/>
    </row>
    <row r="437" ht="15.75" customHeight="1">
      <c r="A437" s="203"/>
    </row>
    <row r="438" ht="15.75" customHeight="1">
      <c r="A438" s="203"/>
    </row>
    <row r="439" ht="15.75" customHeight="1">
      <c r="A439" s="203"/>
    </row>
    <row r="440" ht="15.75" customHeight="1">
      <c r="A440" s="203"/>
    </row>
    <row r="441" ht="15.75" customHeight="1">
      <c r="A441" s="203"/>
    </row>
    <row r="442" ht="15.75" customHeight="1">
      <c r="A442" s="203"/>
    </row>
    <row r="443" ht="15.75" customHeight="1">
      <c r="A443" s="203"/>
    </row>
    <row r="444" ht="15.75" customHeight="1">
      <c r="A444" s="203"/>
    </row>
    <row r="445" ht="15.75" customHeight="1">
      <c r="A445" s="203"/>
    </row>
    <row r="446" ht="15.75" customHeight="1">
      <c r="A446" s="203"/>
    </row>
    <row r="447" ht="15.75" customHeight="1">
      <c r="A447" s="203"/>
    </row>
    <row r="448" ht="15.75" customHeight="1">
      <c r="A448" s="203"/>
    </row>
    <row r="449" ht="15.75" customHeight="1">
      <c r="A449" s="203"/>
    </row>
    <row r="450" ht="15.75" customHeight="1">
      <c r="A450" s="203"/>
    </row>
    <row r="451" ht="15.75" customHeight="1">
      <c r="A451" s="203"/>
    </row>
    <row r="452" ht="15.75" customHeight="1">
      <c r="A452" s="203"/>
    </row>
    <row r="453" ht="15.75" customHeight="1">
      <c r="A453" s="203"/>
    </row>
    <row r="454" ht="15.75" customHeight="1">
      <c r="A454" s="203"/>
    </row>
    <row r="455" ht="15.75" customHeight="1">
      <c r="A455" s="203"/>
    </row>
    <row r="456" ht="15.75" customHeight="1">
      <c r="A456" s="203"/>
    </row>
    <row r="457" ht="15.75" customHeight="1">
      <c r="A457" s="203"/>
    </row>
    <row r="458" ht="15.75" customHeight="1">
      <c r="A458" s="203"/>
    </row>
    <row r="459" ht="15.75" customHeight="1">
      <c r="A459" s="203"/>
    </row>
    <row r="460" ht="15.75" customHeight="1">
      <c r="A460" s="203"/>
    </row>
    <row r="461" ht="15.75" customHeight="1">
      <c r="A461" s="203"/>
    </row>
    <row r="462" ht="15.75" customHeight="1">
      <c r="A462" s="203"/>
    </row>
    <row r="463" ht="15.75" customHeight="1">
      <c r="A463" s="203"/>
    </row>
    <row r="464" ht="15.75" customHeight="1">
      <c r="A464" s="203"/>
    </row>
    <row r="465" ht="15.75" customHeight="1">
      <c r="A465" s="203"/>
    </row>
    <row r="466" ht="15.75" customHeight="1">
      <c r="A466" s="203"/>
    </row>
    <row r="467" ht="15.75" customHeight="1">
      <c r="A467" s="203"/>
    </row>
    <row r="468" ht="15.75" customHeight="1">
      <c r="A468" s="203"/>
    </row>
    <row r="469" ht="15.75" customHeight="1">
      <c r="A469" s="203"/>
    </row>
    <row r="470" ht="15.75" customHeight="1">
      <c r="A470" s="203"/>
    </row>
    <row r="471" ht="15.75" customHeight="1">
      <c r="A471" s="203"/>
    </row>
    <row r="472" ht="15.75" customHeight="1">
      <c r="A472" s="203"/>
    </row>
    <row r="473" ht="15.75" customHeight="1">
      <c r="A473" s="203"/>
    </row>
    <row r="474" ht="15.75" customHeight="1">
      <c r="A474" s="203"/>
    </row>
    <row r="475" ht="15.75" customHeight="1">
      <c r="A475" s="203"/>
    </row>
    <row r="476" ht="15.75" customHeight="1">
      <c r="A476" s="203"/>
    </row>
    <row r="477" ht="15.75" customHeight="1">
      <c r="A477" s="203"/>
    </row>
    <row r="478" ht="15.75" customHeight="1">
      <c r="A478" s="203"/>
    </row>
    <row r="479" ht="15.75" customHeight="1">
      <c r="A479" s="203"/>
    </row>
    <row r="480" ht="15.75" customHeight="1">
      <c r="A480" s="203"/>
    </row>
    <row r="481" ht="15.75" customHeight="1">
      <c r="A481" s="203"/>
    </row>
    <row r="482" ht="15.75" customHeight="1">
      <c r="A482" s="203"/>
    </row>
    <row r="483" ht="15.75" customHeight="1">
      <c r="A483" s="203"/>
    </row>
    <row r="484" ht="15.75" customHeight="1">
      <c r="A484" s="203"/>
    </row>
    <row r="485" ht="15.75" customHeight="1">
      <c r="A485" s="203"/>
    </row>
    <row r="486" ht="15.75" customHeight="1">
      <c r="A486" s="203"/>
    </row>
    <row r="487" ht="15.75" customHeight="1">
      <c r="A487" s="203"/>
    </row>
    <row r="488" ht="15.75" customHeight="1">
      <c r="A488" s="203"/>
    </row>
    <row r="489" ht="15.75" customHeight="1">
      <c r="A489" s="203"/>
    </row>
    <row r="490" ht="15.75" customHeight="1">
      <c r="A490" s="203"/>
    </row>
    <row r="491" ht="15.75" customHeight="1">
      <c r="A491" s="203"/>
    </row>
    <row r="492" ht="15.75" customHeight="1">
      <c r="A492" s="203"/>
    </row>
    <row r="493" ht="15.75" customHeight="1">
      <c r="A493" s="203"/>
    </row>
    <row r="494" ht="15.75" customHeight="1">
      <c r="A494" s="203"/>
    </row>
    <row r="495" ht="15.75" customHeight="1">
      <c r="A495" s="203"/>
    </row>
    <row r="496" ht="15.75" customHeight="1">
      <c r="A496" s="203"/>
    </row>
    <row r="497" ht="15.75" customHeight="1">
      <c r="A497" s="203"/>
    </row>
    <row r="498" ht="15.75" customHeight="1">
      <c r="A498" s="203"/>
    </row>
    <row r="499" ht="15.75" customHeight="1">
      <c r="A499" s="203"/>
    </row>
    <row r="500" ht="15.75" customHeight="1">
      <c r="A500" s="203"/>
    </row>
    <row r="501" ht="15.75" customHeight="1">
      <c r="A501" s="203"/>
    </row>
    <row r="502" ht="15.75" customHeight="1">
      <c r="A502" s="203"/>
    </row>
    <row r="503" ht="15.75" customHeight="1">
      <c r="A503" s="203"/>
    </row>
    <row r="504" ht="15.75" customHeight="1">
      <c r="A504" s="203"/>
    </row>
    <row r="505" ht="15.75" customHeight="1">
      <c r="A505" s="203"/>
    </row>
    <row r="506" ht="15.75" customHeight="1">
      <c r="A506" s="203"/>
    </row>
    <row r="507" ht="15.75" customHeight="1">
      <c r="A507" s="203"/>
    </row>
    <row r="508" ht="15.75" customHeight="1">
      <c r="A508" s="203"/>
    </row>
    <row r="509" ht="15.75" customHeight="1">
      <c r="A509" s="203"/>
    </row>
    <row r="510" ht="15.75" customHeight="1">
      <c r="A510" s="203"/>
    </row>
    <row r="511" ht="15.75" customHeight="1">
      <c r="A511" s="203"/>
    </row>
    <row r="512" ht="15.75" customHeight="1">
      <c r="A512" s="203"/>
    </row>
    <row r="513" ht="15.75" customHeight="1">
      <c r="A513" s="203"/>
    </row>
    <row r="514" ht="15.75" customHeight="1">
      <c r="A514" s="203"/>
    </row>
    <row r="515" ht="15.75" customHeight="1">
      <c r="A515" s="203"/>
    </row>
    <row r="516" ht="15.75" customHeight="1">
      <c r="A516" s="203"/>
    </row>
    <row r="517" ht="15.75" customHeight="1">
      <c r="A517" s="203"/>
    </row>
    <row r="518" ht="15.75" customHeight="1">
      <c r="A518" s="203"/>
    </row>
    <row r="519" ht="15.75" customHeight="1">
      <c r="A519" s="203"/>
    </row>
    <row r="520" ht="15.75" customHeight="1">
      <c r="A520" s="203"/>
    </row>
    <row r="521" ht="15.75" customHeight="1">
      <c r="A521" s="203"/>
    </row>
    <row r="522" ht="15.75" customHeight="1">
      <c r="A522" s="203"/>
    </row>
    <row r="523" ht="15.75" customHeight="1">
      <c r="A523" s="203"/>
    </row>
    <row r="524" ht="15.75" customHeight="1">
      <c r="A524" s="203"/>
    </row>
    <row r="525" ht="15.75" customHeight="1">
      <c r="A525" s="203"/>
    </row>
    <row r="526" ht="15.75" customHeight="1">
      <c r="A526" s="203"/>
    </row>
    <row r="527" ht="15.75" customHeight="1">
      <c r="A527" s="203"/>
    </row>
    <row r="528" ht="15.75" customHeight="1">
      <c r="A528" s="203"/>
    </row>
    <row r="529" ht="15.75" customHeight="1">
      <c r="A529" s="203"/>
    </row>
    <row r="530" ht="15.75" customHeight="1">
      <c r="A530" s="203"/>
    </row>
    <row r="531" ht="15.75" customHeight="1">
      <c r="A531" s="203"/>
    </row>
    <row r="532" ht="15.75" customHeight="1">
      <c r="A532" s="203"/>
    </row>
    <row r="533" ht="15.75" customHeight="1">
      <c r="A533" s="203"/>
    </row>
    <row r="534" ht="15.75" customHeight="1">
      <c r="A534" s="203"/>
    </row>
    <row r="535" ht="15.75" customHeight="1">
      <c r="A535" s="203"/>
    </row>
    <row r="536" ht="15.75" customHeight="1">
      <c r="A536" s="203"/>
    </row>
    <row r="537" ht="15.75" customHeight="1">
      <c r="A537" s="203"/>
    </row>
    <row r="538" ht="15.75" customHeight="1">
      <c r="A538" s="203"/>
    </row>
    <row r="539" ht="15.75" customHeight="1">
      <c r="A539" s="203"/>
    </row>
    <row r="540" ht="15.75" customHeight="1">
      <c r="A540" s="203"/>
    </row>
    <row r="541" ht="15.75" customHeight="1">
      <c r="A541" s="203"/>
    </row>
    <row r="542" ht="15.75" customHeight="1">
      <c r="A542" s="203"/>
    </row>
    <row r="543" ht="15.75" customHeight="1">
      <c r="A543" s="203"/>
    </row>
    <row r="544" ht="15.75" customHeight="1">
      <c r="A544" s="203"/>
    </row>
    <row r="545" ht="15.75" customHeight="1">
      <c r="A545" s="203"/>
    </row>
    <row r="546" ht="15.75" customHeight="1">
      <c r="A546" s="203"/>
    </row>
    <row r="547" ht="15.75" customHeight="1">
      <c r="A547" s="203"/>
    </row>
    <row r="548" ht="15.75" customHeight="1">
      <c r="A548" s="203"/>
    </row>
    <row r="549" ht="15.75" customHeight="1">
      <c r="A549" s="203"/>
    </row>
    <row r="550" ht="15.75" customHeight="1">
      <c r="A550" s="203"/>
    </row>
    <row r="551" ht="15.75" customHeight="1">
      <c r="A551" s="203"/>
    </row>
    <row r="552" ht="15.75" customHeight="1">
      <c r="A552" s="203"/>
    </row>
    <row r="553" ht="15.75" customHeight="1">
      <c r="A553" s="203"/>
    </row>
    <row r="554" ht="15.75" customHeight="1">
      <c r="A554" s="203"/>
    </row>
    <row r="555" ht="15.75" customHeight="1">
      <c r="A555" s="203"/>
    </row>
    <row r="556" ht="15.75" customHeight="1">
      <c r="A556" s="203"/>
    </row>
    <row r="557" ht="15.75" customHeight="1">
      <c r="A557" s="203"/>
    </row>
    <row r="558" ht="15.75" customHeight="1">
      <c r="A558" s="203"/>
    </row>
    <row r="559" ht="15.75" customHeight="1">
      <c r="A559" s="203"/>
    </row>
    <row r="560" ht="15.75" customHeight="1">
      <c r="A560" s="203"/>
    </row>
    <row r="561" ht="15.75" customHeight="1">
      <c r="A561" s="203"/>
    </row>
    <row r="562" ht="15.75" customHeight="1">
      <c r="A562" s="203"/>
    </row>
    <row r="563" ht="15.75" customHeight="1">
      <c r="A563" s="203"/>
    </row>
    <row r="564" ht="15.75" customHeight="1">
      <c r="A564" s="203"/>
    </row>
    <row r="565" ht="15.75" customHeight="1">
      <c r="A565" s="203"/>
    </row>
    <row r="566" ht="15.75" customHeight="1">
      <c r="A566" s="203"/>
    </row>
    <row r="567" ht="15.75" customHeight="1">
      <c r="A567" s="203"/>
    </row>
    <row r="568" ht="15.75" customHeight="1">
      <c r="A568" s="203"/>
    </row>
    <row r="569" ht="15.75" customHeight="1">
      <c r="A569" s="203"/>
    </row>
    <row r="570" ht="15.75" customHeight="1">
      <c r="A570" s="203"/>
    </row>
    <row r="571" ht="15.75" customHeight="1">
      <c r="A571" s="203"/>
    </row>
    <row r="572" ht="15.75" customHeight="1">
      <c r="A572" s="203"/>
    </row>
    <row r="573" ht="15.75" customHeight="1">
      <c r="A573" s="203"/>
    </row>
    <row r="574" ht="15.75" customHeight="1">
      <c r="A574" s="203"/>
    </row>
    <row r="575" ht="15.75" customHeight="1">
      <c r="A575" s="203"/>
    </row>
    <row r="576" ht="15.75" customHeight="1">
      <c r="A576" s="203"/>
    </row>
    <row r="577" ht="15.75" customHeight="1">
      <c r="A577" s="203"/>
    </row>
    <row r="578" ht="15.75" customHeight="1">
      <c r="A578" s="203"/>
    </row>
    <row r="579" ht="15.75" customHeight="1">
      <c r="A579" s="203"/>
    </row>
    <row r="580" ht="15.75" customHeight="1">
      <c r="A580" s="203"/>
    </row>
    <row r="581" ht="15.75" customHeight="1">
      <c r="A581" s="203"/>
    </row>
    <row r="582" ht="15.75" customHeight="1">
      <c r="A582" s="203"/>
    </row>
    <row r="583" ht="15.75" customHeight="1">
      <c r="A583" s="203"/>
    </row>
    <row r="584" ht="15.75" customHeight="1">
      <c r="A584" s="203"/>
    </row>
    <row r="585" ht="15.75" customHeight="1">
      <c r="A585" s="203"/>
    </row>
    <row r="586" ht="15.75" customHeight="1">
      <c r="A586" s="203"/>
    </row>
    <row r="587" ht="15.75" customHeight="1">
      <c r="A587" s="203"/>
    </row>
    <row r="588" ht="15.75" customHeight="1">
      <c r="A588" s="203"/>
    </row>
    <row r="589" ht="15.75" customHeight="1">
      <c r="A589" s="203"/>
    </row>
    <row r="590" ht="15.75" customHeight="1">
      <c r="A590" s="203"/>
    </row>
    <row r="591" ht="15.75" customHeight="1">
      <c r="A591" s="203"/>
    </row>
    <row r="592" ht="15.75" customHeight="1">
      <c r="A592" s="203"/>
    </row>
    <row r="593" ht="15.75" customHeight="1">
      <c r="A593" s="203"/>
    </row>
    <row r="594" ht="15.75" customHeight="1">
      <c r="A594" s="203"/>
    </row>
    <row r="595" ht="15.75" customHeight="1">
      <c r="A595" s="203"/>
    </row>
    <row r="596" ht="15.75" customHeight="1">
      <c r="A596" s="203"/>
    </row>
    <row r="597" ht="15.75" customHeight="1">
      <c r="A597" s="203"/>
    </row>
    <row r="598" ht="15.75" customHeight="1">
      <c r="A598" s="203"/>
    </row>
    <row r="599" ht="15.75" customHeight="1">
      <c r="A599" s="203"/>
    </row>
    <row r="600" ht="15.75" customHeight="1">
      <c r="A600" s="203"/>
    </row>
    <row r="601" ht="15.75" customHeight="1">
      <c r="A601" s="203"/>
    </row>
    <row r="602" ht="15.75" customHeight="1">
      <c r="A602" s="203"/>
    </row>
    <row r="603" ht="15.75" customHeight="1">
      <c r="A603" s="203"/>
    </row>
    <row r="604" ht="15.75" customHeight="1">
      <c r="A604" s="203"/>
    </row>
    <row r="605" ht="15.75" customHeight="1">
      <c r="A605" s="203"/>
    </row>
    <row r="606" ht="15.75" customHeight="1">
      <c r="A606" s="203"/>
    </row>
    <row r="607" ht="15.75" customHeight="1">
      <c r="A607" s="203"/>
    </row>
    <row r="608" ht="15.75" customHeight="1">
      <c r="A608" s="203"/>
    </row>
    <row r="609" ht="15.75" customHeight="1">
      <c r="A609" s="203"/>
    </row>
    <row r="610" ht="15.75" customHeight="1">
      <c r="A610" s="203"/>
    </row>
    <row r="611" ht="15.75" customHeight="1">
      <c r="A611" s="203"/>
    </row>
    <row r="612" ht="15.75" customHeight="1">
      <c r="A612" s="203"/>
    </row>
    <row r="613" ht="15.75" customHeight="1">
      <c r="A613" s="203"/>
    </row>
    <row r="614" ht="15.75" customHeight="1">
      <c r="A614" s="203"/>
    </row>
    <row r="615" ht="15.75" customHeight="1">
      <c r="A615" s="203"/>
    </row>
    <row r="616" ht="15.75" customHeight="1">
      <c r="A616" s="203"/>
    </row>
    <row r="617" ht="15.75" customHeight="1">
      <c r="A617" s="203"/>
    </row>
    <row r="618" ht="15.75" customHeight="1">
      <c r="A618" s="203"/>
    </row>
    <row r="619" ht="15.75" customHeight="1">
      <c r="A619" s="203"/>
    </row>
    <row r="620" ht="15.75" customHeight="1">
      <c r="A620" s="203"/>
    </row>
    <row r="621" ht="15.75" customHeight="1">
      <c r="A621" s="203"/>
    </row>
    <row r="622" ht="15.75" customHeight="1">
      <c r="A622" s="203"/>
    </row>
    <row r="623" ht="15.75" customHeight="1">
      <c r="A623" s="203"/>
    </row>
    <row r="624" ht="15.75" customHeight="1">
      <c r="A624" s="203"/>
    </row>
    <row r="625" ht="15.75" customHeight="1">
      <c r="A625" s="203"/>
    </row>
    <row r="626" ht="15.75" customHeight="1">
      <c r="A626" s="203"/>
    </row>
    <row r="627" ht="15.75" customHeight="1">
      <c r="A627" s="203"/>
    </row>
    <row r="628" ht="15.75" customHeight="1">
      <c r="A628" s="203"/>
    </row>
    <row r="629" ht="15.75" customHeight="1">
      <c r="A629" s="203"/>
    </row>
    <row r="630" ht="15.75" customHeight="1">
      <c r="A630" s="203"/>
    </row>
    <row r="631" ht="15.75" customHeight="1">
      <c r="A631" s="203"/>
    </row>
    <row r="632" ht="15.75" customHeight="1">
      <c r="A632" s="203"/>
    </row>
    <row r="633" ht="15.75" customHeight="1">
      <c r="A633" s="203"/>
    </row>
    <row r="634" ht="15.75" customHeight="1">
      <c r="A634" s="203"/>
    </row>
    <row r="635" ht="15.75" customHeight="1">
      <c r="A635" s="203"/>
    </row>
    <row r="636" ht="15.75" customHeight="1">
      <c r="A636" s="203"/>
    </row>
    <row r="637" ht="15.75" customHeight="1">
      <c r="A637" s="203"/>
    </row>
    <row r="638" ht="15.75" customHeight="1">
      <c r="A638" s="203"/>
    </row>
    <row r="639" ht="15.75" customHeight="1">
      <c r="A639" s="203"/>
    </row>
    <row r="640" ht="15.75" customHeight="1">
      <c r="A640" s="203"/>
    </row>
    <row r="641" ht="15.75" customHeight="1">
      <c r="A641" s="203"/>
    </row>
    <row r="642" ht="15.75" customHeight="1">
      <c r="A642" s="203"/>
    </row>
    <row r="643" ht="15.75" customHeight="1">
      <c r="A643" s="203"/>
    </row>
    <row r="644" ht="15.75" customHeight="1">
      <c r="A644" s="203"/>
    </row>
    <row r="645" ht="15.75" customHeight="1">
      <c r="A645" s="203"/>
    </row>
    <row r="646" ht="15.75" customHeight="1">
      <c r="A646" s="203"/>
    </row>
    <row r="647" ht="15.75" customHeight="1">
      <c r="A647" s="203"/>
    </row>
    <row r="648" ht="15.75" customHeight="1">
      <c r="A648" s="203"/>
    </row>
    <row r="649" ht="15.75" customHeight="1">
      <c r="A649" s="203"/>
    </row>
    <row r="650" ht="15.75" customHeight="1">
      <c r="A650" s="203"/>
    </row>
    <row r="651" ht="15.75" customHeight="1">
      <c r="A651" s="203"/>
    </row>
    <row r="652" ht="15.75" customHeight="1">
      <c r="A652" s="203"/>
    </row>
    <row r="653" ht="15.75" customHeight="1">
      <c r="A653" s="203"/>
    </row>
    <row r="654" ht="15.75" customHeight="1">
      <c r="A654" s="203"/>
    </row>
    <row r="655" ht="15.75" customHeight="1">
      <c r="A655" s="203"/>
    </row>
    <row r="656" ht="15.75" customHeight="1">
      <c r="A656" s="203"/>
    </row>
    <row r="657" ht="15.75" customHeight="1">
      <c r="A657" s="203"/>
    </row>
    <row r="658" ht="15.75" customHeight="1">
      <c r="A658" s="203"/>
    </row>
    <row r="659" ht="15.75" customHeight="1">
      <c r="A659" s="203"/>
    </row>
    <row r="660" ht="15.75" customHeight="1">
      <c r="A660" s="203"/>
    </row>
    <row r="661" ht="15.75" customHeight="1">
      <c r="A661" s="203"/>
    </row>
    <row r="662" ht="15.75" customHeight="1">
      <c r="A662" s="203"/>
    </row>
    <row r="663" ht="15.75" customHeight="1">
      <c r="A663" s="203"/>
    </row>
    <row r="664" ht="15.75" customHeight="1">
      <c r="A664" s="203"/>
    </row>
    <row r="665" ht="15.75" customHeight="1">
      <c r="A665" s="203"/>
    </row>
    <row r="666" ht="15.75" customHeight="1">
      <c r="A666" s="203"/>
    </row>
    <row r="667" ht="15.75" customHeight="1">
      <c r="A667" s="203"/>
    </row>
    <row r="668" ht="15.75" customHeight="1">
      <c r="A668" s="203"/>
    </row>
    <row r="669" ht="15.75" customHeight="1">
      <c r="A669" s="203"/>
    </row>
    <row r="670" ht="15.75" customHeight="1">
      <c r="A670" s="203"/>
    </row>
    <row r="671" ht="15.75" customHeight="1">
      <c r="A671" s="203"/>
    </row>
    <row r="672" ht="15.75" customHeight="1">
      <c r="A672" s="203"/>
    </row>
    <row r="673" ht="15.75" customHeight="1">
      <c r="A673" s="203"/>
    </row>
    <row r="674" ht="15.75" customHeight="1">
      <c r="A674" s="203"/>
    </row>
    <row r="675" ht="15.75" customHeight="1">
      <c r="A675" s="203"/>
    </row>
    <row r="676" ht="15.75" customHeight="1">
      <c r="A676" s="203"/>
    </row>
    <row r="677" ht="15.75" customHeight="1">
      <c r="A677" s="203"/>
    </row>
    <row r="678" ht="15.75" customHeight="1">
      <c r="A678" s="203"/>
    </row>
    <row r="679" ht="15.75" customHeight="1">
      <c r="A679" s="203"/>
    </row>
    <row r="680" ht="15.75" customHeight="1">
      <c r="A680" s="203"/>
    </row>
    <row r="681" ht="15.75" customHeight="1">
      <c r="A681" s="203"/>
    </row>
    <row r="682" ht="15.75" customHeight="1">
      <c r="A682" s="203"/>
    </row>
    <row r="683" ht="15.75" customHeight="1">
      <c r="A683" s="203"/>
    </row>
    <row r="684" ht="15.75" customHeight="1">
      <c r="A684" s="203"/>
    </row>
    <row r="685" ht="15.75" customHeight="1">
      <c r="A685" s="203"/>
    </row>
    <row r="686" ht="15.75" customHeight="1">
      <c r="A686" s="203"/>
    </row>
    <row r="687" ht="15.75" customHeight="1">
      <c r="A687" s="203"/>
    </row>
    <row r="688" ht="15.75" customHeight="1">
      <c r="A688" s="203"/>
    </row>
    <row r="689" ht="15.75" customHeight="1">
      <c r="A689" s="203"/>
    </row>
    <row r="690" ht="15.75" customHeight="1">
      <c r="A690" s="203"/>
    </row>
    <row r="691" ht="15.75" customHeight="1">
      <c r="A691" s="203"/>
    </row>
    <row r="692" ht="15.75" customHeight="1">
      <c r="A692" s="203"/>
    </row>
    <row r="693" ht="15.75" customHeight="1">
      <c r="A693" s="203"/>
    </row>
    <row r="694" ht="15.75" customHeight="1">
      <c r="A694" s="203"/>
    </row>
    <row r="695" ht="15.75" customHeight="1">
      <c r="A695" s="203"/>
    </row>
    <row r="696" ht="15.75" customHeight="1">
      <c r="A696" s="203"/>
    </row>
    <row r="697" ht="15.75" customHeight="1">
      <c r="A697" s="203"/>
    </row>
    <row r="698" ht="15.75" customHeight="1">
      <c r="A698" s="203"/>
    </row>
    <row r="699" ht="15.75" customHeight="1">
      <c r="A699" s="203"/>
    </row>
    <row r="700" ht="15.75" customHeight="1">
      <c r="A700" s="203"/>
    </row>
    <row r="701" ht="15.75" customHeight="1">
      <c r="A701" s="203"/>
    </row>
    <row r="702" ht="15.75" customHeight="1">
      <c r="A702" s="203"/>
    </row>
    <row r="703" ht="15.75" customHeight="1">
      <c r="A703" s="203"/>
    </row>
    <row r="704" ht="15.75" customHeight="1">
      <c r="A704" s="203"/>
    </row>
    <row r="705" ht="15.75" customHeight="1">
      <c r="A705" s="203"/>
    </row>
    <row r="706" ht="15.75" customHeight="1">
      <c r="A706" s="203"/>
    </row>
    <row r="707" ht="15.75" customHeight="1">
      <c r="A707" s="203"/>
    </row>
    <row r="708" ht="15.75" customHeight="1">
      <c r="A708" s="203"/>
    </row>
    <row r="709" ht="15.75" customHeight="1">
      <c r="A709" s="203"/>
    </row>
    <row r="710" ht="15.75" customHeight="1">
      <c r="A710" s="203"/>
    </row>
    <row r="711" ht="15.75" customHeight="1">
      <c r="A711" s="203"/>
    </row>
    <row r="712" ht="15.75" customHeight="1">
      <c r="A712" s="203"/>
    </row>
    <row r="713" ht="15.75" customHeight="1">
      <c r="A713" s="203"/>
    </row>
    <row r="714" ht="15.75" customHeight="1">
      <c r="A714" s="203"/>
    </row>
    <row r="715" ht="15.75" customHeight="1">
      <c r="A715" s="203"/>
    </row>
    <row r="716" ht="15.75" customHeight="1">
      <c r="A716" s="203"/>
    </row>
    <row r="717" ht="15.75" customHeight="1">
      <c r="A717" s="203"/>
    </row>
    <row r="718" ht="15.75" customHeight="1">
      <c r="A718" s="203"/>
    </row>
    <row r="719" ht="15.75" customHeight="1">
      <c r="A719" s="203"/>
    </row>
    <row r="720" ht="15.75" customHeight="1">
      <c r="A720" s="203"/>
    </row>
    <row r="721" ht="15.75" customHeight="1">
      <c r="A721" s="203"/>
    </row>
    <row r="722" ht="15.75" customHeight="1">
      <c r="A722" s="203"/>
    </row>
    <row r="723" ht="15.75" customHeight="1">
      <c r="A723" s="203"/>
    </row>
    <row r="724" ht="15.75" customHeight="1">
      <c r="A724" s="203"/>
    </row>
    <row r="725" ht="15.75" customHeight="1">
      <c r="A725" s="203"/>
    </row>
    <row r="726" ht="15.75" customHeight="1">
      <c r="A726" s="203"/>
    </row>
    <row r="727" ht="15.75" customHeight="1">
      <c r="A727" s="203"/>
    </row>
    <row r="728" ht="15.75" customHeight="1">
      <c r="A728" s="203"/>
    </row>
    <row r="729" ht="15.75" customHeight="1">
      <c r="A729" s="203"/>
    </row>
    <row r="730" ht="15.75" customHeight="1">
      <c r="A730" s="203"/>
    </row>
    <row r="731" ht="15.75" customHeight="1">
      <c r="A731" s="203"/>
    </row>
    <row r="732" ht="15.75" customHeight="1">
      <c r="A732" s="203"/>
    </row>
    <row r="733" ht="15.75" customHeight="1">
      <c r="A733" s="203"/>
    </row>
    <row r="734" ht="15.75" customHeight="1">
      <c r="A734" s="203"/>
    </row>
    <row r="735" ht="15.75" customHeight="1">
      <c r="A735" s="203"/>
    </row>
    <row r="736" ht="15.75" customHeight="1">
      <c r="A736" s="203"/>
    </row>
    <row r="737" ht="15.75" customHeight="1">
      <c r="A737" s="203"/>
    </row>
    <row r="738" ht="15.75" customHeight="1">
      <c r="A738" s="203"/>
    </row>
    <row r="739" ht="15.75" customHeight="1">
      <c r="A739" s="203"/>
    </row>
    <row r="740" ht="15.75" customHeight="1">
      <c r="A740" s="203"/>
    </row>
    <row r="741" ht="15.75" customHeight="1">
      <c r="A741" s="203"/>
    </row>
    <row r="742" ht="15.75" customHeight="1">
      <c r="A742" s="203"/>
    </row>
    <row r="743" ht="15.75" customHeight="1">
      <c r="A743" s="203"/>
    </row>
    <row r="744" ht="15.75" customHeight="1">
      <c r="A744" s="203"/>
    </row>
    <row r="745" ht="15.75" customHeight="1">
      <c r="A745" s="203"/>
    </row>
    <row r="746" ht="15.75" customHeight="1">
      <c r="A746" s="203"/>
    </row>
    <row r="747" ht="15.75" customHeight="1">
      <c r="A747" s="203"/>
    </row>
    <row r="748" ht="15.75" customHeight="1">
      <c r="A748" s="203"/>
    </row>
    <row r="749" ht="15.75" customHeight="1">
      <c r="A749" s="203"/>
    </row>
    <row r="750" ht="15.75" customHeight="1">
      <c r="A750" s="203"/>
    </row>
    <row r="751" ht="15.75" customHeight="1">
      <c r="A751" s="203"/>
    </row>
    <row r="752" ht="15.75" customHeight="1">
      <c r="A752" s="203"/>
    </row>
    <row r="753" ht="15.75" customHeight="1">
      <c r="A753" s="203"/>
    </row>
    <row r="754" ht="15.75" customHeight="1">
      <c r="A754" s="203"/>
    </row>
    <row r="755" ht="15.75" customHeight="1">
      <c r="A755" s="203"/>
    </row>
    <row r="756" ht="15.75" customHeight="1">
      <c r="A756" s="203"/>
    </row>
    <row r="757" ht="15.75" customHeight="1">
      <c r="A757" s="203"/>
    </row>
    <row r="758" ht="15.75" customHeight="1">
      <c r="A758" s="203"/>
    </row>
    <row r="759" ht="15.75" customHeight="1">
      <c r="A759" s="203"/>
    </row>
    <row r="760" ht="15.75" customHeight="1">
      <c r="A760" s="203"/>
    </row>
    <row r="761" ht="15.75" customHeight="1">
      <c r="A761" s="203"/>
    </row>
    <row r="762" ht="15.75" customHeight="1">
      <c r="A762" s="203"/>
    </row>
    <row r="763" ht="15.75" customHeight="1">
      <c r="A763" s="203"/>
    </row>
    <row r="764" ht="15.75" customHeight="1">
      <c r="A764" s="203"/>
    </row>
    <row r="765" ht="15.75" customHeight="1">
      <c r="A765" s="203"/>
    </row>
    <row r="766" ht="15.75" customHeight="1">
      <c r="A766" s="203"/>
    </row>
    <row r="767" ht="15.75" customHeight="1">
      <c r="A767" s="203"/>
    </row>
    <row r="768" ht="15.75" customHeight="1">
      <c r="A768" s="203"/>
    </row>
    <row r="769" ht="15.75" customHeight="1">
      <c r="A769" s="203"/>
    </row>
    <row r="770" ht="15.75" customHeight="1">
      <c r="A770" s="203"/>
    </row>
    <row r="771" ht="15.75" customHeight="1">
      <c r="A771" s="203"/>
    </row>
    <row r="772" ht="15.75" customHeight="1">
      <c r="A772" s="203"/>
    </row>
    <row r="773" ht="15.75" customHeight="1">
      <c r="A773" s="203"/>
    </row>
    <row r="774" ht="15.75" customHeight="1">
      <c r="A774" s="203"/>
    </row>
    <row r="775" ht="15.75" customHeight="1">
      <c r="A775" s="203"/>
    </row>
    <row r="776" ht="15.75" customHeight="1">
      <c r="A776" s="203"/>
    </row>
    <row r="777" ht="15.75" customHeight="1">
      <c r="A777" s="203"/>
    </row>
    <row r="778" ht="15.75" customHeight="1">
      <c r="A778" s="203"/>
    </row>
    <row r="779" ht="15.75" customHeight="1">
      <c r="A779" s="203"/>
    </row>
    <row r="780" ht="15.75" customHeight="1">
      <c r="A780" s="203"/>
    </row>
    <row r="781" ht="15.75" customHeight="1">
      <c r="A781" s="203"/>
    </row>
    <row r="782" ht="15.75" customHeight="1">
      <c r="A782" s="203"/>
    </row>
    <row r="783" ht="15.75" customHeight="1">
      <c r="A783" s="203"/>
    </row>
    <row r="784" ht="15.75" customHeight="1">
      <c r="A784" s="203"/>
    </row>
    <row r="785" ht="15.75" customHeight="1">
      <c r="A785" s="203"/>
    </row>
    <row r="786" ht="15.75" customHeight="1">
      <c r="A786" s="203"/>
    </row>
    <row r="787" ht="15.75" customHeight="1">
      <c r="A787" s="203"/>
    </row>
    <row r="788" ht="15.75" customHeight="1">
      <c r="A788" s="203"/>
    </row>
    <row r="789" ht="15.75" customHeight="1">
      <c r="A789" s="203"/>
    </row>
    <row r="790" ht="15.75" customHeight="1">
      <c r="A790" s="203"/>
    </row>
    <row r="791" ht="15.75" customHeight="1">
      <c r="A791" s="203"/>
    </row>
    <row r="792" ht="15.75" customHeight="1">
      <c r="A792" s="203"/>
    </row>
    <row r="793" ht="15.75" customHeight="1">
      <c r="A793" s="203"/>
    </row>
    <row r="794" ht="15.75" customHeight="1">
      <c r="A794" s="203"/>
    </row>
    <row r="795" ht="15.75" customHeight="1">
      <c r="A795" s="203"/>
    </row>
    <row r="796" ht="15.75" customHeight="1">
      <c r="A796" s="203"/>
    </row>
    <row r="797" ht="15.75" customHeight="1">
      <c r="A797" s="203"/>
    </row>
    <row r="798" ht="15.75" customHeight="1">
      <c r="A798" s="203"/>
    </row>
    <row r="799" ht="15.75" customHeight="1">
      <c r="A799" s="203"/>
    </row>
    <row r="800" ht="15.75" customHeight="1">
      <c r="A800" s="203"/>
    </row>
    <row r="801" ht="15.75" customHeight="1">
      <c r="A801" s="203"/>
    </row>
    <row r="802" ht="15.75" customHeight="1">
      <c r="A802" s="203"/>
    </row>
  </sheetData>
  <mergeCells count="20">
    <mergeCell ref="AC3:AC6"/>
    <mergeCell ref="AD3:AD5"/>
    <mergeCell ref="AE3:AK4"/>
    <mergeCell ref="AN3:AN6"/>
    <mergeCell ref="AL4:AL5"/>
    <mergeCell ref="B4:G4"/>
    <mergeCell ref="H4:H5"/>
    <mergeCell ref="I4:N4"/>
    <mergeCell ref="O4:O5"/>
    <mergeCell ref="P4:U4"/>
    <mergeCell ref="V4:V5"/>
    <mergeCell ref="W4:AA4"/>
    <mergeCell ref="AB4:AB5"/>
    <mergeCell ref="B2:V2"/>
    <mergeCell ref="AE2:AL2"/>
    <mergeCell ref="A3:A6"/>
    <mergeCell ref="B3:H3"/>
    <mergeCell ref="I3:O3"/>
    <mergeCell ref="P3:V3"/>
    <mergeCell ref="W3:AB3"/>
  </mergeCells>
  <conditionalFormatting sqref="AN7:AN51">
    <cfRule type="cellIs" dxfId="0" priority="1" operator="equal">
      <formula>0</formula>
    </cfRule>
  </conditionalFormatting>
  <conditionalFormatting sqref="AN7:AN51">
    <cfRule type="cellIs" dxfId="0" priority="2" operator="equal">
      <formula>0</formula>
    </cfRule>
  </conditionalFormatting>
  <conditionalFormatting sqref="AN7:AN51">
    <cfRule type="containsText" dxfId="0" priority="3" operator="containsText" text="0">
      <formula>NOT(ISERROR(SEARCH(("0"),(AN7))))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3.86"/>
    <col customWidth="1" min="2" max="24" width="2.71"/>
    <col customWidth="1" min="25" max="25" width="3.14"/>
    <col customWidth="1" hidden="1" min="26" max="26" width="10.29"/>
    <col customWidth="1" min="27" max="27" width="4.57"/>
    <col customWidth="1" min="28" max="28" width="1.71"/>
    <col customWidth="1" min="29" max="32" width="2.86"/>
    <col customWidth="1" min="33" max="33" width="3.14"/>
    <col customWidth="1" hidden="1" min="34" max="34" width="9.14"/>
    <col customWidth="1" min="35" max="35" width="4.71"/>
  </cols>
  <sheetData>
    <row r="1" ht="18.0" customHeight="1">
      <c r="A1" s="67"/>
      <c r="B1" s="130" t="s">
        <v>156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3"/>
      <c r="AB1" s="204"/>
      <c r="AC1" s="205" t="s">
        <v>354</v>
      </c>
      <c r="AD1" s="62"/>
      <c r="AE1" s="62"/>
      <c r="AF1" s="62"/>
      <c r="AG1" s="62"/>
      <c r="AH1" s="62"/>
      <c r="AI1" s="63"/>
    </row>
    <row r="2" ht="18.0" customHeight="1">
      <c r="A2" s="206" t="s">
        <v>355</v>
      </c>
      <c r="B2" s="65">
        <v>1.0</v>
      </c>
      <c r="C2" s="62"/>
      <c r="D2" s="63"/>
      <c r="E2" s="65">
        <v>2.0</v>
      </c>
      <c r="F2" s="62"/>
      <c r="G2" s="63"/>
      <c r="H2" s="65">
        <v>3.0</v>
      </c>
      <c r="I2" s="62"/>
      <c r="J2" s="63"/>
      <c r="K2" s="65">
        <v>4.0</v>
      </c>
      <c r="L2" s="62"/>
      <c r="M2" s="63"/>
      <c r="N2" s="65">
        <v>5.0</v>
      </c>
      <c r="O2" s="62"/>
      <c r="P2" s="63"/>
      <c r="Q2" s="65">
        <v>6.0</v>
      </c>
      <c r="R2" s="62"/>
      <c r="S2" s="63"/>
      <c r="T2" s="65">
        <v>7.0</v>
      </c>
      <c r="U2" s="62"/>
      <c r="V2" s="63"/>
      <c r="W2" s="65">
        <v>8.0</v>
      </c>
      <c r="X2" s="62"/>
      <c r="Y2" s="63"/>
      <c r="Z2" s="207"/>
      <c r="AA2" s="208" t="s">
        <v>356</v>
      </c>
      <c r="AB2" s="204"/>
      <c r="AC2" s="67">
        <v>1.0</v>
      </c>
      <c r="AD2" s="67">
        <v>2.0</v>
      </c>
      <c r="AE2" s="67">
        <v>3.0</v>
      </c>
      <c r="AF2" s="67">
        <v>4.0</v>
      </c>
      <c r="AG2" s="67">
        <v>5.0</v>
      </c>
      <c r="AH2" s="209"/>
      <c r="AI2" s="210" t="s">
        <v>356</v>
      </c>
    </row>
    <row r="3" ht="66.0" customHeight="1">
      <c r="A3" s="211" t="s">
        <v>204</v>
      </c>
      <c r="B3" s="212" t="s">
        <v>357</v>
      </c>
      <c r="C3" s="212" t="s">
        <v>358</v>
      </c>
      <c r="D3" s="213" t="s">
        <v>359</v>
      </c>
      <c r="E3" s="212" t="s">
        <v>357</v>
      </c>
      <c r="F3" s="212" t="s">
        <v>358</v>
      </c>
      <c r="G3" s="213" t="s">
        <v>359</v>
      </c>
      <c r="H3" s="212" t="s">
        <v>357</v>
      </c>
      <c r="I3" s="212" t="s">
        <v>358</v>
      </c>
      <c r="J3" s="213" t="s">
        <v>359</v>
      </c>
      <c r="K3" s="212" t="s">
        <v>357</v>
      </c>
      <c r="L3" s="212" t="s">
        <v>358</v>
      </c>
      <c r="M3" s="213" t="s">
        <v>359</v>
      </c>
      <c r="N3" s="212" t="s">
        <v>357</v>
      </c>
      <c r="O3" s="212" t="s">
        <v>358</v>
      </c>
      <c r="P3" s="213" t="s">
        <v>359</v>
      </c>
      <c r="Q3" s="212" t="s">
        <v>357</v>
      </c>
      <c r="R3" s="212" t="s">
        <v>358</v>
      </c>
      <c r="S3" s="213" t="s">
        <v>359</v>
      </c>
      <c r="T3" s="212" t="s">
        <v>357</v>
      </c>
      <c r="U3" s="212" t="s">
        <v>358</v>
      </c>
      <c r="V3" s="213" t="s">
        <v>359</v>
      </c>
      <c r="W3" s="212" t="s">
        <v>357</v>
      </c>
      <c r="X3" s="212" t="s">
        <v>358</v>
      </c>
      <c r="Y3" s="213" t="s">
        <v>359</v>
      </c>
      <c r="Z3" s="207"/>
      <c r="AA3" s="139"/>
      <c r="AB3" s="209"/>
      <c r="AC3" s="212" t="s">
        <v>360</v>
      </c>
      <c r="AD3" s="212" t="s">
        <v>360</v>
      </c>
      <c r="AE3" s="212" t="s">
        <v>360</v>
      </c>
      <c r="AF3" s="212" t="s">
        <v>360</v>
      </c>
      <c r="AG3" s="212" t="s">
        <v>360</v>
      </c>
      <c r="AH3" s="209"/>
      <c r="AI3" s="139"/>
    </row>
    <row r="4" ht="18.0" customHeight="1">
      <c r="A4" s="214" t="s">
        <v>207</v>
      </c>
      <c r="B4" s="215">
        <v>1.0</v>
      </c>
      <c r="C4" s="215">
        <f>B4</f>
        <v>1</v>
      </c>
      <c r="D4" s="216">
        <f t="shared" ref="D4:D48" si="1">(B4+C4)/2</f>
        <v>1</v>
      </c>
      <c r="E4" s="215">
        <v>1.0</v>
      </c>
      <c r="F4" s="217">
        <f t="shared" ref="F4:F48" si="2">E4</f>
        <v>1</v>
      </c>
      <c r="G4" s="216">
        <f t="shared" ref="G4:G48" si="3">(E4+F4)/2</f>
        <v>1</v>
      </c>
      <c r="H4" s="215">
        <v>1.0</v>
      </c>
      <c r="I4" s="217">
        <f>H4</f>
        <v>1</v>
      </c>
      <c r="J4" s="216">
        <f t="shared" ref="J4:J48" si="4">(H4+I4)/2</f>
        <v>1</v>
      </c>
      <c r="K4" s="215">
        <v>1.0</v>
      </c>
      <c r="L4" s="217">
        <f t="shared" ref="L4:L9" si="5">K4</f>
        <v>1</v>
      </c>
      <c r="M4" s="216">
        <f t="shared" ref="M4:M48" si="6">(K4+L4)/2</f>
        <v>1</v>
      </c>
      <c r="N4" s="215">
        <v>2.0</v>
      </c>
      <c r="O4" s="217">
        <f t="shared" ref="O4:O35" si="7">N4</f>
        <v>2</v>
      </c>
      <c r="P4" s="216">
        <f t="shared" ref="P4:P48" si="8">(N4+O4)/2</f>
        <v>2</v>
      </c>
      <c r="Q4" s="215">
        <v>2.0</v>
      </c>
      <c r="R4" s="217">
        <f t="shared" ref="R4:R48" si="9">Q4</f>
        <v>2</v>
      </c>
      <c r="S4" s="216">
        <f t="shared" ref="S4:S48" si="10">(Q4+R4)/2</f>
        <v>2</v>
      </c>
      <c r="T4" s="215">
        <v>2.0</v>
      </c>
      <c r="U4" s="217">
        <f t="shared" ref="U4:U48" si="11">T4</f>
        <v>2</v>
      </c>
      <c r="V4" s="216">
        <f t="shared" ref="V4:V48" si="12">(T4+U4)/2</f>
        <v>2</v>
      </c>
      <c r="W4" s="215">
        <v>2.0</v>
      </c>
      <c r="X4" s="217">
        <f t="shared" ref="X4:X42" si="13">W4</f>
        <v>2</v>
      </c>
      <c r="Y4" s="216">
        <f t="shared" ref="Y4:Y48" si="14">(W4+X4)/2</f>
        <v>2</v>
      </c>
      <c r="Z4" s="218">
        <f t="shared" ref="Z4:Z48" si="15">MODE(D4,G4,J4,M4,P4,S4,V4,Y4)</f>
        <v>1</v>
      </c>
      <c r="AA4" s="67" t="str">
        <f t="shared" ref="AA4:AA48" si="16">IF(Z4=3,"ดย.",IF(Z4=2,"ด.",IF(Z4=1,"ผ.","มผ.")))</f>
        <v>ผ.</v>
      </c>
      <c r="AB4" s="25"/>
      <c r="AC4" s="217">
        <v>1.0</v>
      </c>
      <c r="AD4" s="217">
        <v>1.0</v>
      </c>
      <c r="AE4" s="217">
        <v>1.0</v>
      </c>
      <c r="AF4" s="217">
        <v>1.0</v>
      </c>
      <c r="AG4" s="217">
        <v>1.0</v>
      </c>
      <c r="AH4" s="67">
        <f t="shared" ref="AH4:AH48" si="17">MODE(AC4:AG4)</f>
        <v>1</v>
      </c>
      <c r="AI4" s="67" t="str">
        <f t="shared" ref="AI4:AI48" si="18">IF(AH4=3,"ดย.",IF(AH4=2,"ด.", IF(AH4=1,"ผ.","มผ.")))</f>
        <v>ผ.</v>
      </c>
    </row>
    <row r="5" ht="18.0" customHeight="1">
      <c r="A5" s="219" t="s">
        <v>208</v>
      </c>
      <c r="B5" s="215">
        <v>3.0</v>
      </c>
      <c r="C5" s="215">
        <v>2.0</v>
      </c>
      <c r="D5" s="216">
        <f t="shared" si="1"/>
        <v>2.5</v>
      </c>
      <c r="E5" s="215">
        <v>2.0</v>
      </c>
      <c r="F5" s="217">
        <f t="shared" si="2"/>
        <v>2</v>
      </c>
      <c r="G5" s="216">
        <f t="shared" si="3"/>
        <v>2</v>
      </c>
      <c r="H5" s="215">
        <v>3.0</v>
      </c>
      <c r="I5" s="215">
        <v>2.0</v>
      </c>
      <c r="J5" s="216">
        <f t="shared" si="4"/>
        <v>2.5</v>
      </c>
      <c r="K5" s="215">
        <v>2.0</v>
      </c>
      <c r="L5" s="217">
        <f t="shared" si="5"/>
        <v>2</v>
      </c>
      <c r="M5" s="216">
        <f t="shared" si="6"/>
        <v>2</v>
      </c>
      <c r="N5" s="215">
        <v>2.0</v>
      </c>
      <c r="O5" s="217">
        <f t="shared" si="7"/>
        <v>2</v>
      </c>
      <c r="P5" s="216">
        <f t="shared" si="8"/>
        <v>2</v>
      </c>
      <c r="Q5" s="215">
        <v>2.0</v>
      </c>
      <c r="R5" s="217">
        <f t="shared" si="9"/>
        <v>2</v>
      </c>
      <c r="S5" s="216">
        <f t="shared" si="10"/>
        <v>2</v>
      </c>
      <c r="T5" s="215">
        <v>2.0</v>
      </c>
      <c r="U5" s="217">
        <f t="shared" si="11"/>
        <v>2</v>
      </c>
      <c r="V5" s="216">
        <f t="shared" si="12"/>
        <v>2</v>
      </c>
      <c r="W5" s="215">
        <v>2.0</v>
      </c>
      <c r="X5" s="217">
        <f t="shared" si="13"/>
        <v>2</v>
      </c>
      <c r="Y5" s="216">
        <f t="shared" si="14"/>
        <v>2</v>
      </c>
      <c r="Z5" s="218">
        <f t="shared" si="15"/>
        <v>2</v>
      </c>
      <c r="AA5" s="67" t="str">
        <f t="shared" si="16"/>
        <v>ด.</v>
      </c>
      <c r="AB5" s="25"/>
      <c r="AC5" s="217">
        <v>2.0</v>
      </c>
      <c r="AD5" s="217">
        <v>2.0</v>
      </c>
      <c r="AE5" s="217">
        <v>2.0</v>
      </c>
      <c r="AF5" s="217">
        <v>2.0</v>
      </c>
      <c r="AG5" s="217">
        <v>2.0</v>
      </c>
      <c r="AH5" s="67">
        <f t="shared" si="17"/>
        <v>2</v>
      </c>
      <c r="AI5" s="67" t="str">
        <f t="shared" si="18"/>
        <v>ด.</v>
      </c>
    </row>
    <row r="6" ht="18.0" customHeight="1">
      <c r="A6" s="219" t="s">
        <v>209</v>
      </c>
      <c r="B6" s="215">
        <v>2.0</v>
      </c>
      <c r="C6" s="217">
        <f t="shared" ref="C6:C48" si="19">B6</f>
        <v>2</v>
      </c>
      <c r="D6" s="216">
        <f t="shared" si="1"/>
        <v>2</v>
      </c>
      <c r="E6" s="215">
        <v>2.0</v>
      </c>
      <c r="F6" s="217">
        <f t="shared" si="2"/>
        <v>2</v>
      </c>
      <c r="G6" s="216">
        <f t="shared" si="3"/>
        <v>2</v>
      </c>
      <c r="H6" s="215">
        <v>2.0</v>
      </c>
      <c r="I6" s="217">
        <f t="shared" ref="I6:I21" si="20">H6</f>
        <v>2</v>
      </c>
      <c r="J6" s="216">
        <f t="shared" si="4"/>
        <v>2</v>
      </c>
      <c r="K6" s="215">
        <v>2.0</v>
      </c>
      <c r="L6" s="217">
        <f t="shared" si="5"/>
        <v>2</v>
      </c>
      <c r="M6" s="216">
        <f t="shared" si="6"/>
        <v>2</v>
      </c>
      <c r="N6" s="217">
        <v>3.0</v>
      </c>
      <c r="O6" s="217">
        <f t="shared" si="7"/>
        <v>3</v>
      </c>
      <c r="P6" s="216">
        <f t="shared" si="8"/>
        <v>3</v>
      </c>
      <c r="Q6" s="217">
        <v>3.0</v>
      </c>
      <c r="R6" s="217">
        <f t="shared" si="9"/>
        <v>3</v>
      </c>
      <c r="S6" s="216">
        <f t="shared" si="10"/>
        <v>3</v>
      </c>
      <c r="T6" s="217">
        <v>3.0</v>
      </c>
      <c r="U6" s="217">
        <f t="shared" si="11"/>
        <v>3</v>
      </c>
      <c r="V6" s="216">
        <f t="shared" si="12"/>
        <v>3</v>
      </c>
      <c r="W6" s="217">
        <v>3.0</v>
      </c>
      <c r="X6" s="217">
        <f t="shared" si="13"/>
        <v>3</v>
      </c>
      <c r="Y6" s="216">
        <f t="shared" si="14"/>
        <v>3</v>
      </c>
      <c r="Z6" s="218">
        <f t="shared" si="15"/>
        <v>2</v>
      </c>
      <c r="AA6" s="67" t="str">
        <f t="shared" si="16"/>
        <v>ด.</v>
      </c>
      <c r="AB6" s="25"/>
      <c r="AC6" s="217">
        <v>3.0</v>
      </c>
      <c r="AD6" s="217">
        <v>3.0</v>
      </c>
      <c r="AE6" s="215">
        <v>1.0</v>
      </c>
      <c r="AF6" s="215">
        <v>1.0</v>
      </c>
      <c r="AG6" s="215">
        <v>1.0</v>
      </c>
      <c r="AH6" s="67">
        <f t="shared" si="17"/>
        <v>1</v>
      </c>
      <c r="AI6" s="67" t="str">
        <f t="shared" si="18"/>
        <v>ผ.</v>
      </c>
    </row>
    <row r="7" ht="18.0" customHeight="1">
      <c r="A7" s="219" t="s">
        <v>210</v>
      </c>
      <c r="B7" s="217">
        <v>3.0</v>
      </c>
      <c r="C7" s="217">
        <f t="shared" si="19"/>
        <v>3</v>
      </c>
      <c r="D7" s="216">
        <f t="shared" si="1"/>
        <v>3</v>
      </c>
      <c r="E7" s="217">
        <v>3.0</v>
      </c>
      <c r="F7" s="217">
        <f t="shared" si="2"/>
        <v>3</v>
      </c>
      <c r="G7" s="216">
        <f t="shared" si="3"/>
        <v>3</v>
      </c>
      <c r="H7" s="217">
        <v>3.0</v>
      </c>
      <c r="I7" s="217">
        <f t="shared" si="20"/>
        <v>3</v>
      </c>
      <c r="J7" s="216">
        <f t="shared" si="4"/>
        <v>3</v>
      </c>
      <c r="K7" s="217">
        <v>3.0</v>
      </c>
      <c r="L7" s="217">
        <f t="shared" si="5"/>
        <v>3</v>
      </c>
      <c r="M7" s="216">
        <f t="shared" si="6"/>
        <v>3</v>
      </c>
      <c r="N7" s="217">
        <v>3.0</v>
      </c>
      <c r="O7" s="217">
        <f t="shared" si="7"/>
        <v>3</v>
      </c>
      <c r="P7" s="216">
        <f t="shared" si="8"/>
        <v>3</v>
      </c>
      <c r="Q7" s="217">
        <v>3.0</v>
      </c>
      <c r="R7" s="217">
        <f t="shared" si="9"/>
        <v>3</v>
      </c>
      <c r="S7" s="216">
        <f t="shared" si="10"/>
        <v>3</v>
      </c>
      <c r="T7" s="217">
        <v>3.0</v>
      </c>
      <c r="U7" s="217">
        <f t="shared" si="11"/>
        <v>3</v>
      </c>
      <c r="V7" s="216">
        <f t="shared" si="12"/>
        <v>3</v>
      </c>
      <c r="W7" s="217">
        <v>3.0</v>
      </c>
      <c r="X7" s="217">
        <f t="shared" si="13"/>
        <v>3</v>
      </c>
      <c r="Y7" s="216">
        <f t="shared" si="14"/>
        <v>3</v>
      </c>
      <c r="Z7" s="218">
        <f t="shared" si="15"/>
        <v>3</v>
      </c>
      <c r="AA7" s="67" t="str">
        <f t="shared" si="16"/>
        <v>ดย.</v>
      </c>
      <c r="AB7" s="25"/>
      <c r="AC7" s="217">
        <v>2.0</v>
      </c>
      <c r="AD7" s="217">
        <v>2.0</v>
      </c>
      <c r="AE7" s="217">
        <v>2.0</v>
      </c>
      <c r="AF7" s="217">
        <v>3.0</v>
      </c>
      <c r="AG7" s="217">
        <v>3.0</v>
      </c>
      <c r="AH7" s="67">
        <f t="shared" si="17"/>
        <v>2</v>
      </c>
      <c r="AI7" s="67" t="str">
        <f t="shared" si="18"/>
        <v>ด.</v>
      </c>
    </row>
    <row r="8" ht="18.0" customHeight="1">
      <c r="A8" s="219" t="s">
        <v>211</v>
      </c>
      <c r="B8" s="217">
        <v>3.0</v>
      </c>
      <c r="C8" s="217">
        <f t="shared" si="19"/>
        <v>3</v>
      </c>
      <c r="D8" s="216">
        <f t="shared" si="1"/>
        <v>3</v>
      </c>
      <c r="E8" s="217">
        <v>3.0</v>
      </c>
      <c r="F8" s="217">
        <f t="shared" si="2"/>
        <v>3</v>
      </c>
      <c r="G8" s="216">
        <f t="shared" si="3"/>
        <v>3</v>
      </c>
      <c r="H8" s="217">
        <v>3.0</v>
      </c>
      <c r="I8" s="217">
        <f t="shared" si="20"/>
        <v>3</v>
      </c>
      <c r="J8" s="216">
        <f t="shared" si="4"/>
        <v>3</v>
      </c>
      <c r="K8" s="217">
        <v>3.0</v>
      </c>
      <c r="L8" s="217">
        <f t="shared" si="5"/>
        <v>3</v>
      </c>
      <c r="M8" s="216">
        <f t="shared" si="6"/>
        <v>3</v>
      </c>
      <c r="N8" s="217">
        <v>3.0</v>
      </c>
      <c r="O8" s="217">
        <f t="shared" si="7"/>
        <v>3</v>
      </c>
      <c r="P8" s="216">
        <f t="shared" si="8"/>
        <v>3</v>
      </c>
      <c r="Q8" s="217">
        <v>3.0</v>
      </c>
      <c r="R8" s="217">
        <f t="shared" si="9"/>
        <v>3</v>
      </c>
      <c r="S8" s="216">
        <f t="shared" si="10"/>
        <v>3</v>
      </c>
      <c r="T8" s="217">
        <v>3.0</v>
      </c>
      <c r="U8" s="217">
        <f t="shared" si="11"/>
        <v>3</v>
      </c>
      <c r="V8" s="216">
        <f t="shared" si="12"/>
        <v>3</v>
      </c>
      <c r="W8" s="217">
        <v>3.0</v>
      </c>
      <c r="X8" s="217">
        <f t="shared" si="13"/>
        <v>3</v>
      </c>
      <c r="Y8" s="216">
        <f t="shared" si="14"/>
        <v>3</v>
      </c>
      <c r="Z8" s="218">
        <f t="shared" si="15"/>
        <v>3</v>
      </c>
      <c r="AA8" s="67" t="str">
        <f t="shared" si="16"/>
        <v>ดย.</v>
      </c>
      <c r="AB8" s="25"/>
      <c r="AC8" s="217">
        <v>3.0</v>
      </c>
      <c r="AD8" s="217">
        <v>3.0</v>
      </c>
      <c r="AE8" s="217">
        <v>3.0</v>
      </c>
      <c r="AF8" s="217">
        <v>3.0</v>
      </c>
      <c r="AG8" s="217">
        <v>3.0</v>
      </c>
      <c r="AH8" s="67">
        <f t="shared" si="17"/>
        <v>3</v>
      </c>
      <c r="AI8" s="67" t="str">
        <f t="shared" si="18"/>
        <v>ดย.</v>
      </c>
    </row>
    <row r="9" ht="18.0" customHeight="1">
      <c r="A9" s="219" t="s">
        <v>212</v>
      </c>
      <c r="B9" s="217">
        <v>3.0</v>
      </c>
      <c r="C9" s="217">
        <f t="shared" si="19"/>
        <v>3</v>
      </c>
      <c r="D9" s="216">
        <f t="shared" si="1"/>
        <v>3</v>
      </c>
      <c r="E9" s="217">
        <v>3.0</v>
      </c>
      <c r="F9" s="217">
        <f t="shared" si="2"/>
        <v>3</v>
      </c>
      <c r="G9" s="216">
        <f t="shared" si="3"/>
        <v>3</v>
      </c>
      <c r="H9" s="217">
        <v>3.0</v>
      </c>
      <c r="I9" s="217">
        <f t="shared" si="20"/>
        <v>3</v>
      </c>
      <c r="J9" s="216">
        <f t="shared" si="4"/>
        <v>3</v>
      </c>
      <c r="K9" s="217">
        <v>3.0</v>
      </c>
      <c r="L9" s="217">
        <f t="shared" si="5"/>
        <v>3</v>
      </c>
      <c r="M9" s="216">
        <f t="shared" si="6"/>
        <v>3</v>
      </c>
      <c r="N9" s="217">
        <v>3.0</v>
      </c>
      <c r="O9" s="217">
        <f t="shared" si="7"/>
        <v>3</v>
      </c>
      <c r="P9" s="216">
        <f t="shared" si="8"/>
        <v>3</v>
      </c>
      <c r="Q9" s="217">
        <v>3.0</v>
      </c>
      <c r="R9" s="217">
        <f t="shared" si="9"/>
        <v>3</v>
      </c>
      <c r="S9" s="216">
        <f t="shared" si="10"/>
        <v>3</v>
      </c>
      <c r="T9" s="217">
        <v>3.0</v>
      </c>
      <c r="U9" s="217">
        <f t="shared" si="11"/>
        <v>3</v>
      </c>
      <c r="V9" s="216">
        <f t="shared" si="12"/>
        <v>3</v>
      </c>
      <c r="W9" s="217">
        <v>3.0</v>
      </c>
      <c r="X9" s="217">
        <f t="shared" si="13"/>
        <v>3</v>
      </c>
      <c r="Y9" s="216">
        <f t="shared" si="14"/>
        <v>3</v>
      </c>
      <c r="Z9" s="218">
        <f t="shared" si="15"/>
        <v>3</v>
      </c>
      <c r="AA9" s="67" t="str">
        <f t="shared" si="16"/>
        <v>ดย.</v>
      </c>
      <c r="AB9" s="25"/>
      <c r="AC9" s="217">
        <v>3.0</v>
      </c>
      <c r="AD9" s="217">
        <v>3.0</v>
      </c>
      <c r="AE9" s="217">
        <v>3.0</v>
      </c>
      <c r="AF9" s="217">
        <v>3.0</v>
      </c>
      <c r="AG9" s="217">
        <v>3.0</v>
      </c>
      <c r="AH9" s="67">
        <f t="shared" si="17"/>
        <v>3</v>
      </c>
      <c r="AI9" s="67" t="str">
        <f t="shared" si="18"/>
        <v>ดย.</v>
      </c>
    </row>
    <row r="10" ht="18.0" customHeight="1">
      <c r="A10" s="219" t="s">
        <v>213</v>
      </c>
      <c r="B10" s="217">
        <v>3.0</v>
      </c>
      <c r="C10" s="217">
        <f t="shared" si="19"/>
        <v>3</v>
      </c>
      <c r="D10" s="216">
        <f t="shared" si="1"/>
        <v>3</v>
      </c>
      <c r="E10" s="217">
        <v>3.0</v>
      </c>
      <c r="F10" s="217">
        <f t="shared" si="2"/>
        <v>3</v>
      </c>
      <c r="G10" s="216">
        <f t="shared" si="3"/>
        <v>3</v>
      </c>
      <c r="H10" s="217">
        <v>3.0</v>
      </c>
      <c r="I10" s="217">
        <f t="shared" si="20"/>
        <v>3</v>
      </c>
      <c r="J10" s="216">
        <f t="shared" si="4"/>
        <v>3</v>
      </c>
      <c r="K10" s="217">
        <v>3.0</v>
      </c>
      <c r="L10" s="217">
        <v>3.0</v>
      </c>
      <c r="M10" s="216">
        <f t="shared" si="6"/>
        <v>3</v>
      </c>
      <c r="N10" s="217">
        <v>3.0</v>
      </c>
      <c r="O10" s="217">
        <f t="shared" si="7"/>
        <v>3</v>
      </c>
      <c r="P10" s="216">
        <f t="shared" si="8"/>
        <v>3</v>
      </c>
      <c r="Q10" s="217">
        <v>3.0</v>
      </c>
      <c r="R10" s="217">
        <f t="shared" si="9"/>
        <v>3</v>
      </c>
      <c r="S10" s="216">
        <f t="shared" si="10"/>
        <v>3</v>
      </c>
      <c r="T10" s="217">
        <v>3.0</v>
      </c>
      <c r="U10" s="217">
        <f t="shared" si="11"/>
        <v>3</v>
      </c>
      <c r="V10" s="216">
        <f t="shared" si="12"/>
        <v>3</v>
      </c>
      <c r="W10" s="217">
        <v>3.0</v>
      </c>
      <c r="X10" s="217">
        <f t="shared" si="13"/>
        <v>3</v>
      </c>
      <c r="Y10" s="216">
        <f t="shared" si="14"/>
        <v>3</v>
      </c>
      <c r="Z10" s="218">
        <f t="shared" si="15"/>
        <v>3</v>
      </c>
      <c r="AA10" s="67" t="str">
        <f t="shared" si="16"/>
        <v>ดย.</v>
      </c>
      <c r="AB10" s="25"/>
      <c r="AC10" s="217">
        <v>3.0</v>
      </c>
      <c r="AD10" s="217">
        <v>3.0</v>
      </c>
      <c r="AE10" s="217">
        <v>3.0</v>
      </c>
      <c r="AF10" s="217">
        <v>3.0</v>
      </c>
      <c r="AG10" s="217">
        <v>3.0</v>
      </c>
      <c r="AH10" s="67">
        <f t="shared" si="17"/>
        <v>3</v>
      </c>
      <c r="AI10" s="67" t="str">
        <f t="shared" si="18"/>
        <v>ดย.</v>
      </c>
    </row>
    <row r="11" ht="18.0" customHeight="1">
      <c r="A11" s="219" t="s">
        <v>214</v>
      </c>
      <c r="B11" s="217">
        <v>3.0</v>
      </c>
      <c r="C11" s="217">
        <f t="shared" si="19"/>
        <v>3</v>
      </c>
      <c r="D11" s="216">
        <f t="shared" si="1"/>
        <v>3</v>
      </c>
      <c r="E11" s="217">
        <v>3.0</v>
      </c>
      <c r="F11" s="217">
        <f t="shared" si="2"/>
        <v>3</v>
      </c>
      <c r="G11" s="216">
        <f t="shared" si="3"/>
        <v>3</v>
      </c>
      <c r="H11" s="217">
        <v>3.0</v>
      </c>
      <c r="I11" s="217">
        <f t="shared" si="20"/>
        <v>3</v>
      </c>
      <c r="J11" s="216">
        <f t="shared" si="4"/>
        <v>3</v>
      </c>
      <c r="K11" s="217">
        <v>3.0</v>
      </c>
      <c r="L11" s="217">
        <f t="shared" ref="L11:L21" si="21">K11</f>
        <v>3</v>
      </c>
      <c r="M11" s="216">
        <f t="shared" si="6"/>
        <v>3</v>
      </c>
      <c r="N11" s="217">
        <v>3.0</v>
      </c>
      <c r="O11" s="217">
        <f t="shared" si="7"/>
        <v>3</v>
      </c>
      <c r="P11" s="216">
        <f t="shared" si="8"/>
        <v>3</v>
      </c>
      <c r="Q11" s="217">
        <v>3.0</v>
      </c>
      <c r="R11" s="217">
        <f t="shared" si="9"/>
        <v>3</v>
      </c>
      <c r="S11" s="216">
        <f t="shared" si="10"/>
        <v>3</v>
      </c>
      <c r="T11" s="217">
        <v>3.0</v>
      </c>
      <c r="U11" s="217">
        <f t="shared" si="11"/>
        <v>3</v>
      </c>
      <c r="V11" s="216">
        <f t="shared" si="12"/>
        <v>3</v>
      </c>
      <c r="W11" s="217">
        <v>3.0</v>
      </c>
      <c r="X11" s="217">
        <f t="shared" si="13"/>
        <v>3</v>
      </c>
      <c r="Y11" s="216">
        <f t="shared" si="14"/>
        <v>3</v>
      </c>
      <c r="Z11" s="218">
        <f t="shared" si="15"/>
        <v>3</v>
      </c>
      <c r="AA11" s="67" t="str">
        <f t="shared" si="16"/>
        <v>ดย.</v>
      </c>
      <c r="AB11" s="25"/>
      <c r="AC11" s="217">
        <v>3.0</v>
      </c>
      <c r="AD11" s="217">
        <v>3.0</v>
      </c>
      <c r="AE11" s="217">
        <v>3.0</v>
      </c>
      <c r="AF11" s="217">
        <v>3.0</v>
      </c>
      <c r="AG11" s="217">
        <v>3.0</v>
      </c>
      <c r="AH11" s="67">
        <f t="shared" si="17"/>
        <v>3</v>
      </c>
      <c r="AI11" s="67" t="str">
        <f t="shared" si="18"/>
        <v>ดย.</v>
      </c>
    </row>
    <row r="12" ht="18.0" customHeight="1">
      <c r="A12" s="219" t="s">
        <v>215</v>
      </c>
      <c r="B12" s="217">
        <v>3.0</v>
      </c>
      <c r="C12" s="217">
        <f t="shared" si="19"/>
        <v>3</v>
      </c>
      <c r="D12" s="216">
        <f t="shared" si="1"/>
        <v>3</v>
      </c>
      <c r="E12" s="217">
        <v>3.0</v>
      </c>
      <c r="F12" s="217">
        <f t="shared" si="2"/>
        <v>3</v>
      </c>
      <c r="G12" s="216">
        <f t="shared" si="3"/>
        <v>3</v>
      </c>
      <c r="H12" s="217">
        <v>3.0</v>
      </c>
      <c r="I12" s="217">
        <f t="shared" si="20"/>
        <v>3</v>
      </c>
      <c r="J12" s="216">
        <f t="shared" si="4"/>
        <v>3</v>
      </c>
      <c r="K12" s="217">
        <v>3.0</v>
      </c>
      <c r="L12" s="217">
        <f t="shared" si="21"/>
        <v>3</v>
      </c>
      <c r="M12" s="216">
        <f t="shared" si="6"/>
        <v>3</v>
      </c>
      <c r="N12" s="217">
        <v>3.0</v>
      </c>
      <c r="O12" s="217">
        <f t="shared" si="7"/>
        <v>3</v>
      </c>
      <c r="P12" s="216">
        <f t="shared" si="8"/>
        <v>3</v>
      </c>
      <c r="Q12" s="217">
        <v>3.0</v>
      </c>
      <c r="R12" s="217">
        <f t="shared" si="9"/>
        <v>3</v>
      </c>
      <c r="S12" s="216">
        <f t="shared" si="10"/>
        <v>3</v>
      </c>
      <c r="T12" s="217">
        <v>3.0</v>
      </c>
      <c r="U12" s="217">
        <f t="shared" si="11"/>
        <v>3</v>
      </c>
      <c r="V12" s="216">
        <f t="shared" si="12"/>
        <v>3</v>
      </c>
      <c r="W12" s="217">
        <v>3.0</v>
      </c>
      <c r="X12" s="217">
        <f t="shared" si="13"/>
        <v>3</v>
      </c>
      <c r="Y12" s="216">
        <f t="shared" si="14"/>
        <v>3</v>
      </c>
      <c r="Z12" s="218">
        <f t="shared" si="15"/>
        <v>3</v>
      </c>
      <c r="AA12" s="67" t="str">
        <f t="shared" si="16"/>
        <v>ดย.</v>
      </c>
      <c r="AB12" s="25"/>
      <c r="AC12" s="217">
        <v>3.0</v>
      </c>
      <c r="AD12" s="217">
        <v>3.0</v>
      </c>
      <c r="AE12" s="217">
        <v>3.0</v>
      </c>
      <c r="AF12" s="217">
        <v>3.0</v>
      </c>
      <c r="AG12" s="217">
        <v>3.0</v>
      </c>
      <c r="AH12" s="67">
        <f t="shared" si="17"/>
        <v>3</v>
      </c>
      <c r="AI12" s="67" t="str">
        <f t="shared" si="18"/>
        <v>ดย.</v>
      </c>
    </row>
    <row r="13" ht="18.0" customHeight="1">
      <c r="A13" s="219" t="s">
        <v>216</v>
      </c>
      <c r="B13" s="217">
        <v>3.0</v>
      </c>
      <c r="C13" s="217">
        <f t="shared" si="19"/>
        <v>3</v>
      </c>
      <c r="D13" s="216">
        <f t="shared" si="1"/>
        <v>3</v>
      </c>
      <c r="E13" s="217">
        <v>3.0</v>
      </c>
      <c r="F13" s="217">
        <f t="shared" si="2"/>
        <v>3</v>
      </c>
      <c r="G13" s="216">
        <f t="shared" si="3"/>
        <v>3</v>
      </c>
      <c r="H13" s="217">
        <v>3.0</v>
      </c>
      <c r="I13" s="217">
        <f t="shared" si="20"/>
        <v>3</v>
      </c>
      <c r="J13" s="216">
        <f t="shared" si="4"/>
        <v>3</v>
      </c>
      <c r="K13" s="217">
        <v>3.0</v>
      </c>
      <c r="L13" s="217">
        <f t="shared" si="21"/>
        <v>3</v>
      </c>
      <c r="M13" s="216">
        <f t="shared" si="6"/>
        <v>3</v>
      </c>
      <c r="N13" s="217">
        <v>3.0</v>
      </c>
      <c r="O13" s="217">
        <f t="shared" si="7"/>
        <v>3</v>
      </c>
      <c r="P13" s="216">
        <f t="shared" si="8"/>
        <v>3</v>
      </c>
      <c r="Q13" s="217">
        <v>3.0</v>
      </c>
      <c r="R13" s="217">
        <f t="shared" si="9"/>
        <v>3</v>
      </c>
      <c r="S13" s="216">
        <f t="shared" si="10"/>
        <v>3</v>
      </c>
      <c r="T13" s="217">
        <v>3.0</v>
      </c>
      <c r="U13" s="217">
        <f t="shared" si="11"/>
        <v>3</v>
      </c>
      <c r="V13" s="216">
        <f t="shared" si="12"/>
        <v>3</v>
      </c>
      <c r="W13" s="217">
        <v>3.0</v>
      </c>
      <c r="X13" s="217">
        <f t="shared" si="13"/>
        <v>3</v>
      </c>
      <c r="Y13" s="216">
        <f t="shared" si="14"/>
        <v>3</v>
      </c>
      <c r="Z13" s="218">
        <f t="shared" si="15"/>
        <v>3</v>
      </c>
      <c r="AA13" s="67" t="str">
        <f t="shared" si="16"/>
        <v>ดย.</v>
      </c>
      <c r="AB13" s="25"/>
      <c r="AC13" s="217">
        <v>3.0</v>
      </c>
      <c r="AD13" s="217">
        <v>3.0</v>
      </c>
      <c r="AE13" s="217">
        <v>3.0</v>
      </c>
      <c r="AF13" s="217">
        <v>3.0</v>
      </c>
      <c r="AG13" s="217">
        <v>3.0</v>
      </c>
      <c r="AH13" s="67">
        <f t="shared" si="17"/>
        <v>3</v>
      </c>
      <c r="AI13" s="67" t="str">
        <f t="shared" si="18"/>
        <v>ดย.</v>
      </c>
    </row>
    <row r="14" ht="18.0" customHeight="1">
      <c r="A14" s="219" t="s">
        <v>326</v>
      </c>
      <c r="B14" s="217">
        <v>3.0</v>
      </c>
      <c r="C14" s="217">
        <f t="shared" si="19"/>
        <v>3</v>
      </c>
      <c r="D14" s="216">
        <f t="shared" si="1"/>
        <v>3</v>
      </c>
      <c r="E14" s="217">
        <v>3.0</v>
      </c>
      <c r="F14" s="217">
        <f t="shared" si="2"/>
        <v>3</v>
      </c>
      <c r="G14" s="216">
        <f t="shared" si="3"/>
        <v>3</v>
      </c>
      <c r="H14" s="217">
        <v>3.0</v>
      </c>
      <c r="I14" s="217">
        <f t="shared" si="20"/>
        <v>3</v>
      </c>
      <c r="J14" s="216">
        <f t="shared" si="4"/>
        <v>3</v>
      </c>
      <c r="K14" s="217">
        <v>3.0</v>
      </c>
      <c r="L14" s="217">
        <f t="shared" si="21"/>
        <v>3</v>
      </c>
      <c r="M14" s="216">
        <f t="shared" si="6"/>
        <v>3</v>
      </c>
      <c r="N14" s="217">
        <v>3.0</v>
      </c>
      <c r="O14" s="217">
        <f t="shared" si="7"/>
        <v>3</v>
      </c>
      <c r="P14" s="216">
        <f t="shared" si="8"/>
        <v>3</v>
      </c>
      <c r="Q14" s="217">
        <v>3.0</v>
      </c>
      <c r="R14" s="217">
        <f t="shared" si="9"/>
        <v>3</v>
      </c>
      <c r="S14" s="216">
        <f t="shared" si="10"/>
        <v>3</v>
      </c>
      <c r="T14" s="217">
        <v>3.0</v>
      </c>
      <c r="U14" s="217">
        <f t="shared" si="11"/>
        <v>3</v>
      </c>
      <c r="V14" s="216">
        <f t="shared" si="12"/>
        <v>3</v>
      </c>
      <c r="W14" s="217">
        <v>3.0</v>
      </c>
      <c r="X14" s="217">
        <f t="shared" si="13"/>
        <v>3</v>
      </c>
      <c r="Y14" s="216">
        <f t="shared" si="14"/>
        <v>3</v>
      </c>
      <c r="Z14" s="218">
        <f t="shared" si="15"/>
        <v>3</v>
      </c>
      <c r="AA14" s="67" t="str">
        <f t="shared" si="16"/>
        <v>ดย.</v>
      </c>
      <c r="AB14" s="25"/>
      <c r="AC14" s="217">
        <v>3.0</v>
      </c>
      <c r="AD14" s="217">
        <v>3.0</v>
      </c>
      <c r="AE14" s="217">
        <v>3.0</v>
      </c>
      <c r="AF14" s="217">
        <v>3.0</v>
      </c>
      <c r="AG14" s="217">
        <v>3.0</v>
      </c>
      <c r="AH14" s="67">
        <f t="shared" si="17"/>
        <v>3</v>
      </c>
      <c r="AI14" s="67" t="str">
        <f t="shared" si="18"/>
        <v>ดย.</v>
      </c>
    </row>
    <row r="15" ht="18.0" customHeight="1">
      <c r="A15" s="219" t="s">
        <v>327</v>
      </c>
      <c r="B15" s="217">
        <v>3.0</v>
      </c>
      <c r="C15" s="217">
        <f t="shared" si="19"/>
        <v>3</v>
      </c>
      <c r="D15" s="216">
        <f t="shared" si="1"/>
        <v>3</v>
      </c>
      <c r="E15" s="217">
        <v>3.0</v>
      </c>
      <c r="F15" s="217">
        <f t="shared" si="2"/>
        <v>3</v>
      </c>
      <c r="G15" s="216">
        <f t="shared" si="3"/>
        <v>3</v>
      </c>
      <c r="H15" s="217">
        <v>3.0</v>
      </c>
      <c r="I15" s="217">
        <f t="shared" si="20"/>
        <v>3</v>
      </c>
      <c r="J15" s="216">
        <f t="shared" si="4"/>
        <v>3</v>
      </c>
      <c r="K15" s="217">
        <v>3.0</v>
      </c>
      <c r="L15" s="217">
        <f t="shared" si="21"/>
        <v>3</v>
      </c>
      <c r="M15" s="216">
        <f t="shared" si="6"/>
        <v>3</v>
      </c>
      <c r="N15" s="217">
        <v>3.0</v>
      </c>
      <c r="O15" s="217">
        <f t="shared" si="7"/>
        <v>3</v>
      </c>
      <c r="P15" s="216">
        <f t="shared" si="8"/>
        <v>3</v>
      </c>
      <c r="Q15" s="217">
        <v>3.0</v>
      </c>
      <c r="R15" s="217">
        <f t="shared" si="9"/>
        <v>3</v>
      </c>
      <c r="S15" s="216">
        <f t="shared" si="10"/>
        <v>3</v>
      </c>
      <c r="T15" s="217">
        <v>3.0</v>
      </c>
      <c r="U15" s="217">
        <f t="shared" si="11"/>
        <v>3</v>
      </c>
      <c r="V15" s="216">
        <f t="shared" si="12"/>
        <v>3</v>
      </c>
      <c r="W15" s="217">
        <v>3.0</v>
      </c>
      <c r="X15" s="217">
        <f t="shared" si="13"/>
        <v>3</v>
      </c>
      <c r="Y15" s="216">
        <f t="shared" si="14"/>
        <v>3</v>
      </c>
      <c r="Z15" s="218">
        <f t="shared" si="15"/>
        <v>3</v>
      </c>
      <c r="AA15" s="67" t="str">
        <f t="shared" si="16"/>
        <v>ดย.</v>
      </c>
      <c r="AB15" s="25"/>
      <c r="AC15" s="217">
        <v>3.0</v>
      </c>
      <c r="AD15" s="217">
        <v>3.0</v>
      </c>
      <c r="AE15" s="217">
        <v>3.0</v>
      </c>
      <c r="AF15" s="217">
        <v>3.0</v>
      </c>
      <c r="AG15" s="217">
        <v>3.0</v>
      </c>
      <c r="AH15" s="67">
        <f t="shared" si="17"/>
        <v>3</v>
      </c>
      <c r="AI15" s="67" t="str">
        <f t="shared" si="18"/>
        <v>ดย.</v>
      </c>
    </row>
    <row r="16" ht="18.0" customHeight="1">
      <c r="A16" s="219" t="s">
        <v>328</v>
      </c>
      <c r="B16" s="217">
        <v>3.0</v>
      </c>
      <c r="C16" s="217">
        <f t="shared" si="19"/>
        <v>3</v>
      </c>
      <c r="D16" s="216">
        <f t="shared" si="1"/>
        <v>3</v>
      </c>
      <c r="E16" s="217">
        <v>3.0</v>
      </c>
      <c r="F16" s="217">
        <f t="shared" si="2"/>
        <v>3</v>
      </c>
      <c r="G16" s="216">
        <f t="shared" si="3"/>
        <v>3</v>
      </c>
      <c r="H16" s="217">
        <v>3.0</v>
      </c>
      <c r="I16" s="217">
        <f t="shared" si="20"/>
        <v>3</v>
      </c>
      <c r="J16" s="216">
        <f t="shared" si="4"/>
        <v>3</v>
      </c>
      <c r="K16" s="217">
        <v>3.0</v>
      </c>
      <c r="L16" s="217">
        <f t="shared" si="21"/>
        <v>3</v>
      </c>
      <c r="M16" s="216">
        <f t="shared" si="6"/>
        <v>3</v>
      </c>
      <c r="N16" s="217">
        <v>3.0</v>
      </c>
      <c r="O16" s="217">
        <f t="shared" si="7"/>
        <v>3</v>
      </c>
      <c r="P16" s="216">
        <f t="shared" si="8"/>
        <v>3</v>
      </c>
      <c r="Q16" s="217">
        <v>3.0</v>
      </c>
      <c r="R16" s="217">
        <f t="shared" si="9"/>
        <v>3</v>
      </c>
      <c r="S16" s="216">
        <f t="shared" si="10"/>
        <v>3</v>
      </c>
      <c r="T16" s="217">
        <v>3.0</v>
      </c>
      <c r="U16" s="217">
        <f t="shared" si="11"/>
        <v>3</v>
      </c>
      <c r="V16" s="216">
        <f t="shared" si="12"/>
        <v>3</v>
      </c>
      <c r="W16" s="217">
        <v>3.0</v>
      </c>
      <c r="X16" s="217">
        <f t="shared" si="13"/>
        <v>3</v>
      </c>
      <c r="Y16" s="216">
        <f t="shared" si="14"/>
        <v>3</v>
      </c>
      <c r="Z16" s="218">
        <f t="shared" si="15"/>
        <v>3</v>
      </c>
      <c r="AA16" s="67" t="str">
        <f t="shared" si="16"/>
        <v>ดย.</v>
      </c>
      <c r="AB16" s="25"/>
      <c r="AC16" s="217">
        <v>3.0</v>
      </c>
      <c r="AD16" s="217">
        <v>3.0</v>
      </c>
      <c r="AE16" s="217">
        <v>3.0</v>
      </c>
      <c r="AF16" s="217">
        <v>3.0</v>
      </c>
      <c r="AG16" s="217">
        <v>3.0</v>
      </c>
      <c r="AH16" s="67">
        <f t="shared" si="17"/>
        <v>3</v>
      </c>
      <c r="AI16" s="67" t="str">
        <f t="shared" si="18"/>
        <v>ดย.</v>
      </c>
    </row>
    <row r="17" ht="18.0" customHeight="1">
      <c r="A17" s="219" t="s">
        <v>329</v>
      </c>
      <c r="B17" s="217">
        <v>3.0</v>
      </c>
      <c r="C17" s="217">
        <f t="shared" si="19"/>
        <v>3</v>
      </c>
      <c r="D17" s="216">
        <f t="shared" si="1"/>
        <v>3</v>
      </c>
      <c r="E17" s="217">
        <v>3.0</v>
      </c>
      <c r="F17" s="217">
        <f t="shared" si="2"/>
        <v>3</v>
      </c>
      <c r="G17" s="216">
        <f t="shared" si="3"/>
        <v>3</v>
      </c>
      <c r="H17" s="217">
        <v>3.0</v>
      </c>
      <c r="I17" s="217">
        <f t="shared" si="20"/>
        <v>3</v>
      </c>
      <c r="J17" s="216">
        <f t="shared" si="4"/>
        <v>3</v>
      </c>
      <c r="K17" s="217">
        <v>3.0</v>
      </c>
      <c r="L17" s="217">
        <f t="shared" si="21"/>
        <v>3</v>
      </c>
      <c r="M17" s="216">
        <f t="shared" si="6"/>
        <v>3</v>
      </c>
      <c r="N17" s="217">
        <v>3.0</v>
      </c>
      <c r="O17" s="217">
        <f t="shared" si="7"/>
        <v>3</v>
      </c>
      <c r="P17" s="216">
        <f t="shared" si="8"/>
        <v>3</v>
      </c>
      <c r="Q17" s="217">
        <v>3.0</v>
      </c>
      <c r="R17" s="217">
        <f t="shared" si="9"/>
        <v>3</v>
      </c>
      <c r="S17" s="216">
        <f t="shared" si="10"/>
        <v>3</v>
      </c>
      <c r="T17" s="217">
        <v>3.0</v>
      </c>
      <c r="U17" s="217">
        <f t="shared" si="11"/>
        <v>3</v>
      </c>
      <c r="V17" s="216">
        <f t="shared" si="12"/>
        <v>3</v>
      </c>
      <c r="W17" s="217">
        <v>3.0</v>
      </c>
      <c r="X17" s="217">
        <f t="shared" si="13"/>
        <v>3</v>
      </c>
      <c r="Y17" s="216">
        <f t="shared" si="14"/>
        <v>3</v>
      </c>
      <c r="Z17" s="218">
        <f t="shared" si="15"/>
        <v>3</v>
      </c>
      <c r="AA17" s="67" t="str">
        <f t="shared" si="16"/>
        <v>ดย.</v>
      </c>
      <c r="AB17" s="25"/>
      <c r="AC17" s="217">
        <v>3.0</v>
      </c>
      <c r="AD17" s="217">
        <v>3.0</v>
      </c>
      <c r="AE17" s="217">
        <v>3.0</v>
      </c>
      <c r="AF17" s="217">
        <v>3.0</v>
      </c>
      <c r="AG17" s="217">
        <v>3.0</v>
      </c>
      <c r="AH17" s="67">
        <f t="shared" si="17"/>
        <v>3</v>
      </c>
      <c r="AI17" s="67" t="str">
        <f t="shared" si="18"/>
        <v>ดย.</v>
      </c>
    </row>
    <row r="18" ht="18.0" customHeight="1">
      <c r="A18" s="219" t="s">
        <v>330</v>
      </c>
      <c r="B18" s="217">
        <v>3.0</v>
      </c>
      <c r="C18" s="217">
        <f t="shared" si="19"/>
        <v>3</v>
      </c>
      <c r="D18" s="216">
        <f t="shared" si="1"/>
        <v>3</v>
      </c>
      <c r="E18" s="217">
        <v>3.0</v>
      </c>
      <c r="F18" s="217">
        <f t="shared" si="2"/>
        <v>3</v>
      </c>
      <c r="G18" s="216">
        <f t="shared" si="3"/>
        <v>3</v>
      </c>
      <c r="H18" s="217">
        <v>3.0</v>
      </c>
      <c r="I18" s="217">
        <f t="shared" si="20"/>
        <v>3</v>
      </c>
      <c r="J18" s="216">
        <f t="shared" si="4"/>
        <v>3</v>
      </c>
      <c r="K18" s="217">
        <v>3.0</v>
      </c>
      <c r="L18" s="217">
        <f t="shared" si="21"/>
        <v>3</v>
      </c>
      <c r="M18" s="216">
        <f t="shared" si="6"/>
        <v>3</v>
      </c>
      <c r="N18" s="217">
        <v>3.0</v>
      </c>
      <c r="O18" s="217">
        <f t="shared" si="7"/>
        <v>3</v>
      </c>
      <c r="P18" s="216">
        <f t="shared" si="8"/>
        <v>3</v>
      </c>
      <c r="Q18" s="217">
        <v>3.0</v>
      </c>
      <c r="R18" s="217">
        <f t="shared" si="9"/>
        <v>3</v>
      </c>
      <c r="S18" s="216">
        <f t="shared" si="10"/>
        <v>3</v>
      </c>
      <c r="T18" s="217">
        <v>3.0</v>
      </c>
      <c r="U18" s="217">
        <f t="shared" si="11"/>
        <v>3</v>
      </c>
      <c r="V18" s="216">
        <f t="shared" si="12"/>
        <v>3</v>
      </c>
      <c r="W18" s="217">
        <v>3.0</v>
      </c>
      <c r="X18" s="217">
        <f t="shared" si="13"/>
        <v>3</v>
      </c>
      <c r="Y18" s="216">
        <f t="shared" si="14"/>
        <v>3</v>
      </c>
      <c r="Z18" s="218">
        <f t="shared" si="15"/>
        <v>3</v>
      </c>
      <c r="AA18" s="67" t="str">
        <f t="shared" si="16"/>
        <v>ดย.</v>
      </c>
      <c r="AB18" s="25"/>
      <c r="AC18" s="217">
        <v>3.0</v>
      </c>
      <c r="AD18" s="217">
        <v>3.0</v>
      </c>
      <c r="AE18" s="217">
        <v>3.0</v>
      </c>
      <c r="AF18" s="217">
        <v>3.0</v>
      </c>
      <c r="AG18" s="217">
        <v>3.0</v>
      </c>
      <c r="AH18" s="67">
        <f t="shared" si="17"/>
        <v>3</v>
      </c>
      <c r="AI18" s="67" t="str">
        <f t="shared" si="18"/>
        <v>ดย.</v>
      </c>
    </row>
    <row r="19" ht="18.0" customHeight="1">
      <c r="A19" s="219" t="s">
        <v>331</v>
      </c>
      <c r="B19" s="217">
        <v>3.0</v>
      </c>
      <c r="C19" s="217">
        <f t="shared" si="19"/>
        <v>3</v>
      </c>
      <c r="D19" s="216">
        <f t="shared" si="1"/>
        <v>3</v>
      </c>
      <c r="E19" s="217">
        <v>3.0</v>
      </c>
      <c r="F19" s="217">
        <f t="shared" si="2"/>
        <v>3</v>
      </c>
      <c r="G19" s="216">
        <f t="shared" si="3"/>
        <v>3</v>
      </c>
      <c r="H19" s="217">
        <v>3.0</v>
      </c>
      <c r="I19" s="217">
        <f t="shared" si="20"/>
        <v>3</v>
      </c>
      <c r="J19" s="216">
        <f t="shared" si="4"/>
        <v>3</v>
      </c>
      <c r="K19" s="217">
        <v>3.0</v>
      </c>
      <c r="L19" s="217">
        <f t="shared" si="21"/>
        <v>3</v>
      </c>
      <c r="M19" s="216">
        <f t="shared" si="6"/>
        <v>3</v>
      </c>
      <c r="N19" s="217">
        <v>3.0</v>
      </c>
      <c r="O19" s="217">
        <f t="shared" si="7"/>
        <v>3</v>
      </c>
      <c r="P19" s="216">
        <f t="shared" si="8"/>
        <v>3</v>
      </c>
      <c r="Q19" s="217">
        <v>3.0</v>
      </c>
      <c r="R19" s="217">
        <f t="shared" si="9"/>
        <v>3</v>
      </c>
      <c r="S19" s="216">
        <f t="shared" si="10"/>
        <v>3</v>
      </c>
      <c r="T19" s="217">
        <v>3.0</v>
      </c>
      <c r="U19" s="217">
        <f t="shared" si="11"/>
        <v>3</v>
      </c>
      <c r="V19" s="216">
        <f t="shared" si="12"/>
        <v>3</v>
      </c>
      <c r="W19" s="217">
        <v>3.0</v>
      </c>
      <c r="X19" s="217">
        <f t="shared" si="13"/>
        <v>3</v>
      </c>
      <c r="Y19" s="216">
        <f t="shared" si="14"/>
        <v>3</v>
      </c>
      <c r="Z19" s="218">
        <f t="shared" si="15"/>
        <v>3</v>
      </c>
      <c r="AA19" s="67" t="str">
        <f t="shared" si="16"/>
        <v>ดย.</v>
      </c>
      <c r="AB19" s="25"/>
      <c r="AC19" s="217">
        <v>3.0</v>
      </c>
      <c r="AD19" s="217">
        <v>3.0</v>
      </c>
      <c r="AE19" s="217">
        <v>3.0</v>
      </c>
      <c r="AF19" s="217">
        <v>3.0</v>
      </c>
      <c r="AG19" s="217">
        <v>3.0</v>
      </c>
      <c r="AH19" s="67">
        <f t="shared" si="17"/>
        <v>3</v>
      </c>
      <c r="AI19" s="67" t="str">
        <f t="shared" si="18"/>
        <v>ดย.</v>
      </c>
    </row>
    <row r="20" ht="18.0" customHeight="1">
      <c r="A20" s="219" t="s">
        <v>332</v>
      </c>
      <c r="B20" s="217">
        <v>3.0</v>
      </c>
      <c r="C20" s="217">
        <f t="shared" si="19"/>
        <v>3</v>
      </c>
      <c r="D20" s="216">
        <f t="shared" si="1"/>
        <v>3</v>
      </c>
      <c r="E20" s="217">
        <v>3.0</v>
      </c>
      <c r="F20" s="217">
        <f t="shared" si="2"/>
        <v>3</v>
      </c>
      <c r="G20" s="216">
        <f t="shared" si="3"/>
        <v>3</v>
      </c>
      <c r="H20" s="217">
        <v>3.0</v>
      </c>
      <c r="I20" s="217">
        <f t="shared" si="20"/>
        <v>3</v>
      </c>
      <c r="J20" s="216">
        <f t="shared" si="4"/>
        <v>3</v>
      </c>
      <c r="K20" s="217">
        <v>3.0</v>
      </c>
      <c r="L20" s="217">
        <f t="shared" si="21"/>
        <v>3</v>
      </c>
      <c r="M20" s="216">
        <f t="shared" si="6"/>
        <v>3</v>
      </c>
      <c r="N20" s="217">
        <v>3.0</v>
      </c>
      <c r="O20" s="217">
        <f t="shared" si="7"/>
        <v>3</v>
      </c>
      <c r="P20" s="216">
        <f t="shared" si="8"/>
        <v>3</v>
      </c>
      <c r="Q20" s="217">
        <v>3.0</v>
      </c>
      <c r="R20" s="217">
        <f t="shared" si="9"/>
        <v>3</v>
      </c>
      <c r="S20" s="216">
        <f t="shared" si="10"/>
        <v>3</v>
      </c>
      <c r="T20" s="217">
        <v>3.0</v>
      </c>
      <c r="U20" s="217">
        <f t="shared" si="11"/>
        <v>3</v>
      </c>
      <c r="V20" s="216">
        <f t="shared" si="12"/>
        <v>3</v>
      </c>
      <c r="W20" s="217">
        <v>3.0</v>
      </c>
      <c r="X20" s="217">
        <f t="shared" si="13"/>
        <v>3</v>
      </c>
      <c r="Y20" s="216">
        <f t="shared" si="14"/>
        <v>3</v>
      </c>
      <c r="Z20" s="218">
        <f t="shared" si="15"/>
        <v>3</v>
      </c>
      <c r="AA20" s="67" t="str">
        <f t="shared" si="16"/>
        <v>ดย.</v>
      </c>
      <c r="AB20" s="25"/>
      <c r="AC20" s="217">
        <v>3.0</v>
      </c>
      <c r="AD20" s="217">
        <v>3.0</v>
      </c>
      <c r="AE20" s="217">
        <v>3.0</v>
      </c>
      <c r="AF20" s="217">
        <v>3.0</v>
      </c>
      <c r="AG20" s="217">
        <v>3.0</v>
      </c>
      <c r="AH20" s="67">
        <f t="shared" si="17"/>
        <v>3</v>
      </c>
      <c r="AI20" s="67" t="str">
        <f t="shared" si="18"/>
        <v>ดย.</v>
      </c>
    </row>
    <row r="21" ht="18.0" customHeight="1">
      <c r="A21" s="219" t="s">
        <v>333</v>
      </c>
      <c r="B21" s="217">
        <v>3.0</v>
      </c>
      <c r="C21" s="217">
        <f t="shared" si="19"/>
        <v>3</v>
      </c>
      <c r="D21" s="216">
        <f t="shared" si="1"/>
        <v>3</v>
      </c>
      <c r="E21" s="217">
        <v>3.0</v>
      </c>
      <c r="F21" s="217">
        <f t="shared" si="2"/>
        <v>3</v>
      </c>
      <c r="G21" s="216">
        <f t="shared" si="3"/>
        <v>3</v>
      </c>
      <c r="H21" s="217">
        <v>3.0</v>
      </c>
      <c r="I21" s="217">
        <f t="shared" si="20"/>
        <v>3</v>
      </c>
      <c r="J21" s="216">
        <f t="shared" si="4"/>
        <v>3</v>
      </c>
      <c r="K21" s="217">
        <v>3.0</v>
      </c>
      <c r="L21" s="217">
        <f t="shared" si="21"/>
        <v>3</v>
      </c>
      <c r="M21" s="216">
        <f t="shared" si="6"/>
        <v>3</v>
      </c>
      <c r="N21" s="217">
        <v>3.0</v>
      </c>
      <c r="O21" s="217">
        <f t="shared" si="7"/>
        <v>3</v>
      </c>
      <c r="P21" s="216">
        <f t="shared" si="8"/>
        <v>3</v>
      </c>
      <c r="Q21" s="217">
        <v>3.0</v>
      </c>
      <c r="R21" s="217">
        <f t="shared" si="9"/>
        <v>3</v>
      </c>
      <c r="S21" s="216">
        <f t="shared" si="10"/>
        <v>3</v>
      </c>
      <c r="T21" s="217">
        <v>3.0</v>
      </c>
      <c r="U21" s="217">
        <f t="shared" si="11"/>
        <v>3</v>
      </c>
      <c r="V21" s="216">
        <f t="shared" si="12"/>
        <v>3</v>
      </c>
      <c r="W21" s="217">
        <v>3.0</v>
      </c>
      <c r="X21" s="217">
        <f t="shared" si="13"/>
        <v>3</v>
      </c>
      <c r="Y21" s="216">
        <f t="shared" si="14"/>
        <v>3</v>
      </c>
      <c r="Z21" s="218">
        <f t="shared" si="15"/>
        <v>3</v>
      </c>
      <c r="AA21" s="67" t="str">
        <f t="shared" si="16"/>
        <v>ดย.</v>
      </c>
      <c r="AB21" s="25"/>
      <c r="AC21" s="217">
        <v>3.0</v>
      </c>
      <c r="AD21" s="217">
        <v>3.0</v>
      </c>
      <c r="AE21" s="217">
        <v>3.0</v>
      </c>
      <c r="AF21" s="217">
        <v>3.0</v>
      </c>
      <c r="AG21" s="217">
        <v>3.0</v>
      </c>
      <c r="AH21" s="67">
        <f t="shared" si="17"/>
        <v>3</v>
      </c>
      <c r="AI21" s="67" t="str">
        <f t="shared" si="18"/>
        <v>ดย.</v>
      </c>
    </row>
    <row r="22" ht="18.0" customHeight="1">
      <c r="A22" s="219" t="s">
        <v>334</v>
      </c>
      <c r="B22" s="217">
        <v>3.0</v>
      </c>
      <c r="C22" s="217">
        <f t="shared" si="19"/>
        <v>3</v>
      </c>
      <c r="D22" s="216">
        <f t="shared" si="1"/>
        <v>3</v>
      </c>
      <c r="E22" s="217">
        <v>3.0</v>
      </c>
      <c r="F22" s="217">
        <f t="shared" si="2"/>
        <v>3</v>
      </c>
      <c r="G22" s="216">
        <f t="shared" si="3"/>
        <v>3</v>
      </c>
      <c r="H22" s="217">
        <v>3.0</v>
      </c>
      <c r="I22" s="217">
        <v>2.0</v>
      </c>
      <c r="J22" s="216">
        <f t="shared" si="4"/>
        <v>2.5</v>
      </c>
      <c r="K22" s="217">
        <v>3.0</v>
      </c>
      <c r="L22" s="217">
        <v>2.0</v>
      </c>
      <c r="M22" s="216">
        <f t="shared" si="6"/>
        <v>2.5</v>
      </c>
      <c r="N22" s="217">
        <v>3.0</v>
      </c>
      <c r="O22" s="217">
        <f t="shared" si="7"/>
        <v>3</v>
      </c>
      <c r="P22" s="216">
        <f t="shared" si="8"/>
        <v>3</v>
      </c>
      <c r="Q22" s="217">
        <v>3.0</v>
      </c>
      <c r="R22" s="217">
        <f t="shared" si="9"/>
        <v>3</v>
      </c>
      <c r="S22" s="216">
        <f t="shared" si="10"/>
        <v>3</v>
      </c>
      <c r="T22" s="217">
        <v>3.0</v>
      </c>
      <c r="U22" s="217">
        <f t="shared" si="11"/>
        <v>3</v>
      </c>
      <c r="V22" s="216">
        <f t="shared" si="12"/>
        <v>3</v>
      </c>
      <c r="W22" s="217">
        <v>3.0</v>
      </c>
      <c r="X22" s="217">
        <f t="shared" si="13"/>
        <v>3</v>
      </c>
      <c r="Y22" s="216">
        <f t="shared" si="14"/>
        <v>3</v>
      </c>
      <c r="Z22" s="218">
        <f t="shared" si="15"/>
        <v>3</v>
      </c>
      <c r="AA22" s="67" t="str">
        <f t="shared" si="16"/>
        <v>ดย.</v>
      </c>
      <c r="AB22" s="25"/>
      <c r="AC22" s="217">
        <v>2.0</v>
      </c>
      <c r="AD22" s="217">
        <v>2.0</v>
      </c>
      <c r="AE22" s="217">
        <v>2.0</v>
      </c>
      <c r="AF22" s="217">
        <v>2.0</v>
      </c>
      <c r="AG22" s="217">
        <v>2.0</v>
      </c>
      <c r="AH22" s="67">
        <f t="shared" si="17"/>
        <v>2</v>
      </c>
      <c r="AI22" s="67" t="str">
        <f t="shared" si="18"/>
        <v>ด.</v>
      </c>
    </row>
    <row r="23" ht="18.0" customHeight="1">
      <c r="A23" s="219" t="s">
        <v>335</v>
      </c>
      <c r="B23" s="217">
        <v>3.0</v>
      </c>
      <c r="C23" s="217">
        <f t="shared" si="19"/>
        <v>3</v>
      </c>
      <c r="D23" s="216">
        <f t="shared" si="1"/>
        <v>3</v>
      </c>
      <c r="E23" s="217">
        <v>3.0</v>
      </c>
      <c r="F23" s="217">
        <f t="shared" si="2"/>
        <v>3</v>
      </c>
      <c r="G23" s="216">
        <f t="shared" si="3"/>
        <v>3</v>
      </c>
      <c r="H23" s="217">
        <v>3.0</v>
      </c>
      <c r="I23" s="217">
        <f t="shared" ref="I23:I24" si="22">H23</f>
        <v>3</v>
      </c>
      <c r="J23" s="216">
        <f t="shared" si="4"/>
        <v>3</v>
      </c>
      <c r="K23" s="217">
        <v>3.0</v>
      </c>
      <c r="L23" s="217">
        <f t="shared" ref="L23:L24" si="23">K23</f>
        <v>3</v>
      </c>
      <c r="M23" s="216">
        <f t="shared" si="6"/>
        <v>3</v>
      </c>
      <c r="N23" s="217">
        <v>3.0</v>
      </c>
      <c r="O23" s="217">
        <f t="shared" si="7"/>
        <v>3</v>
      </c>
      <c r="P23" s="216">
        <f t="shared" si="8"/>
        <v>3</v>
      </c>
      <c r="Q23" s="217">
        <v>3.0</v>
      </c>
      <c r="R23" s="217">
        <f t="shared" si="9"/>
        <v>3</v>
      </c>
      <c r="S23" s="216">
        <f t="shared" si="10"/>
        <v>3</v>
      </c>
      <c r="T23" s="217">
        <v>3.0</v>
      </c>
      <c r="U23" s="217">
        <f t="shared" si="11"/>
        <v>3</v>
      </c>
      <c r="V23" s="216">
        <f t="shared" si="12"/>
        <v>3</v>
      </c>
      <c r="W23" s="217">
        <v>3.0</v>
      </c>
      <c r="X23" s="217">
        <f t="shared" si="13"/>
        <v>3</v>
      </c>
      <c r="Y23" s="216">
        <f t="shared" si="14"/>
        <v>3</v>
      </c>
      <c r="Z23" s="218">
        <f t="shared" si="15"/>
        <v>3</v>
      </c>
      <c r="AA23" s="67" t="str">
        <f t="shared" si="16"/>
        <v>ดย.</v>
      </c>
      <c r="AB23" s="25"/>
      <c r="AC23" s="217">
        <v>3.0</v>
      </c>
      <c r="AD23" s="217">
        <v>3.0</v>
      </c>
      <c r="AE23" s="217">
        <v>3.0</v>
      </c>
      <c r="AF23" s="217">
        <v>3.0</v>
      </c>
      <c r="AG23" s="217">
        <v>3.0</v>
      </c>
      <c r="AH23" s="67">
        <f t="shared" si="17"/>
        <v>3</v>
      </c>
      <c r="AI23" s="67" t="str">
        <f t="shared" si="18"/>
        <v>ดย.</v>
      </c>
    </row>
    <row r="24" ht="18.0" customHeight="1">
      <c r="A24" s="219" t="s">
        <v>336</v>
      </c>
      <c r="B24" s="217">
        <v>3.0</v>
      </c>
      <c r="C24" s="217">
        <f t="shared" si="19"/>
        <v>3</v>
      </c>
      <c r="D24" s="216">
        <f t="shared" si="1"/>
        <v>3</v>
      </c>
      <c r="E24" s="217">
        <v>3.0</v>
      </c>
      <c r="F24" s="217">
        <f t="shared" si="2"/>
        <v>3</v>
      </c>
      <c r="G24" s="216">
        <f t="shared" si="3"/>
        <v>3</v>
      </c>
      <c r="H24" s="217">
        <v>3.0</v>
      </c>
      <c r="I24" s="217">
        <f t="shared" si="22"/>
        <v>3</v>
      </c>
      <c r="J24" s="216">
        <f t="shared" si="4"/>
        <v>3</v>
      </c>
      <c r="K24" s="217">
        <v>3.0</v>
      </c>
      <c r="L24" s="217">
        <f t="shared" si="23"/>
        <v>3</v>
      </c>
      <c r="M24" s="216">
        <f t="shared" si="6"/>
        <v>3</v>
      </c>
      <c r="N24" s="217">
        <v>3.0</v>
      </c>
      <c r="O24" s="217">
        <f t="shared" si="7"/>
        <v>3</v>
      </c>
      <c r="P24" s="216">
        <f t="shared" si="8"/>
        <v>3</v>
      </c>
      <c r="Q24" s="217">
        <v>3.0</v>
      </c>
      <c r="R24" s="217">
        <f t="shared" si="9"/>
        <v>3</v>
      </c>
      <c r="S24" s="216">
        <f t="shared" si="10"/>
        <v>3</v>
      </c>
      <c r="T24" s="217">
        <v>3.0</v>
      </c>
      <c r="U24" s="217">
        <f t="shared" si="11"/>
        <v>3</v>
      </c>
      <c r="V24" s="216">
        <f t="shared" si="12"/>
        <v>3</v>
      </c>
      <c r="W24" s="217">
        <v>3.0</v>
      </c>
      <c r="X24" s="217">
        <f t="shared" si="13"/>
        <v>3</v>
      </c>
      <c r="Y24" s="216">
        <f t="shared" si="14"/>
        <v>3</v>
      </c>
      <c r="Z24" s="218">
        <f t="shared" si="15"/>
        <v>3</v>
      </c>
      <c r="AA24" s="67" t="str">
        <f t="shared" si="16"/>
        <v>ดย.</v>
      </c>
      <c r="AB24" s="25"/>
      <c r="AC24" s="217">
        <v>3.0</v>
      </c>
      <c r="AD24" s="217">
        <v>3.0</v>
      </c>
      <c r="AE24" s="217">
        <v>3.0</v>
      </c>
      <c r="AF24" s="217">
        <v>3.0</v>
      </c>
      <c r="AG24" s="217">
        <v>3.0</v>
      </c>
      <c r="AH24" s="67">
        <f t="shared" si="17"/>
        <v>3</v>
      </c>
      <c r="AI24" s="67" t="str">
        <f t="shared" si="18"/>
        <v>ดย.</v>
      </c>
    </row>
    <row r="25" ht="18.0" customHeight="1">
      <c r="A25" s="219" t="s">
        <v>337</v>
      </c>
      <c r="B25" s="217">
        <v>3.0</v>
      </c>
      <c r="C25" s="217">
        <f t="shared" si="19"/>
        <v>3</v>
      </c>
      <c r="D25" s="216">
        <f t="shared" si="1"/>
        <v>3</v>
      </c>
      <c r="E25" s="217">
        <v>3.0</v>
      </c>
      <c r="F25" s="217">
        <f t="shared" si="2"/>
        <v>3</v>
      </c>
      <c r="G25" s="216">
        <f t="shared" si="3"/>
        <v>3</v>
      </c>
      <c r="H25" s="217">
        <v>3.0</v>
      </c>
      <c r="I25" s="217">
        <v>2.0</v>
      </c>
      <c r="J25" s="216">
        <f t="shared" si="4"/>
        <v>2.5</v>
      </c>
      <c r="K25" s="217">
        <v>3.0</v>
      </c>
      <c r="L25" s="217">
        <v>2.0</v>
      </c>
      <c r="M25" s="216">
        <f t="shared" si="6"/>
        <v>2.5</v>
      </c>
      <c r="N25" s="217">
        <v>3.0</v>
      </c>
      <c r="O25" s="217">
        <f t="shared" si="7"/>
        <v>3</v>
      </c>
      <c r="P25" s="216">
        <f t="shared" si="8"/>
        <v>3</v>
      </c>
      <c r="Q25" s="217">
        <v>3.0</v>
      </c>
      <c r="R25" s="217">
        <f t="shared" si="9"/>
        <v>3</v>
      </c>
      <c r="S25" s="216">
        <f t="shared" si="10"/>
        <v>3</v>
      </c>
      <c r="T25" s="217">
        <v>3.0</v>
      </c>
      <c r="U25" s="217">
        <f t="shared" si="11"/>
        <v>3</v>
      </c>
      <c r="V25" s="216">
        <f t="shared" si="12"/>
        <v>3</v>
      </c>
      <c r="W25" s="217">
        <v>3.0</v>
      </c>
      <c r="X25" s="217">
        <f t="shared" si="13"/>
        <v>3</v>
      </c>
      <c r="Y25" s="216">
        <f t="shared" si="14"/>
        <v>3</v>
      </c>
      <c r="Z25" s="218">
        <f t="shared" si="15"/>
        <v>3</v>
      </c>
      <c r="AA25" s="67" t="str">
        <f t="shared" si="16"/>
        <v>ดย.</v>
      </c>
      <c r="AB25" s="25"/>
      <c r="AC25" s="217">
        <v>2.0</v>
      </c>
      <c r="AD25" s="217">
        <v>2.0</v>
      </c>
      <c r="AE25" s="217">
        <v>2.0</v>
      </c>
      <c r="AF25" s="217">
        <v>2.0</v>
      </c>
      <c r="AG25" s="217">
        <v>2.0</v>
      </c>
      <c r="AH25" s="67">
        <f t="shared" si="17"/>
        <v>2</v>
      </c>
      <c r="AI25" s="67" t="str">
        <f t="shared" si="18"/>
        <v>ด.</v>
      </c>
    </row>
    <row r="26" ht="18.0" customHeight="1">
      <c r="A26" s="219" t="s">
        <v>338</v>
      </c>
      <c r="B26" s="217">
        <v>3.0</v>
      </c>
      <c r="C26" s="217">
        <f t="shared" si="19"/>
        <v>3</v>
      </c>
      <c r="D26" s="216">
        <f t="shared" si="1"/>
        <v>3</v>
      </c>
      <c r="E26" s="217">
        <v>3.0</v>
      </c>
      <c r="F26" s="217">
        <f t="shared" si="2"/>
        <v>3</v>
      </c>
      <c r="G26" s="216">
        <f t="shared" si="3"/>
        <v>3</v>
      </c>
      <c r="H26" s="217">
        <v>3.0</v>
      </c>
      <c r="I26" s="217">
        <f t="shared" ref="I26:I28" si="24">H26</f>
        <v>3</v>
      </c>
      <c r="J26" s="216">
        <f t="shared" si="4"/>
        <v>3</v>
      </c>
      <c r="K26" s="217">
        <v>3.0</v>
      </c>
      <c r="L26" s="217">
        <f t="shared" ref="L26:L28" si="25">K26</f>
        <v>3</v>
      </c>
      <c r="M26" s="216">
        <f t="shared" si="6"/>
        <v>3</v>
      </c>
      <c r="N26" s="217">
        <v>3.0</v>
      </c>
      <c r="O26" s="217">
        <f t="shared" si="7"/>
        <v>3</v>
      </c>
      <c r="P26" s="216">
        <f t="shared" si="8"/>
        <v>3</v>
      </c>
      <c r="Q26" s="217">
        <v>3.0</v>
      </c>
      <c r="R26" s="217">
        <f t="shared" si="9"/>
        <v>3</v>
      </c>
      <c r="S26" s="216">
        <f t="shared" si="10"/>
        <v>3</v>
      </c>
      <c r="T26" s="217">
        <v>3.0</v>
      </c>
      <c r="U26" s="217">
        <f t="shared" si="11"/>
        <v>3</v>
      </c>
      <c r="V26" s="216">
        <f t="shared" si="12"/>
        <v>3</v>
      </c>
      <c r="W26" s="217">
        <v>3.0</v>
      </c>
      <c r="X26" s="217">
        <f t="shared" si="13"/>
        <v>3</v>
      </c>
      <c r="Y26" s="216">
        <f t="shared" si="14"/>
        <v>3</v>
      </c>
      <c r="Z26" s="218">
        <f t="shared" si="15"/>
        <v>3</v>
      </c>
      <c r="AA26" s="67" t="str">
        <f t="shared" si="16"/>
        <v>ดย.</v>
      </c>
      <c r="AB26" s="25"/>
      <c r="AC26" s="217">
        <v>3.0</v>
      </c>
      <c r="AD26" s="217">
        <v>3.0</v>
      </c>
      <c r="AE26" s="217">
        <v>3.0</v>
      </c>
      <c r="AF26" s="217">
        <v>3.0</v>
      </c>
      <c r="AG26" s="217">
        <v>3.0</v>
      </c>
      <c r="AH26" s="67">
        <f t="shared" si="17"/>
        <v>3</v>
      </c>
      <c r="AI26" s="67" t="str">
        <f t="shared" si="18"/>
        <v>ดย.</v>
      </c>
    </row>
    <row r="27" ht="18.0" customHeight="1">
      <c r="A27" s="219" t="s">
        <v>339</v>
      </c>
      <c r="B27" s="217">
        <v>3.0</v>
      </c>
      <c r="C27" s="217">
        <f t="shared" si="19"/>
        <v>3</v>
      </c>
      <c r="D27" s="216">
        <f t="shared" si="1"/>
        <v>3</v>
      </c>
      <c r="E27" s="217">
        <v>3.0</v>
      </c>
      <c r="F27" s="217">
        <f t="shared" si="2"/>
        <v>3</v>
      </c>
      <c r="G27" s="216">
        <f t="shared" si="3"/>
        <v>3</v>
      </c>
      <c r="H27" s="217">
        <v>3.0</v>
      </c>
      <c r="I27" s="217">
        <f t="shared" si="24"/>
        <v>3</v>
      </c>
      <c r="J27" s="216">
        <f t="shared" si="4"/>
        <v>3</v>
      </c>
      <c r="K27" s="217">
        <v>3.0</v>
      </c>
      <c r="L27" s="217">
        <f t="shared" si="25"/>
        <v>3</v>
      </c>
      <c r="M27" s="216">
        <f t="shared" si="6"/>
        <v>3</v>
      </c>
      <c r="N27" s="217">
        <v>3.0</v>
      </c>
      <c r="O27" s="217">
        <f t="shared" si="7"/>
        <v>3</v>
      </c>
      <c r="P27" s="216">
        <f t="shared" si="8"/>
        <v>3</v>
      </c>
      <c r="Q27" s="217">
        <v>3.0</v>
      </c>
      <c r="R27" s="217">
        <f t="shared" si="9"/>
        <v>3</v>
      </c>
      <c r="S27" s="216">
        <f t="shared" si="10"/>
        <v>3</v>
      </c>
      <c r="T27" s="217">
        <v>3.0</v>
      </c>
      <c r="U27" s="217">
        <f t="shared" si="11"/>
        <v>3</v>
      </c>
      <c r="V27" s="216">
        <f t="shared" si="12"/>
        <v>3</v>
      </c>
      <c r="W27" s="217">
        <v>3.0</v>
      </c>
      <c r="X27" s="217">
        <f t="shared" si="13"/>
        <v>3</v>
      </c>
      <c r="Y27" s="216">
        <f t="shared" si="14"/>
        <v>3</v>
      </c>
      <c r="Z27" s="218">
        <f t="shared" si="15"/>
        <v>3</v>
      </c>
      <c r="AA27" s="67" t="str">
        <f t="shared" si="16"/>
        <v>ดย.</v>
      </c>
      <c r="AB27" s="25"/>
      <c r="AC27" s="217">
        <v>3.0</v>
      </c>
      <c r="AD27" s="217">
        <v>3.0</v>
      </c>
      <c r="AE27" s="217">
        <v>3.0</v>
      </c>
      <c r="AF27" s="217">
        <v>3.0</v>
      </c>
      <c r="AG27" s="217">
        <v>3.0</v>
      </c>
      <c r="AH27" s="67">
        <f t="shared" si="17"/>
        <v>3</v>
      </c>
      <c r="AI27" s="67" t="str">
        <f t="shared" si="18"/>
        <v>ดย.</v>
      </c>
    </row>
    <row r="28" ht="18.0" customHeight="1">
      <c r="A28" s="219" t="s">
        <v>340</v>
      </c>
      <c r="B28" s="217">
        <v>3.0</v>
      </c>
      <c r="C28" s="217">
        <f t="shared" si="19"/>
        <v>3</v>
      </c>
      <c r="D28" s="216">
        <f t="shared" si="1"/>
        <v>3</v>
      </c>
      <c r="E28" s="217">
        <v>3.0</v>
      </c>
      <c r="F28" s="217">
        <f t="shared" si="2"/>
        <v>3</v>
      </c>
      <c r="G28" s="216">
        <f t="shared" si="3"/>
        <v>3</v>
      </c>
      <c r="H28" s="217">
        <v>3.0</v>
      </c>
      <c r="I28" s="217">
        <f t="shared" si="24"/>
        <v>3</v>
      </c>
      <c r="J28" s="216">
        <f t="shared" si="4"/>
        <v>3</v>
      </c>
      <c r="K28" s="217">
        <v>3.0</v>
      </c>
      <c r="L28" s="217">
        <f t="shared" si="25"/>
        <v>3</v>
      </c>
      <c r="M28" s="216">
        <f t="shared" si="6"/>
        <v>3</v>
      </c>
      <c r="N28" s="217">
        <v>3.0</v>
      </c>
      <c r="O28" s="217">
        <f t="shared" si="7"/>
        <v>3</v>
      </c>
      <c r="P28" s="216">
        <f t="shared" si="8"/>
        <v>3</v>
      </c>
      <c r="Q28" s="217">
        <v>3.0</v>
      </c>
      <c r="R28" s="217">
        <f t="shared" si="9"/>
        <v>3</v>
      </c>
      <c r="S28" s="216">
        <f t="shared" si="10"/>
        <v>3</v>
      </c>
      <c r="T28" s="217">
        <v>3.0</v>
      </c>
      <c r="U28" s="217">
        <f t="shared" si="11"/>
        <v>3</v>
      </c>
      <c r="V28" s="216">
        <f t="shared" si="12"/>
        <v>3</v>
      </c>
      <c r="W28" s="217">
        <v>3.0</v>
      </c>
      <c r="X28" s="217">
        <f t="shared" si="13"/>
        <v>3</v>
      </c>
      <c r="Y28" s="216">
        <f t="shared" si="14"/>
        <v>3</v>
      </c>
      <c r="Z28" s="218">
        <f t="shared" si="15"/>
        <v>3</v>
      </c>
      <c r="AA28" s="67" t="str">
        <f t="shared" si="16"/>
        <v>ดย.</v>
      </c>
      <c r="AB28" s="25"/>
      <c r="AC28" s="217">
        <v>3.0</v>
      </c>
      <c r="AD28" s="217">
        <v>3.0</v>
      </c>
      <c r="AE28" s="217">
        <v>3.0</v>
      </c>
      <c r="AF28" s="217">
        <v>3.0</v>
      </c>
      <c r="AG28" s="217">
        <v>3.0</v>
      </c>
      <c r="AH28" s="67">
        <f t="shared" si="17"/>
        <v>3</v>
      </c>
      <c r="AI28" s="67" t="str">
        <f t="shared" si="18"/>
        <v>ดย.</v>
      </c>
    </row>
    <row r="29" ht="18.0" customHeight="1">
      <c r="A29" s="219" t="s">
        <v>341</v>
      </c>
      <c r="B29" s="217">
        <v>3.0</v>
      </c>
      <c r="C29" s="217">
        <f t="shared" si="19"/>
        <v>3</v>
      </c>
      <c r="D29" s="216">
        <f t="shared" si="1"/>
        <v>3</v>
      </c>
      <c r="E29" s="217">
        <v>3.0</v>
      </c>
      <c r="F29" s="217">
        <f t="shared" si="2"/>
        <v>3</v>
      </c>
      <c r="G29" s="216">
        <f t="shared" si="3"/>
        <v>3</v>
      </c>
      <c r="H29" s="217">
        <v>3.0</v>
      </c>
      <c r="I29" s="217">
        <v>2.0</v>
      </c>
      <c r="J29" s="216">
        <f t="shared" si="4"/>
        <v>2.5</v>
      </c>
      <c r="K29" s="217">
        <v>3.0</v>
      </c>
      <c r="L29" s="217">
        <v>2.0</v>
      </c>
      <c r="M29" s="216">
        <f t="shared" si="6"/>
        <v>2.5</v>
      </c>
      <c r="N29" s="217">
        <v>3.0</v>
      </c>
      <c r="O29" s="217">
        <f t="shared" si="7"/>
        <v>3</v>
      </c>
      <c r="P29" s="216">
        <f t="shared" si="8"/>
        <v>3</v>
      </c>
      <c r="Q29" s="217">
        <v>3.0</v>
      </c>
      <c r="R29" s="217">
        <f t="shared" si="9"/>
        <v>3</v>
      </c>
      <c r="S29" s="216">
        <f t="shared" si="10"/>
        <v>3</v>
      </c>
      <c r="T29" s="217">
        <v>3.0</v>
      </c>
      <c r="U29" s="217">
        <f t="shared" si="11"/>
        <v>3</v>
      </c>
      <c r="V29" s="216">
        <f t="shared" si="12"/>
        <v>3</v>
      </c>
      <c r="W29" s="217">
        <v>3.0</v>
      </c>
      <c r="X29" s="217">
        <f t="shared" si="13"/>
        <v>3</v>
      </c>
      <c r="Y29" s="216">
        <f t="shared" si="14"/>
        <v>3</v>
      </c>
      <c r="Z29" s="218">
        <f t="shared" si="15"/>
        <v>3</v>
      </c>
      <c r="AA29" s="67" t="str">
        <f t="shared" si="16"/>
        <v>ดย.</v>
      </c>
      <c r="AB29" s="25"/>
      <c r="AC29" s="217">
        <v>2.0</v>
      </c>
      <c r="AD29" s="217">
        <v>2.0</v>
      </c>
      <c r="AE29" s="217">
        <v>2.0</v>
      </c>
      <c r="AF29" s="217">
        <v>2.0</v>
      </c>
      <c r="AG29" s="217">
        <v>2.0</v>
      </c>
      <c r="AH29" s="67">
        <f t="shared" si="17"/>
        <v>2</v>
      </c>
      <c r="AI29" s="67" t="str">
        <f t="shared" si="18"/>
        <v>ด.</v>
      </c>
    </row>
    <row r="30" ht="18.0" customHeight="1">
      <c r="A30" s="219" t="s">
        <v>342</v>
      </c>
      <c r="B30" s="217">
        <v>3.0</v>
      </c>
      <c r="C30" s="217">
        <f t="shared" si="19"/>
        <v>3</v>
      </c>
      <c r="D30" s="216">
        <f t="shared" si="1"/>
        <v>3</v>
      </c>
      <c r="E30" s="217">
        <v>3.0</v>
      </c>
      <c r="F30" s="217">
        <f t="shared" si="2"/>
        <v>3</v>
      </c>
      <c r="G30" s="216">
        <f t="shared" si="3"/>
        <v>3</v>
      </c>
      <c r="H30" s="217">
        <v>3.0</v>
      </c>
      <c r="I30" s="217">
        <f t="shared" ref="I30:I35" si="26">H30</f>
        <v>3</v>
      </c>
      <c r="J30" s="216">
        <f t="shared" si="4"/>
        <v>3</v>
      </c>
      <c r="K30" s="217">
        <v>3.0</v>
      </c>
      <c r="L30" s="217">
        <f t="shared" ref="L30:L35" si="27">K30</f>
        <v>3</v>
      </c>
      <c r="M30" s="216">
        <f t="shared" si="6"/>
        <v>3</v>
      </c>
      <c r="N30" s="217">
        <v>3.0</v>
      </c>
      <c r="O30" s="217">
        <f t="shared" si="7"/>
        <v>3</v>
      </c>
      <c r="P30" s="216">
        <f t="shared" si="8"/>
        <v>3</v>
      </c>
      <c r="Q30" s="217">
        <v>3.0</v>
      </c>
      <c r="R30" s="217">
        <f t="shared" si="9"/>
        <v>3</v>
      </c>
      <c r="S30" s="216">
        <f t="shared" si="10"/>
        <v>3</v>
      </c>
      <c r="T30" s="217">
        <v>3.0</v>
      </c>
      <c r="U30" s="217">
        <f t="shared" si="11"/>
        <v>3</v>
      </c>
      <c r="V30" s="216">
        <f t="shared" si="12"/>
        <v>3</v>
      </c>
      <c r="W30" s="217">
        <v>3.0</v>
      </c>
      <c r="X30" s="217">
        <f t="shared" si="13"/>
        <v>3</v>
      </c>
      <c r="Y30" s="216">
        <f t="shared" si="14"/>
        <v>3</v>
      </c>
      <c r="Z30" s="218">
        <f t="shared" si="15"/>
        <v>3</v>
      </c>
      <c r="AA30" s="67" t="str">
        <f t="shared" si="16"/>
        <v>ดย.</v>
      </c>
      <c r="AB30" s="25"/>
      <c r="AC30" s="217">
        <v>3.0</v>
      </c>
      <c r="AD30" s="217">
        <v>3.0</v>
      </c>
      <c r="AE30" s="217">
        <v>3.0</v>
      </c>
      <c r="AF30" s="217">
        <v>3.0</v>
      </c>
      <c r="AG30" s="217">
        <v>3.0</v>
      </c>
      <c r="AH30" s="67">
        <f t="shared" si="17"/>
        <v>3</v>
      </c>
      <c r="AI30" s="67" t="str">
        <f t="shared" si="18"/>
        <v>ดย.</v>
      </c>
    </row>
    <row r="31" ht="18.0" customHeight="1">
      <c r="A31" s="219" t="s">
        <v>343</v>
      </c>
      <c r="B31" s="217">
        <v>3.0</v>
      </c>
      <c r="C31" s="217">
        <f t="shared" si="19"/>
        <v>3</v>
      </c>
      <c r="D31" s="216">
        <f t="shared" si="1"/>
        <v>3</v>
      </c>
      <c r="E31" s="217">
        <v>3.0</v>
      </c>
      <c r="F31" s="217">
        <f t="shared" si="2"/>
        <v>3</v>
      </c>
      <c r="G31" s="216">
        <f t="shared" si="3"/>
        <v>3</v>
      </c>
      <c r="H31" s="217">
        <v>3.0</v>
      </c>
      <c r="I31" s="217">
        <f t="shared" si="26"/>
        <v>3</v>
      </c>
      <c r="J31" s="216">
        <f t="shared" si="4"/>
        <v>3</v>
      </c>
      <c r="K31" s="217">
        <v>3.0</v>
      </c>
      <c r="L31" s="217">
        <f t="shared" si="27"/>
        <v>3</v>
      </c>
      <c r="M31" s="216">
        <f t="shared" si="6"/>
        <v>3</v>
      </c>
      <c r="N31" s="217">
        <v>3.0</v>
      </c>
      <c r="O31" s="217">
        <f t="shared" si="7"/>
        <v>3</v>
      </c>
      <c r="P31" s="216">
        <f t="shared" si="8"/>
        <v>3</v>
      </c>
      <c r="Q31" s="217">
        <v>3.0</v>
      </c>
      <c r="R31" s="217">
        <f t="shared" si="9"/>
        <v>3</v>
      </c>
      <c r="S31" s="216">
        <f t="shared" si="10"/>
        <v>3</v>
      </c>
      <c r="T31" s="217">
        <v>3.0</v>
      </c>
      <c r="U31" s="217">
        <f t="shared" si="11"/>
        <v>3</v>
      </c>
      <c r="V31" s="216">
        <f t="shared" si="12"/>
        <v>3</v>
      </c>
      <c r="W31" s="217">
        <v>3.0</v>
      </c>
      <c r="X31" s="217">
        <f t="shared" si="13"/>
        <v>3</v>
      </c>
      <c r="Y31" s="216">
        <f t="shared" si="14"/>
        <v>3</v>
      </c>
      <c r="Z31" s="218">
        <f t="shared" si="15"/>
        <v>3</v>
      </c>
      <c r="AA31" s="67" t="str">
        <f t="shared" si="16"/>
        <v>ดย.</v>
      </c>
      <c r="AB31" s="25"/>
      <c r="AC31" s="217">
        <v>3.0</v>
      </c>
      <c r="AD31" s="217">
        <v>3.0</v>
      </c>
      <c r="AE31" s="217">
        <v>3.0</v>
      </c>
      <c r="AF31" s="217">
        <v>3.0</v>
      </c>
      <c r="AG31" s="217">
        <v>3.0</v>
      </c>
      <c r="AH31" s="67">
        <f t="shared" si="17"/>
        <v>3</v>
      </c>
      <c r="AI31" s="67" t="str">
        <f t="shared" si="18"/>
        <v>ดย.</v>
      </c>
    </row>
    <row r="32" ht="18.0" customHeight="1">
      <c r="A32" s="219" t="s">
        <v>344</v>
      </c>
      <c r="B32" s="217">
        <v>3.0</v>
      </c>
      <c r="C32" s="217">
        <f t="shared" si="19"/>
        <v>3</v>
      </c>
      <c r="D32" s="216">
        <f t="shared" si="1"/>
        <v>3</v>
      </c>
      <c r="E32" s="217">
        <v>3.0</v>
      </c>
      <c r="F32" s="217">
        <f t="shared" si="2"/>
        <v>3</v>
      </c>
      <c r="G32" s="216">
        <f t="shared" si="3"/>
        <v>3</v>
      </c>
      <c r="H32" s="217">
        <v>3.0</v>
      </c>
      <c r="I32" s="217">
        <f t="shared" si="26"/>
        <v>3</v>
      </c>
      <c r="J32" s="216">
        <f t="shared" si="4"/>
        <v>3</v>
      </c>
      <c r="K32" s="217">
        <v>3.0</v>
      </c>
      <c r="L32" s="217">
        <f t="shared" si="27"/>
        <v>3</v>
      </c>
      <c r="M32" s="216">
        <f t="shared" si="6"/>
        <v>3</v>
      </c>
      <c r="N32" s="217">
        <v>3.0</v>
      </c>
      <c r="O32" s="217">
        <f t="shared" si="7"/>
        <v>3</v>
      </c>
      <c r="P32" s="216">
        <f t="shared" si="8"/>
        <v>3</v>
      </c>
      <c r="Q32" s="217">
        <v>3.0</v>
      </c>
      <c r="R32" s="217">
        <f t="shared" si="9"/>
        <v>3</v>
      </c>
      <c r="S32" s="216">
        <f t="shared" si="10"/>
        <v>3</v>
      </c>
      <c r="T32" s="217">
        <v>3.0</v>
      </c>
      <c r="U32" s="217">
        <f t="shared" si="11"/>
        <v>3</v>
      </c>
      <c r="V32" s="216">
        <f t="shared" si="12"/>
        <v>3</v>
      </c>
      <c r="W32" s="217">
        <v>3.0</v>
      </c>
      <c r="X32" s="217">
        <f t="shared" si="13"/>
        <v>3</v>
      </c>
      <c r="Y32" s="216">
        <f t="shared" si="14"/>
        <v>3</v>
      </c>
      <c r="Z32" s="218">
        <f t="shared" si="15"/>
        <v>3</v>
      </c>
      <c r="AA32" s="67" t="str">
        <f t="shared" si="16"/>
        <v>ดย.</v>
      </c>
      <c r="AB32" s="25"/>
      <c r="AC32" s="217">
        <v>3.0</v>
      </c>
      <c r="AD32" s="217">
        <v>3.0</v>
      </c>
      <c r="AE32" s="217">
        <v>3.0</v>
      </c>
      <c r="AF32" s="217">
        <v>3.0</v>
      </c>
      <c r="AG32" s="217">
        <v>3.0</v>
      </c>
      <c r="AH32" s="67">
        <f t="shared" si="17"/>
        <v>3</v>
      </c>
      <c r="AI32" s="67" t="str">
        <f t="shared" si="18"/>
        <v>ดย.</v>
      </c>
    </row>
    <row r="33" ht="18.0" customHeight="1">
      <c r="A33" s="219" t="s">
        <v>345</v>
      </c>
      <c r="B33" s="217">
        <v>3.0</v>
      </c>
      <c r="C33" s="217">
        <f t="shared" si="19"/>
        <v>3</v>
      </c>
      <c r="D33" s="216">
        <f t="shared" si="1"/>
        <v>3</v>
      </c>
      <c r="E33" s="217">
        <v>3.0</v>
      </c>
      <c r="F33" s="217">
        <f t="shared" si="2"/>
        <v>3</v>
      </c>
      <c r="G33" s="216">
        <f t="shared" si="3"/>
        <v>3</v>
      </c>
      <c r="H33" s="217">
        <v>3.0</v>
      </c>
      <c r="I33" s="217">
        <f t="shared" si="26"/>
        <v>3</v>
      </c>
      <c r="J33" s="216">
        <f t="shared" si="4"/>
        <v>3</v>
      </c>
      <c r="K33" s="217">
        <v>3.0</v>
      </c>
      <c r="L33" s="217">
        <f t="shared" si="27"/>
        <v>3</v>
      </c>
      <c r="M33" s="216">
        <f t="shared" si="6"/>
        <v>3</v>
      </c>
      <c r="N33" s="217">
        <v>3.0</v>
      </c>
      <c r="O33" s="217">
        <f t="shared" si="7"/>
        <v>3</v>
      </c>
      <c r="P33" s="216">
        <f t="shared" si="8"/>
        <v>3</v>
      </c>
      <c r="Q33" s="217">
        <v>3.0</v>
      </c>
      <c r="R33" s="217">
        <f t="shared" si="9"/>
        <v>3</v>
      </c>
      <c r="S33" s="216">
        <f t="shared" si="10"/>
        <v>3</v>
      </c>
      <c r="T33" s="217">
        <v>3.0</v>
      </c>
      <c r="U33" s="217">
        <f t="shared" si="11"/>
        <v>3</v>
      </c>
      <c r="V33" s="216">
        <f t="shared" si="12"/>
        <v>3</v>
      </c>
      <c r="W33" s="217">
        <v>3.0</v>
      </c>
      <c r="X33" s="217">
        <f t="shared" si="13"/>
        <v>3</v>
      </c>
      <c r="Y33" s="216">
        <f t="shared" si="14"/>
        <v>3</v>
      </c>
      <c r="Z33" s="218">
        <f t="shared" si="15"/>
        <v>3</v>
      </c>
      <c r="AA33" s="67" t="str">
        <f t="shared" si="16"/>
        <v>ดย.</v>
      </c>
      <c r="AB33" s="25"/>
      <c r="AC33" s="217">
        <v>3.0</v>
      </c>
      <c r="AD33" s="217">
        <v>3.0</v>
      </c>
      <c r="AE33" s="217">
        <v>3.0</v>
      </c>
      <c r="AF33" s="217">
        <v>3.0</v>
      </c>
      <c r="AG33" s="217">
        <v>3.0</v>
      </c>
      <c r="AH33" s="67">
        <f t="shared" si="17"/>
        <v>3</v>
      </c>
      <c r="AI33" s="67" t="str">
        <f t="shared" si="18"/>
        <v>ดย.</v>
      </c>
    </row>
    <row r="34" ht="18.0" customHeight="1">
      <c r="A34" s="219" t="s">
        <v>346</v>
      </c>
      <c r="B34" s="217">
        <v>3.0</v>
      </c>
      <c r="C34" s="217">
        <f t="shared" si="19"/>
        <v>3</v>
      </c>
      <c r="D34" s="216">
        <f t="shared" si="1"/>
        <v>3</v>
      </c>
      <c r="E34" s="217">
        <v>3.0</v>
      </c>
      <c r="F34" s="217">
        <f t="shared" si="2"/>
        <v>3</v>
      </c>
      <c r="G34" s="216">
        <f t="shared" si="3"/>
        <v>3</v>
      </c>
      <c r="H34" s="217">
        <v>3.0</v>
      </c>
      <c r="I34" s="217">
        <f t="shared" si="26"/>
        <v>3</v>
      </c>
      <c r="J34" s="216">
        <f t="shared" si="4"/>
        <v>3</v>
      </c>
      <c r="K34" s="217">
        <v>3.0</v>
      </c>
      <c r="L34" s="217">
        <f t="shared" si="27"/>
        <v>3</v>
      </c>
      <c r="M34" s="216">
        <f t="shared" si="6"/>
        <v>3</v>
      </c>
      <c r="N34" s="217">
        <v>3.0</v>
      </c>
      <c r="O34" s="217">
        <f t="shared" si="7"/>
        <v>3</v>
      </c>
      <c r="P34" s="216">
        <f t="shared" si="8"/>
        <v>3</v>
      </c>
      <c r="Q34" s="217">
        <v>3.0</v>
      </c>
      <c r="R34" s="217">
        <f t="shared" si="9"/>
        <v>3</v>
      </c>
      <c r="S34" s="216">
        <f t="shared" si="10"/>
        <v>3</v>
      </c>
      <c r="T34" s="217">
        <v>3.0</v>
      </c>
      <c r="U34" s="217">
        <f t="shared" si="11"/>
        <v>3</v>
      </c>
      <c r="V34" s="216">
        <f t="shared" si="12"/>
        <v>3</v>
      </c>
      <c r="W34" s="217">
        <v>3.0</v>
      </c>
      <c r="X34" s="217">
        <f t="shared" si="13"/>
        <v>3</v>
      </c>
      <c r="Y34" s="216">
        <f t="shared" si="14"/>
        <v>3</v>
      </c>
      <c r="Z34" s="218">
        <f t="shared" si="15"/>
        <v>3</v>
      </c>
      <c r="AA34" s="67" t="str">
        <f t="shared" si="16"/>
        <v>ดย.</v>
      </c>
      <c r="AB34" s="25"/>
      <c r="AC34" s="217">
        <v>3.0</v>
      </c>
      <c r="AD34" s="217">
        <v>3.0</v>
      </c>
      <c r="AE34" s="217">
        <v>3.0</v>
      </c>
      <c r="AF34" s="217">
        <v>3.0</v>
      </c>
      <c r="AG34" s="217">
        <v>3.0</v>
      </c>
      <c r="AH34" s="67">
        <f t="shared" si="17"/>
        <v>3</v>
      </c>
      <c r="AI34" s="67" t="str">
        <f t="shared" si="18"/>
        <v>ดย.</v>
      </c>
    </row>
    <row r="35" ht="18.0" customHeight="1">
      <c r="A35" s="219" t="s">
        <v>347</v>
      </c>
      <c r="B35" s="217">
        <v>3.0</v>
      </c>
      <c r="C35" s="217">
        <f t="shared" si="19"/>
        <v>3</v>
      </c>
      <c r="D35" s="216">
        <f t="shared" si="1"/>
        <v>3</v>
      </c>
      <c r="E35" s="217">
        <v>3.0</v>
      </c>
      <c r="F35" s="217">
        <f t="shared" si="2"/>
        <v>3</v>
      </c>
      <c r="G35" s="216">
        <f t="shared" si="3"/>
        <v>3</v>
      </c>
      <c r="H35" s="217">
        <v>3.0</v>
      </c>
      <c r="I35" s="217">
        <f t="shared" si="26"/>
        <v>3</v>
      </c>
      <c r="J35" s="216">
        <f t="shared" si="4"/>
        <v>3</v>
      </c>
      <c r="K35" s="217">
        <v>3.0</v>
      </c>
      <c r="L35" s="217">
        <f t="shared" si="27"/>
        <v>3</v>
      </c>
      <c r="M35" s="216">
        <f t="shared" si="6"/>
        <v>3</v>
      </c>
      <c r="N35" s="217">
        <v>3.0</v>
      </c>
      <c r="O35" s="217">
        <f t="shared" si="7"/>
        <v>3</v>
      </c>
      <c r="P35" s="216">
        <f t="shared" si="8"/>
        <v>3</v>
      </c>
      <c r="Q35" s="217">
        <v>3.0</v>
      </c>
      <c r="R35" s="217">
        <f t="shared" si="9"/>
        <v>3</v>
      </c>
      <c r="S35" s="216">
        <f t="shared" si="10"/>
        <v>3</v>
      </c>
      <c r="T35" s="217">
        <v>3.0</v>
      </c>
      <c r="U35" s="217">
        <f t="shared" si="11"/>
        <v>3</v>
      </c>
      <c r="V35" s="216">
        <f t="shared" si="12"/>
        <v>3</v>
      </c>
      <c r="W35" s="217">
        <v>3.0</v>
      </c>
      <c r="X35" s="217">
        <f t="shared" si="13"/>
        <v>3</v>
      </c>
      <c r="Y35" s="216">
        <f t="shared" si="14"/>
        <v>3</v>
      </c>
      <c r="Z35" s="218">
        <f t="shared" si="15"/>
        <v>3</v>
      </c>
      <c r="AA35" s="67" t="str">
        <f t="shared" si="16"/>
        <v>ดย.</v>
      </c>
      <c r="AB35" s="25"/>
      <c r="AC35" s="217">
        <v>3.0</v>
      </c>
      <c r="AD35" s="217">
        <v>3.0</v>
      </c>
      <c r="AE35" s="217">
        <v>3.0</v>
      </c>
      <c r="AF35" s="217">
        <v>3.0</v>
      </c>
      <c r="AG35" s="217">
        <v>3.0</v>
      </c>
      <c r="AH35" s="67">
        <f t="shared" si="17"/>
        <v>3</v>
      </c>
      <c r="AI35" s="67" t="str">
        <f t="shared" si="18"/>
        <v>ดย.</v>
      </c>
    </row>
    <row r="36" ht="18.0" customHeight="1">
      <c r="A36" s="219" t="s">
        <v>348</v>
      </c>
      <c r="B36" s="217">
        <v>3.0</v>
      </c>
      <c r="C36" s="217">
        <f t="shared" si="19"/>
        <v>3</v>
      </c>
      <c r="D36" s="216">
        <f t="shared" si="1"/>
        <v>3</v>
      </c>
      <c r="E36" s="217">
        <v>3.0</v>
      </c>
      <c r="F36" s="217">
        <f t="shared" si="2"/>
        <v>3</v>
      </c>
      <c r="G36" s="216">
        <f t="shared" si="3"/>
        <v>3</v>
      </c>
      <c r="H36" s="217">
        <v>3.0</v>
      </c>
      <c r="I36" s="217">
        <v>2.0</v>
      </c>
      <c r="J36" s="216">
        <f t="shared" si="4"/>
        <v>2.5</v>
      </c>
      <c r="K36" s="217">
        <v>3.0</v>
      </c>
      <c r="L36" s="217">
        <v>2.0</v>
      </c>
      <c r="M36" s="216">
        <f t="shared" si="6"/>
        <v>2.5</v>
      </c>
      <c r="N36" s="217">
        <v>3.0</v>
      </c>
      <c r="O36" s="217">
        <v>3.0</v>
      </c>
      <c r="P36" s="216">
        <f t="shared" si="8"/>
        <v>3</v>
      </c>
      <c r="Q36" s="217">
        <v>3.0</v>
      </c>
      <c r="R36" s="217">
        <f t="shared" si="9"/>
        <v>3</v>
      </c>
      <c r="S36" s="216">
        <f t="shared" si="10"/>
        <v>3</v>
      </c>
      <c r="T36" s="217">
        <v>3.0</v>
      </c>
      <c r="U36" s="217">
        <f t="shared" si="11"/>
        <v>3</v>
      </c>
      <c r="V36" s="216">
        <f t="shared" si="12"/>
        <v>3</v>
      </c>
      <c r="W36" s="217">
        <v>3.0</v>
      </c>
      <c r="X36" s="217">
        <f t="shared" si="13"/>
        <v>3</v>
      </c>
      <c r="Y36" s="216">
        <f t="shared" si="14"/>
        <v>3</v>
      </c>
      <c r="Z36" s="218">
        <f t="shared" si="15"/>
        <v>3</v>
      </c>
      <c r="AA36" s="67" t="str">
        <f t="shared" si="16"/>
        <v>ดย.</v>
      </c>
      <c r="AB36" s="25"/>
      <c r="AC36" s="217">
        <v>2.0</v>
      </c>
      <c r="AD36" s="217">
        <v>2.0</v>
      </c>
      <c r="AE36" s="217">
        <v>2.0</v>
      </c>
      <c r="AF36" s="217">
        <v>2.0</v>
      </c>
      <c r="AG36" s="217">
        <v>2.0</v>
      </c>
      <c r="AH36" s="67">
        <f t="shared" si="17"/>
        <v>2</v>
      </c>
      <c r="AI36" s="67" t="str">
        <f t="shared" si="18"/>
        <v>ด.</v>
      </c>
    </row>
    <row r="37" ht="18.0" customHeight="1">
      <c r="A37" s="219" t="s">
        <v>349</v>
      </c>
      <c r="B37" s="217">
        <v>3.0</v>
      </c>
      <c r="C37" s="217">
        <f t="shared" si="19"/>
        <v>3</v>
      </c>
      <c r="D37" s="216">
        <f t="shared" si="1"/>
        <v>3</v>
      </c>
      <c r="E37" s="217">
        <v>3.0</v>
      </c>
      <c r="F37" s="217">
        <f t="shared" si="2"/>
        <v>3</v>
      </c>
      <c r="G37" s="216">
        <f t="shared" si="3"/>
        <v>3</v>
      </c>
      <c r="H37" s="217">
        <v>3.0</v>
      </c>
      <c r="I37" s="217">
        <f t="shared" ref="I37:I48" si="28">H37</f>
        <v>3</v>
      </c>
      <c r="J37" s="216">
        <f t="shared" si="4"/>
        <v>3</v>
      </c>
      <c r="K37" s="217">
        <v>3.0</v>
      </c>
      <c r="L37" s="217">
        <f t="shared" ref="L37:L48" si="29">K37</f>
        <v>3</v>
      </c>
      <c r="M37" s="216">
        <f t="shared" si="6"/>
        <v>3</v>
      </c>
      <c r="N37" s="217">
        <v>3.0</v>
      </c>
      <c r="O37" s="217">
        <f t="shared" ref="O37:O48" si="30">N37</f>
        <v>3</v>
      </c>
      <c r="P37" s="216">
        <f t="shared" si="8"/>
        <v>3</v>
      </c>
      <c r="Q37" s="217">
        <v>3.0</v>
      </c>
      <c r="R37" s="217">
        <f t="shared" si="9"/>
        <v>3</v>
      </c>
      <c r="S37" s="216">
        <f t="shared" si="10"/>
        <v>3</v>
      </c>
      <c r="T37" s="217">
        <v>3.0</v>
      </c>
      <c r="U37" s="217">
        <f t="shared" si="11"/>
        <v>3</v>
      </c>
      <c r="V37" s="216">
        <f t="shared" si="12"/>
        <v>3</v>
      </c>
      <c r="W37" s="217">
        <v>3.0</v>
      </c>
      <c r="X37" s="217">
        <f t="shared" si="13"/>
        <v>3</v>
      </c>
      <c r="Y37" s="216">
        <f t="shared" si="14"/>
        <v>3</v>
      </c>
      <c r="Z37" s="218">
        <f t="shared" si="15"/>
        <v>3</v>
      </c>
      <c r="AA37" s="67" t="str">
        <f t="shared" si="16"/>
        <v>ดย.</v>
      </c>
      <c r="AB37" s="25"/>
      <c r="AC37" s="217">
        <v>3.0</v>
      </c>
      <c r="AD37" s="217">
        <v>3.0</v>
      </c>
      <c r="AE37" s="217">
        <v>3.0</v>
      </c>
      <c r="AF37" s="217">
        <v>3.0</v>
      </c>
      <c r="AG37" s="217">
        <v>3.0</v>
      </c>
      <c r="AH37" s="67">
        <f t="shared" si="17"/>
        <v>3</v>
      </c>
      <c r="AI37" s="67" t="str">
        <f t="shared" si="18"/>
        <v>ดย.</v>
      </c>
    </row>
    <row r="38" ht="18.0" customHeight="1">
      <c r="A38" s="219" t="s">
        <v>350</v>
      </c>
      <c r="B38" s="217">
        <v>3.0</v>
      </c>
      <c r="C38" s="217">
        <f t="shared" si="19"/>
        <v>3</v>
      </c>
      <c r="D38" s="216">
        <f t="shared" si="1"/>
        <v>3</v>
      </c>
      <c r="E38" s="217">
        <v>3.0</v>
      </c>
      <c r="F38" s="217">
        <f t="shared" si="2"/>
        <v>3</v>
      </c>
      <c r="G38" s="216">
        <f t="shared" si="3"/>
        <v>3</v>
      </c>
      <c r="H38" s="217">
        <v>3.0</v>
      </c>
      <c r="I38" s="217">
        <f t="shared" si="28"/>
        <v>3</v>
      </c>
      <c r="J38" s="216">
        <f t="shared" si="4"/>
        <v>3</v>
      </c>
      <c r="K38" s="217">
        <v>3.0</v>
      </c>
      <c r="L38" s="217">
        <f t="shared" si="29"/>
        <v>3</v>
      </c>
      <c r="M38" s="216">
        <f t="shared" si="6"/>
        <v>3</v>
      </c>
      <c r="N38" s="217">
        <v>3.0</v>
      </c>
      <c r="O38" s="217">
        <f t="shared" si="30"/>
        <v>3</v>
      </c>
      <c r="P38" s="216">
        <f t="shared" si="8"/>
        <v>3</v>
      </c>
      <c r="Q38" s="217">
        <v>3.0</v>
      </c>
      <c r="R38" s="217">
        <f t="shared" si="9"/>
        <v>3</v>
      </c>
      <c r="S38" s="216">
        <f t="shared" si="10"/>
        <v>3</v>
      </c>
      <c r="T38" s="217">
        <v>3.0</v>
      </c>
      <c r="U38" s="217">
        <f t="shared" si="11"/>
        <v>3</v>
      </c>
      <c r="V38" s="216">
        <f t="shared" si="12"/>
        <v>3</v>
      </c>
      <c r="W38" s="217">
        <v>3.0</v>
      </c>
      <c r="X38" s="217">
        <f t="shared" si="13"/>
        <v>3</v>
      </c>
      <c r="Y38" s="216">
        <f t="shared" si="14"/>
        <v>3</v>
      </c>
      <c r="Z38" s="218">
        <f t="shared" si="15"/>
        <v>3</v>
      </c>
      <c r="AA38" s="67" t="str">
        <f t="shared" si="16"/>
        <v>ดย.</v>
      </c>
      <c r="AB38" s="25"/>
      <c r="AC38" s="217">
        <v>3.0</v>
      </c>
      <c r="AD38" s="217">
        <v>3.0</v>
      </c>
      <c r="AE38" s="217">
        <v>3.0</v>
      </c>
      <c r="AF38" s="217">
        <v>3.0</v>
      </c>
      <c r="AG38" s="217">
        <v>3.0</v>
      </c>
      <c r="AH38" s="67">
        <f t="shared" si="17"/>
        <v>3</v>
      </c>
      <c r="AI38" s="67" t="str">
        <f t="shared" si="18"/>
        <v>ดย.</v>
      </c>
    </row>
    <row r="39" ht="18.0" customHeight="1">
      <c r="A39" s="219" t="s">
        <v>351</v>
      </c>
      <c r="B39" s="217">
        <v>3.0</v>
      </c>
      <c r="C39" s="217">
        <f t="shared" si="19"/>
        <v>3</v>
      </c>
      <c r="D39" s="216">
        <f t="shared" si="1"/>
        <v>3</v>
      </c>
      <c r="E39" s="217">
        <v>3.0</v>
      </c>
      <c r="F39" s="217">
        <f t="shared" si="2"/>
        <v>3</v>
      </c>
      <c r="G39" s="216">
        <f t="shared" si="3"/>
        <v>3</v>
      </c>
      <c r="H39" s="217">
        <v>3.0</v>
      </c>
      <c r="I39" s="217">
        <f t="shared" si="28"/>
        <v>3</v>
      </c>
      <c r="J39" s="216">
        <f t="shared" si="4"/>
        <v>3</v>
      </c>
      <c r="K39" s="217">
        <v>3.0</v>
      </c>
      <c r="L39" s="217">
        <f t="shared" si="29"/>
        <v>3</v>
      </c>
      <c r="M39" s="216">
        <f t="shared" si="6"/>
        <v>3</v>
      </c>
      <c r="N39" s="217">
        <v>3.0</v>
      </c>
      <c r="O39" s="217">
        <f t="shared" si="30"/>
        <v>3</v>
      </c>
      <c r="P39" s="216">
        <f t="shared" si="8"/>
        <v>3</v>
      </c>
      <c r="Q39" s="217">
        <v>3.0</v>
      </c>
      <c r="R39" s="217">
        <f t="shared" si="9"/>
        <v>3</v>
      </c>
      <c r="S39" s="216">
        <f t="shared" si="10"/>
        <v>3</v>
      </c>
      <c r="T39" s="217">
        <v>3.0</v>
      </c>
      <c r="U39" s="217">
        <f t="shared" si="11"/>
        <v>3</v>
      </c>
      <c r="V39" s="216">
        <f t="shared" si="12"/>
        <v>3</v>
      </c>
      <c r="W39" s="217">
        <v>3.0</v>
      </c>
      <c r="X39" s="217">
        <f t="shared" si="13"/>
        <v>3</v>
      </c>
      <c r="Y39" s="216">
        <f t="shared" si="14"/>
        <v>3</v>
      </c>
      <c r="Z39" s="218">
        <f t="shared" si="15"/>
        <v>3</v>
      </c>
      <c r="AA39" s="67" t="str">
        <f t="shared" si="16"/>
        <v>ดย.</v>
      </c>
      <c r="AB39" s="25"/>
      <c r="AC39" s="217">
        <v>3.0</v>
      </c>
      <c r="AD39" s="217">
        <v>3.0</v>
      </c>
      <c r="AE39" s="217">
        <v>3.0</v>
      </c>
      <c r="AF39" s="217">
        <v>3.0</v>
      </c>
      <c r="AG39" s="217">
        <v>3.0</v>
      </c>
      <c r="AH39" s="67">
        <f t="shared" si="17"/>
        <v>3</v>
      </c>
      <c r="AI39" s="67" t="str">
        <f t="shared" si="18"/>
        <v>ดย.</v>
      </c>
    </row>
    <row r="40" ht="14.25" customHeight="1">
      <c r="A40" s="219" t="s">
        <v>352</v>
      </c>
      <c r="B40" s="217">
        <v>3.0</v>
      </c>
      <c r="C40" s="217">
        <f t="shared" si="19"/>
        <v>3</v>
      </c>
      <c r="D40" s="216">
        <f t="shared" si="1"/>
        <v>3</v>
      </c>
      <c r="E40" s="217">
        <v>3.0</v>
      </c>
      <c r="F40" s="217">
        <f t="shared" si="2"/>
        <v>3</v>
      </c>
      <c r="G40" s="216">
        <f t="shared" si="3"/>
        <v>3</v>
      </c>
      <c r="H40" s="217">
        <v>3.0</v>
      </c>
      <c r="I40" s="217">
        <f t="shared" si="28"/>
        <v>3</v>
      </c>
      <c r="J40" s="216">
        <f t="shared" si="4"/>
        <v>3</v>
      </c>
      <c r="K40" s="217">
        <v>3.0</v>
      </c>
      <c r="L40" s="217">
        <f t="shared" si="29"/>
        <v>3</v>
      </c>
      <c r="M40" s="216">
        <f t="shared" si="6"/>
        <v>3</v>
      </c>
      <c r="N40" s="217">
        <v>3.0</v>
      </c>
      <c r="O40" s="217">
        <f t="shared" si="30"/>
        <v>3</v>
      </c>
      <c r="P40" s="216">
        <f t="shared" si="8"/>
        <v>3</v>
      </c>
      <c r="Q40" s="217">
        <v>3.0</v>
      </c>
      <c r="R40" s="217">
        <f t="shared" si="9"/>
        <v>3</v>
      </c>
      <c r="S40" s="216">
        <f t="shared" si="10"/>
        <v>3</v>
      </c>
      <c r="T40" s="217">
        <v>3.0</v>
      </c>
      <c r="U40" s="217">
        <f t="shared" si="11"/>
        <v>3</v>
      </c>
      <c r="V40" s="216">
        <f t="shared" si="12"/>
        <v>3</v>
      </c>
      <c r="W40" s="217">
        <v>3.0</v>
      </c>
      <c r="X40" s="217">
        <f t="shared" si="13"/>
        <v>3</v>
      </c>
      <c r="Y40" s="216">
        <f t="shared" si="14"/>
        <v>3</v>
      </c>
      <c r="Z40" s="218">
        <f t="shared" si="15"/>
        <v>3</v>
      </c>
      <c r="AA40" s="67" t="str">
        <f t="shared" si="16"/>
        <v>ดย.</v>
      </c>
      <c r="AB40" s="25"/>
      <c r="AC40" s="217">
        <v>3.0</v>
      </c>
      <c r="AD40" s="217">
        <v>3.0</v>
      </c>
      <c r="AE40" s="217">
        <v>3.0</v>
      </c>
      <c r="AF40" s="217">
        <v>3.0</v>
      </c>
      <c r="AG40" s="217">
        <v>3.0</v>
      </c>
      <c r="AH40" s="67">
        <f t="shared" si="17"/>
        <v>3</v>
      </c>
      <c r="AI40" s="67" t="str">
        <f t="shared" si="18"/>
        <v>ดย.</v>
      </c>
    </row>
    <row r="41" ht="14.25" customHeight="1">
      <c r="A41" s="219" t="s">
        <v>353</v>
      </c>
      <c r="B41" s="217">
        <v>3.0</v>
      </c>
      <c r="C41" s="217">
        <f t="shared" si="19"/>
        <v>3</v>
      </c>
      <c r="D41" s="216">
        <f t="shared" si="1"/>
        <v>3</v>
      </c>
      <c r="E41" s="217">
        <v>3.0</v>
      </c>
      <c r="F41" s="217">
        <f t="shared" si="2"/>
        <v>3</v>
      </c>
      <c r="G41" s="216">
        <f t="shared" si="3"/>
        <v>3</v>
      </c>
      <c r="H41" s="217">
        <v>3.0</v>
      </c>
      <c r="I41" s="217">
        <f t="shared" si="28"/>
        <v>3</v>
      </c>
      <c r="J41" s="216">
        <f t="shared" si="4"/>
        <v>3</v>
      </c>
      <c r="K41" s="217">
        <v>3.0</v>
      </c>
      <c r="L41" s="217">
        <f t="shared" si="29"/>
        <v>3</v>
      </c>
      <c r="M41" s="216">
        <f t="shared" si="6"/>
        <v>3</v>
      </c>
      <c r="N41" s="217">
        <v>3.0</v>
      </c>
      <c r="O41" s="217">
        <f t="shared" si="30"/>
        <v>3</v>
      </c>
      <c r="P41" s="216">
        <f t="shared" si="8"/>
        <v>3</v>
      </c>
      <c r="Q41" s="217">
        <v>3.0</v>
      </c>
      <c r="R41" s="217">
        <f t="shared" si="9"/>
        <v>3</v>
      </c>
      <c r="S41" s="216">
        <f t="shared" si="10"/>
        <v>3</v>
      </c>
      <c r="T41" s="217">
        <v>3.0</v>
      </c>
      <c r="U41" s="217">
        <f t="shared" si="11"/>
        <v>3</v>
      </c>
      <c r="V41" s="216">
        <f t="shared" si="12"/>
        <v>3</v>
      </c>
      <c r="W41" s="217">
        <v>3.0</v>
      </c>
      <c r="X41" s="217">
        <f t="shared" si="13"/>
        <v>3</v>
      </c>
      <c r="Y41" s="216">
        <f t="shared" si="14"/>
        <v>3</v>
      </c>
      <c r="Z41" s="218">
        <f t="shared" si="15"/>
        <v>3</v>
      </c>
      <c r="AA41" s="67" t="str">
        <f t="shared" si="16"/>
        <v>ดย.</v>
      </c>
      <c r="AB41" s="25"/>
      <c r="AC41" s="217">
        <v>3.0</v>
      </c>
      <c r="AD41" s="217">
        <v>3.0</v>
      </c>
      <c r="AE41" s="217">
        <v>3.0</v>
      </c>
      <c r="AF41" s="217">
        <v>3.0</v>
      </c>
      <c r="AG41" s="217">
        <v>3.0</v>
      </c>
      <c r="AH41" s="67">
        <f t="shared" si="17"/>
        <v>3</v>
      </c>
      <c r="AI41" s="67" t="str">
        <f t="shared" si="18"/>
        <v>ดย.</v>
      </c>
    </row>
    <row r="42" ht="14.25" customHeight="1">
      <c r="A42" s="219" t="s">
        <v>305</v>
      </c>
      <c r="B42" s="217">
        <v>3.0</v>
      </c>
      <c r="C42" s="217">
        <f t="shared" si="19"/>
        <v>3</v>
      </c>
      <c r="D42" s="216">
        <f t="shared" si="1"/>
        <v>3</v>
      </c>
      <c r="E42" s="217">
        <v>3.0</v>
      </c>
      <c r="F42" s="217">
        <f t="shared" si="2"/>
        <v>3</v>
      </c>
      <c r="G42" s="216">
        <f t="shared" si="3"/>
        <v>3</v>
      </c>
      <c r="H42" s="217">
        <v>3.0</v>
      </c>
      <c r="I42" s="217">
        <f t="shared" si="28"/>
        <v>3</v>
      </c>
      <c r="J42" s="216">
        <f t="shared" si="4"/>
        <v>3</v>
      </c>
      <c r="K42" s="217">
        <v>3.0</v>
      </c>
      <c r="L42" s="217">
        <f t="shared" si="29"/>
        <v>3</v>
      </c>
      <c r="M42" s="216">
        <f t="shared" si="6"/>
        <v>3</v>
      </c>
      <c r="N42" s="217">
        <v>3.0</v>
      </c>
      <c r="O42" s="217">
        <f t="shared" si="30"/>
        <v>3</v>
      </c>
      <c r="P42" s="216">
        <f t="shared" si="8"/>
        <v>3</v>
      </c>
      <c r="Q42" s="217">
        <v>3.0</v>
      </c>
      <c r="R42" s="217">
        <f t="shared" si="9"/>
        <v>3</v>
      </c>
      <c r="S42" s="216">
        <f t="shared" si="10"/>
        <v>3</v>
      </c>
      <c r="T42" s="217">
        <v>3.0</v>
      </c>
      <c r="U42" s="217">
        <f t="shared" si="11"/>
        <v>3</v>
      </c>
      <c r="V42" s="216">
        <f t="shared" si="12"/>
        <v>3</v>
      </c>
      <c r="W42" s="217">
        <v>3.0</v>
      </c>
      <c r="X42" s="217">
        <f t="shared" si="13"/>
        <v>3</v>
      </c>
      <c r="Y42" s="216">
        <f t="shared" si="14"/>
        <v>3</v>
      </c>
      <c r="Z42" s="218">
        <f t="shared" si="15"/>
        <v>3</v>
      </c>
      <c r="AA42" s="67" t="str">
        <f t="shared" si="16"/>
        <v>ดย.</v>
      </c>
      <c r="AB42" s="25"/>
      <c r="AC42" s="217">
        <v>3.0</v>
      </c>
      <c r="AD42" s="217">
        <v>3.0</v>
      </c>
      <c r="AE42" s="217">
        <v>3.0</v>
      </c>
      <c r="AF42" s="217">
        <v>3.0</v>
      </c>
      <c r="AG42" s="217">
        <v>3.0</v>
      </c>
      <c r="AH42" s="67">
        <f t="shared" si="17"/>
        <v>3</v>
      </c>
      <c r="AI42" s="67" t="str">
        <f t="shared" si="18"/>
        <v>ดย.</v>
      </c>
    </row>
    <row r="43" ht="14.25" customHeight="1">
      <c r="A43" s="219" t="s">
        <v>308</v>
      </c>
      <c r="B43" s="217">
        <v>3.0</v>
      </c>
      <c r="C43" s="217">
        <f t="shared" si="19"/>
        <v>3</v>
      </c>
      <c r="D43" s="216">
        <f t="shared" si="1"/>
        <v>3</v>
      </c>
      <c r="E43" s="217">
        <v>3.0</v>
      </c>
      <c r="F43" s="217">
        <f t="shared" si="2"/>
        <v>3</v>
      </c>
      <c r="G43" s="216">
        <f t="shared" si="3"/>
        <v>3</v>
      </c>
      <c r="H43" s="217">
        <v>3.0</v>
      </c>
      <c r="I43" s="217">
        <f t="shared" si="28"/>
        <v>3</v>
      </c>
      <c r="J43" s="216">
        <f t="shared" si="4"/>
        <v>3</v>
      </c>
      <c r="K43" s="217">
        <v>3.0</v>
      </c>
      <c r="L43" s="217">
        <f t="shared" si="29"/>
        <v>3</v>
      </c>
      <c r="M43" s="216">
        <f t="shared" si="6"/>
        <v>3</v>
      </c>
      <c r="N43" s="217">
        <v>3.0</v>
      </c>
      <c r="O43" s="217">
        <f t="shared" si="30"/>
        <v>3</v>
      </c>
      <c r="P43" s="216">
        <f t="shared" si="8"/>
        <v>3</v>
      </c>
      <c r="Q43" s="217">
        <v>3.0</v>
      </c>
      <c r="R43" s="217">
        <f t="shared" si="9"/>
        <v>3</v>
      </c>
      <c r="S43" s="216">
        <f t="shared" si="10"/>
        <v>3</v>
      </c>
      <c r="T43" s="217">
        <v>3.0</v>
      </c>
      <c r="U43" s="217">
        <f t="shared" si="11"/>
        <v>3</v>
      </c>
      <c r="V43" s="216">
        <f t="shared" si="12"/>
        <v>3</v>
      </c>
      <c r="W43" s="215">
        <v>3.0</v>
      </c>
      <c r="X43" s="215">
        <v>3.0</v>
      </c>
      <c r="Y43" s="216">
        <f t="shared" si="14"/>
        <v>3</v>
      </c>
      <c r="Z43" s="218">
        <f t="shared" si="15"/>
        <v>3</v>
      </c>
      <c r="AA43" s="67" t="str">
        <f t="shared" si="16"/>
        <v>ดย.</v>
      </c>
      <c r="AB43" s="25"/>
      <c r="AC43" s="217">
        <v>3.0</v>
      </c>
      <c r="AD43" s="217">
        <v>3.0</v>
      </c>
      <c r="AE43" s="217">
        <v>3.0</v>
      </c>
      <c r="AF43" s="217">
        <v>3.0</v>
      </c>
      <c r="AG43" s="217">
        <v>3.0</v>
      </c>
      <c r="AH43" s="67">
        <f t="shared" si="17"/>
        <v>3</v>
      </c>
      <c r="AI43" s="67" t="str">
        <f t="shared" si="18"/>
        <v>ดย.</v>
      </c>
    </row>
    <row r="44" ht="14.25" customHeight="1">
      <c r="A44" s="219" t="s">
        <v>309</v>
      </c>
      <c r="B44" s="217">
        <v>3.0</v>
      </c>
      <c r="C44" s="217">
        <f t="shared" si="19"/>
        <v>3</v>
      </c>
      <c r="D44" s="216">
        <f t="shared" si="1"/>
        <v>3</v>
      </c>
      <c r="E44" s="217">
        <v>3.0</v>
      </c>
      <c r="F44" s="217">
        <f t="shared" si="2"/>
        <v>3</v>
      </c>
      <c r="G44" s="216">
        <f t="shared" si="3"/>
        <v>3</v>
      </c>
      <c r="H44" s="217">
        <v>3.0</v>
      </c>
      <c r="I44" s="217">
        <f t="shared" si="28"/>
        <v>3</v>
      </c>
      <c r="J44" s="216">
        <f t="shared" si="4"/>
        <v>3</v>
      </c>
      <c r="K44" s="217">
        <v>3.0</v>
      </c>
      <c r="L44" s="217">
        <f t="shared" si="29"/>
        <v>3</v>
      </c>
      <c r="M44" s="216">
        <f t="shared" si="6"/>
        <v>3</v>
      </c>
      <c r="N44" s="217">
        <v>3.0</v>
      </c>
      <c r="O44" s="217">
        <f t="shared" si="30"/>
        <v>3</v>
      </c>
      <c r="P44" s="216">
        <f t="shared" si="8"/>
        <v>3</v>
      </c>
      <c r="Q44" s="217">
        <v>3.0</v>
      </c>
      <c r="R44" s="217">
        <f t="shared" si="9"/>
        <v>3</v>
      </c>
      <c r="S44" s="216">
        <f t="shared" si="10"/>
        <v>3</v>
      </c>
      <c r="T44" s="217">
        <v>3.0</v>
      </c>
      <c r="U44" s="217">
        <f t="shared" si="11"/>
        <v>3</v>
      </c>
      <c r="V44" s="216">
        <f t="shared" si="12"/>
        <v>3</v>
      </c>
      <c r="W44" s="215">
        <v>3.0</v>
      </c>
      <c r="X44" s="215">
        <v>3.0</v>
      </c>
      <c r="Y44" s="216">
        <f t="shared" si="14"/>
        <v>3</v>
      </c>
      <c r="Z44" s="218">
        <f t="shared" si="15"/>
        <v>3</v>
      </c>
      <c r="AA44" s="67" t="str">
        <f t="shared" si="16"/>
        <v>ดย.</v>
      </c>
      <c r="AB44" s="25"/>
      <c r="AC44" s="217">
        <v>3.0</v>
      </c>
      <c r="AD44" s="217">
        <v>3.0</v>
      </c>
      <c r="AE44" s="217">
        <v>3.0</v>
      </c>
      <c r="AF44" s="217">
        <v>3.0</v>
      </c>
      <c r="AG44" s="217">
        <v>3.0</v>
      </c>
      <c r="AH44" s="67">
        <f t="shared" si="17"/>
        <v>3</v>
      </c>
      <c r="AI44" s="67" t="str">
        <f t="shared" si="18"/>
        <v>ดย.</v>
      </c>
    </row>
    <row r="45" ht="14.25" customHeight="1">
      <c r="A45" s="219" t="s">
        <v>310</v>
      </c>
      <c r="B45" s="217">
        <v>3.0</v>
      </c>
      <c r="C45" s="217">
        <f t="shared" si="19"/>
        <v>3</v>
      </c>
      <c r="D45" s="216">
        <f t="shared" si="1"/>
        <v>3</v>
      </c>
      <c r="E45" s="217">
        <v>3.0</v>
      </c>
      <c r="F45" s="217">
        <f t="shared" si="2"/>
        <v>3</v>
      </c>
      <c r="G45" s="216">
        <f t="shared" si="3"/>
        <v>3</v>
      </c>
      <c r="H45" s="217">
        <v>3.0</v>
      </c>
      <c r="I45" s="217">
        <f t="shared" si="28"/>
        <v>3</v>
      </c>
      <c r="J45" s="216">
        <f t="shared" si="4"/>
        <v>3</v>
      </c>
      <c r="K45" s="217">
        <v>3.0</v>
      </c>
      <c r="L45" s="217">
        <f t="shared" si="29"/>
        <v>3</v>
      </c>
      <c r="M45" s="216">
        <f t="shared" si="6"/>
        <v>3</v>
      </c>
      <c r="N45" s="217">
        <v>3.0</v>
      </c>
      <c r="O45" s="217">
        <f t="shared" si="30"/>
        <v>3</v>
      </c>
      <c r="P45" s="216">
        <f t="shared" si="8"/>
        <v>3</v>
      </c>
      <c r="Q45" s="217">
        <v>3.0</v>
      </c>
      <c r="R45" s="217">
        <f t="shared" si="9"/>
        <v>3</v>
      </c>
      <c r="S45" s="216">
        <f t="shared" si="10"/>
        <v>3</v>
      </c>
      <c r="T45" s="217">
        <v>3.0</v>
      </c>
      <c r="U45" s="217">
        <f t="shared" si="11"/>
        <v>3</v>
      </c>
      <c r="V45" s="216">
        <f t="shared" si="12"/>
        <v>3</v>
      </c>
      <c r="W45" s="215">
        <v>3.0</v>
      </c>
      <c r="X45" s="215">
        <v>3.0</v>
      </c>
      <c r="Y45" s="216">
        <f t="shared" si="14"/>
        <v>3</v>
      </c>
      <c r="Z45" s="218">
        <f t="shared" si="15"/>
        <v>3</v>
      </c>
      <c r="AA45" s="67" t="str">
        <f t="shared" si="16"/>
        <v>ดย.</v>
      </c>
      <c r="AB45" s="25"/>
      <c r="AC45" s="217">
        <v>3.0</v>
      </c>
      <c r="AD45" s="217">
        <v>3.0</v>
      </c>
      <c r="AE45" s="217">
        <v>3.0</v>
      </c>
      <c r="AF45" s="217">
        <v>3.0</v>
      </c>
      <c r="AG45" s="217">
        <v>3.0</v>
      </c>
      <c r="AH45" s="67">
        <f t="shared" si="17"/>
        <v>3</v>
      </c>
      <c r="AI45" s="67" t="str">
        <f t="shared" si="18"/>
        <v>ดย.</v>
      </c>
    </row>
    <row r="46" ht="14.25" customHeight="1">
      <c r="A46" s="219" t="s">
        <v>311</v>
      </c>
      <c r="B46" s="217">
        <v>3.0</v>
      </c>
      <c r="C46" s="217">
        <f t="shared" si="19"/>
        <v>3</v>
      </c>
      <c r="D46" s="216">
        <f t="shared" si="1"/>
        <v>3</v>
      </c>
      <c r="E46" s="217">
        <v>3.0</v>
      </c>
      <c r="F46" s="217">
        <f t="shared" si="2"/>
        <v>3</v>
      </c>
      <c r="G46" s="216">
        <f t="shared" si="3"/>
        <v>3</v>
      </c>
      <c r="H46" s="217">
        <v>3.0</v>
      </c>
      <c r="I46" s="217">
        <f t="shared" si="28"/>
        <v>3</v>
      </c>
      <c r="J46" s="216">
        <f t="shared" si="4"/>
        <v>3</v>
      </c>
      <c r="K46" s="217">
        <v>3.0</v>
      </c>
      <c r="L46" s="217">
        <f t="shared" si="29"/>
        <v>3</v>
      </c>
      <c r="M46" s="216">
        <f t="shared" si="6"/>
        <v>3</v>
      </c>
      <c r="N46" s="217">
        <v>3.0</v>
      </c>
      <c r="O46" s="217">
        <f t="shared" si="30"/>
        <v>3</v>
      </c>
      <c r="P46" s="216">
        <f t="shared" si="8"/>
        <v>3</v>
      </c>
      <c r="Q46" s="217">
        <v>3.0</v>
      </c>
      <c r="R46" s="217">
        <f t="shared" si="9"/>
        <v>3</v>
      </c>
      <c r="S46" s="216">
        <f t="shared" si="10"/>
        <v>3</v>
      </c>
      <c r="T46" s="217">
        <v>3.0</v>
      </c>
      <c r="U46" s="217">
        <f t="shared" si="11"/>
        <v>3</v>
      </c>
      <c r="V46" s="216">
        <f t="shared" si="12"/>
        <v>3</v>
      </c>
      <c r="W46" s="215">
        <v>3.0</v>
      </c>
      <c r="X46" s="215">
        <v>3.0</v>
      </c>
      <c r="Y46" s="216">
        <f t="shared" si="14"/>
        <v>3</v>
      </c>
      <c r="Z46" s="218">
        <f t="shared" si="15"/>
        <v>3</v>
      </c>
      <c r="AA46" s="67" t="str">
        <f t="shared" si="16"/>
        <v>ดย.</v>
      </c>
      <c r="AB46" s="25"/>
      <c r="AC46" s="217">
        <v>3.0</v>
      </c>
      <c r="AD46" s="217">
        <v>3.0</v>
      </c>
      <c r="AE46" s="217">
        <v>3.0</v>
      </c>
      <c r="AF46" s="217">
        <v>3.0</v>
      </c>
      <c r="AG46" s="217">
        <v>3.0</v>
      </c>
      <c r="AH46" s="67">
        <f t="shared" si="17"/>
        <v>3</v>
      </c>
      <c r="AI46" s="67" t="str">
        <f t="shared" si="18"/>
        <v>ดย.</v>
      </c>
    </row>
    <row r="47" ht="14.25" customHeight="1">
      <c r="A47" s="219" t="s">
        <v>312</v>
      </c>
      <c r="B47" s="217">
        <v>3.0</v>
      </c>
      <c r="C47" s="217">
        <f t="shared" si="19"/>
        <v>3</v>
      </c>
      <c r="D47" s="216">
        <f t="shared" si="1"/>
        <v>3</v>
      </c>
      <c r="E47" s="217">
        <v>3.0</v>
      </c>
      <c r="F47" s="217">
        <f t="shared" si="2"/>
        <v>3</v>
      </c>
      <c r="G47" s="216">
        <f t="shared" si="3"/>
        <v>3</v>
      </c>
      <c r="H47" s="217">
        <v>3.0</v>
      </c>
      <c r="I47" s="217">
        <f t="shared" si="28"/>
        <v>3</v>
      </c>
      <c r="J47" s="216">
        <f t="shared" si="4"/>
        <v>3</v>
      </c>
      <c r="K47" s="217">
        <v>3.0</v>
      </c>
      <c r="L47" s="217">
        <f t="shared" si="29"/>
        <v>3</v>
      </c>
      <c r="M47" s="216">
        <f t="shared" si="6"/>
        <v>3</v>
      </c>
      <c r="N47" s="217">
        <v>3.0</v>
      </c>
      <c r="O47" s="217">
        <f t="shared" si="30"/>
        <v>3</v>
      </c>
      <c r="P47" s="216">
        <f t="shared" si="8"/>
        <v>3</v>
      </c>
      <c r="Q47" s="217">
        <v>3.0</v>
      </c>
      <c r="R47" s="217">
        <f t="shared" si="9"/>
        <v>3</v>
      </c>
      <c r="S47" s="216">
        <f t="shared" si="10"/>
        <v>3</v>
      </c>
      <c r="T47" s="217">
        <v>3.0</v>
      </c>
      <c r="U47" s="217">
        <f t="shared" si="11"/>
        <v>3</v>
      </c>
      <c r="V47" s="216">
        <f t="shared" si="12"/>
        <v>3</v>
      </c>
      <c r="W47" s="215">
        <v>3.0</v>
      </c>
      <c r="X47" s="215">
        <v>3.0</v>
      </c>
      <c r="Y47" s="216">
        <f t="shared" si="14"/>
        <v>3</v>
      </c>
      <c r="Z47" s="218">
        <f t="shared" si="15"/>
        <v>3</v>
      </c>
      <c r="AA47" s="67" t="str">
        <f t="shared" si="16"/>
        <v>ดย.</v>
      </c>
      <c r="AB47" s="25"/>
      <c r="AC47" s="217">
        <v>3.0</v>
      </c>
      <c r="AD47" s="217">
        <v>3.0</v>
      </c>
      <c r="AE47" s="217">
        <v>3.0</v>
      </c>
      <c r="AF47" s="217">
        <v>3.0</v>
      </c>
      <c r="AG47" s="217">
        <v>3.0</v>
      </c>
      <c r="AH47" s="67">
        <f t="shared" si="17"/>
        <v>3</v>
      </c>
      <c r="AI47" s="67" t="str">
        <f t="shared" si="18"/>
        <v>ดย.</v>
      </c>
    </row>
    <row r="48" ht="14.25" customHeight="1">
      <c r="A48" s="219" t="s">
        <v>313</v>
      </c>
      <c r="B48" s="217">
        <v>3.0</v>
      </c>
      <c r="C48" s="217">
        <f t="shared" si="19"/>
        <v>3</v>
      </c>
      <c r="D48" s="216">
        <f t="shared" si="1"/>
        <v>3</v>
      </c>
      <c r="E48" s="217">
        <v>3.0</v>
      </c>
      <c r="F48" s="217">
        <f t="shared" si="2"/>
        <v>3</v>
      </c>
      <c r="G48" s="216">
        <f t="shared" si="3"/>
        <v>3</v>
      </c>
      <c r="H48" s="217">
        <v>3.0</v>
      </c>
      <c r="I48" s="217">
        <f t="shared" si="28"/>
        <v>3</v>
      </c>
      <c r="J48" s="216">
        <f t="shared" si="4"/>
        <v>3</v>
      </c>
      <c r="K48" s="217">
        <v>3.0</v>
      </c>
      <c r="L48" s="217">
        <f t="shared" si="29"/>
        <v>3</v>
      </c>
      <c r="M48" s="216">
        <f t="shared" si="6"/>
        <v>3</v>
      </c>
      <c r="N48" s="217">
        <v>3.0</v>
      </c>
      <c r="O48" s="217">
        <f t="shared" si="30"/>
        <v>3</v>
      </c>
      <c r="P48" s="216">
        <f t="shared" si="8"/>
        <v>3</v>
      </c>
      <c r="Q48" s="217">
        <v>3.0</v>
      </c>
      <c r="R48" s="217">
        <f t="shared" si="9"/>
        <v>3</v>
      </c>
      <c r="S48" s="216">
        <f t="shared" si="10"/>
        <v>3</v>
      </c>
      <c r="T48" s="217">
        <v>3.0</v>
      </c>
      <c r="U48" s="217">
        <f t="shared" si="11"/>
        <v>3</v>
      </c>
      <c r="V48" s="216">
        <f t="shared" si="12"/>
        <v>3</v>
      </c>
      <c r="W48" s="215">
        <v>3.0</v>
      </c>
      <c r="X48" s="215">
        <v>3.0</v>
      </c>
      <c r="Y48" s="216">
        <f t="shared" si="14"/>
        <v>3</v>
      </c>
      <c r="Z48" s="218">
        <f t="shared" si="15"/>
        <v>3</v>
      </c>
      <c r="AA48" s="67" t="str">
        <f t="shared" si="16"/>
        <v>ดย.</v>
      </c>
      <c r="AB48" s="25"/>
      <c r="AC48" s="217">
        <v>3.0</v>
      </c>
      <c r="AD48" s="217">
        <v>3.0</v>
      </c>
      <c r="AE48" s="217">
        <v>3.0</v>
      </c>
      <c r="AF48" s="217">
        <v>3.0</v>
      </c>
      <c r="AG48" s="217">
        <v>3.0</v>
      </c>
      <c r="AH48" s="67">
        <f t="shared" si="17"/>
        <v>3</v>
      </c>
      <c r="AI48" s="67" t="str">
        <f t="shared" si="18"/>
        <v>ดย.</v>
      </c>
    </row>
    <row r="49" ht="14.25" customHeight="1">
      <c r="A49" s="70"/>
      <c r="D49" s="220"/>
      <c r="G49" s="220"/>
      <c r="J49" s="220"/>
      <c r="M49" s="220"/>
      <c r="P49" s="220"/>
      <c r="S49" s="220"/>
      <c r="V49" s="220"/>
      <c r="Y49" s="220"/>
      <c r="Z49" s="221"/>
      <c r="AB49" s="50"/>
    </row>
    <row r="50" ht="14.25" customHeight="1">
      <c r="A50" s="70"/>
      <c r="D50" s="220"/>
      <c r="G50" s="220"/>
      <c r="J50" s="220"/>
      <c r="M50" s="220"/>
      <c r="P50" s="220"/>
      <c r="S50" s="220"/>
      <c r="V50" s="220"/>
      <c r="Y50" s="220"/>
      <c r="Z50" s="221"/>
      <c r="AB50" s="50"/>
    </row>
    <row r="51" ht="14.25" customHeight="1">
      <c r="A51" s="70"/>
      <c r="D51" s="220"/>
      <c r="G51" s="220"/>
      <c r="J51" s="220"/>
      <c r="M51" s="220"/>
      <c r="P51" s="220"/>
      <c r="S51" s="220"/>
      <c r="V51" s="220"/>
      <c r="Y51" s="220"/>
      <c r="Z51" s="221"/>
      <c r="AB51" s="50"/>
    </row>
    <row r="52" ht="14.25" customHeight="1">
      <c r="A52" s="70"/>
      <c r="D52" s="220"/>
      <c r="G52" s="220"/>
      <c r="J52" s="220"/>
      <c r="M52" s="220"/>
      <c r="P52" s="220"/>
      <c r="S52" s="220"/>
      <c r="V52" s="220"/>
      <c r="Y52" s="220"/>
      <c r="Z52" s="221"/>
      <c r="AB52" s="50"/>
    </row>
    <row r="53" ht="14.25" customHeight="1">
      <c r="A53" s="70"/>
      <c r="D53" s="220"/>
      <c r="G53" s="220"/>
      <c r="J53" s="220"/>
      <c r="M53" s="220"/>
      <c r="P53" s="220"/>
      <c r="S53" s="220"/>
      <c r="V53" s="220"/>
      <c r="Y53" s="220"/>
      <c r="Z53" s="221"/>
      <c r="AB53" s="50"/>
    </row>
    <row r="54" ht="14.25" customHeight="1">
      <c r="A54" s="70"/>
      <c r="D54" s="220"/>
      <c r="G54" s="220"/>
      <c r="J54" s="220"/>
      <c r="M54" s="220"/>
      <c r="P54" s="220"/>
      <c r="S54" s="220"/>
      <c r="V54" s="220"/>
      <c r="Y54" s="220"/>
      <c r="Z54" s="221"/>
      <c r="AB54" s="50"/>
    </row>
    <row r="55" ht="14.25" customHeight="1">
      <c r="A55" s="70"/>
      <c r="D55" s="220"/>
      <c r="G55" s="220"/>
      <c r="J55" s="220"/>
      <c r="M55" s="220"/>
      <c r="P55" s="220"/>
      <c r="S55" s="220"/>
      <c r="V55" s="220"/>
      <c r="Y55" s="220"/>
      <c r="Z55" s="221"/>
      <c r="AB55" s="50"/>
    </row>
    <row r="56" ht="14.25" customHeight="1">
      <c r="A56" s="70"/>
      <c r="D56" s="220"/>
      <c r="G56" s="220"/>
      <c r="J56" s="220"/>
      <c r="M56" s="220"/>
      <c r="P56" s="220"/>
      <c r="S56" s="220"/>
      <c r="V56" s="220"/>
      <c r="Y56" s="220"/>
      <c r="Z56" s="221"/>
      <c r="AB56" s="50"/>
    </row>
    <row r="57" ht="14.25" customHeight="1">
      <c r="A57" s="70"/>
      <c r="D57" s="220"/>
      <c r="G57" s="220"/>
      <c r="J57" s="220"/>
      <c r="M57" s="220"/>
      <c r="P57" s="220"/>
      <c r="S57" s="220"/>
      <c r="V57" s="220"/>
      <c r="Y57" s="220"/>
      <c r="Z57" s="221"/>
      <c r="AB57" s="50"/>
    </row>
    <row r="58" ht="14.25" customHeight="1">
      <c r="A58" s="70"/>
      <c r="D58" s="220"/>
      <c r="G58" s="220"/>
      <c r="J58" s="220"/>
      <c r="M58" s="220"/>
      <c r="P58" s="220"/>
      <c r="S58" s="220"/>
      <c r="V58" s="220"/>
      <c r="Y58" s="220"/>
      <c r="Z58" s="221"/>
      <c r="AB58" s="50"/>
    </row>
    <row r="59" ht="14.25" customHeight="1">
      <c r="A59" s="70"/>
      <c r="D59" s="220"/>
      <c r="G59" s="220"/>
      <c r="J59" s="220"/>
      <c r="M59" s="220"/>
      <c r="P59" s="220"/>
      <c r="S59" s="220"/>
      <c r="V59" s="220"/>
      <c r="Y59" s="220"/>
      <c r="Z59" s="221"/>
      <c r="AB59" s="50"/>
    </row>
    <row r="60" ht="14.25" customHeight="1">
      <c r="A60" s="70"/>
      <c r="D60" s="220"/>
      <c r="G60" s="220"/>
      <c r="J60" s="220"/>
      <c r="M60" s="220"/>
      <c r="P60" s="220"/>
      <c r="S60" s="220"/>
      <c r="V60" s="220"/>
      <c r="Y60" s="220"/>
      <c r="Z60" s="221"/>
      <c r="AB60" s="50"/>
    </row>
    <row r="61" ht="14.25" customHeight="1">
      <c r="A61" s="70"/>
      <c r="D61" s="220"/>
      <c r="G61" s="220"/>
      <c r="J61" s="220"/>
      <c r="M61" s="220"/>
      <c r="P61" s="220"/>
      <c r="S61" s="220"/>
      <c r="V61" s="220"/>
      <c r="Y61" s="220"/>
      <c r="Z61" s="221"/>
      <c r="AB61" s="50"/>
    </row>
    <row r="62" ht="14.25" customHeight="1">
      <c r="A62" s="70"/>
      <c r="D62" s="220"/>
      <c r="G62" s="220"/>
      <c r="J62" s="220"/>
      <c r="M62" s="220"/>
      <c r="P62" s="220"/>
      <c r="S62" s="220"/>
      <c r="V62" s="220"/>
      <c r="Y62" s="220"/>
      <c r="Z62" s="221"/>
      <c r="AB62" s="50"/>
    </row>
    <row r="63" ht="14.25" customHeight="1">
      <c r="A63" s="70"/>
      <c r="D63" s="220"/>
      <c r="G63" s="220"/>
      <c r="J63" s="220"/>
      <c r="M63" s="220"/>
      <c r="P63" s="220"/>
      <c r="S63" s="220"/>
      <c r="V63" s="220"/>
      <c r="Y63" s="220"/>
      <c r="Z63" s="221"/>
      <c r="AB63" s="50"/>
    </row>
    <row r="64" ht="14.25" customHeight="1">
      <c r="A64" s="70"/>
      <c r="D64" s="220"/>
      <c r="G64" s="220"/>
      <c r="J64" s="220"/>
      <c r="M64" s="220"/>
      <c r="P64" s="220"/>
      <c r="S64" s="220"/>
      <c r="V64" s="220"/>
      <c r="Y64" s="220"/>
      <c r="Z64" s="221"/>
      <c r="AB64" s="50"/>
    </row>
    <row r="65" ht="14.25" customHeight="1">
      <c r="A65" s="70"/>
      <c r="D65" s="220"/>
      <c r="G65" s="220"/>
      <c r="J65" s="220"/>
      <c r="M65" s="220"/>
      <c r="P65" s="220"/>
      <c r="S65" s="220"/>
      <c r="V65" s="220"/>
      <c r="Y65" s="220"/>
      <c r="Z65" s="221"/>
      <c r="AB65" s="50"/>
    </row>
    <row r="66" ht="14.25" customHeight="1">
      <c r="A66" s="70"/>
      <c r="D66" s="220"/>
      <c r="G66" s="220"/>
      <c r="J66" s="220"/>
      <c r="M66" s="220"/>
      <c r="P66" s="220"/>
      <c r="S66" s="220"/>
      <c r="V66" s="220"/>
      <c r="Y66" s="220"/>
      <c r="Z66" s="221"/>
      <c r="AB66" s="50"/>
    </row>
    <row r="67" ht="14.25" customHeight="1">
      <c r="A67" s="70"/>
      <c r="D67" s="220"/>
      <c r="G67" s="220"/>
      <c r="J67" s="220"/>
      <c r="M67" s="220"/>
      <c r="P67" s="220"/>
      <c r="S67" s="220"/>
      <c r="V67" s="220"/>
      <c r="Y67" s="220"/>
      <c r="Z67" s="221"/>
      <c r="AB67" s="50"/>
    </row>
    <row r="68" ht="14.25" customHeight="1">
      <c r="A68" s="70"/>
      <c r="D68" s="220"/>
      <c r="G68" s="220"/>
      <c r="J68" s="220"/>
      <c r="M68" s="220"/>
      <c r="P68" s="220"/>
      <c r="S68" s="220"/>
      <c r="V68" s="220"/>
      <c r="Y68" s="220"/>
      <c r="Z68" s="221"/>
      <c r="AB68" s="50"/>
    </row>
    <row r="69" ht="14.25" customHeight="1">
      <c r="A69" s="70"/>
      <c r="D69" s="220"/>
      <c r="G69" s="220"/>
      <c r="J69" s="220"/>
      <c r="M69" s="220"/>
      <c r="P69" s="220"/>
      <c r="S69" s="220"/>
      <c r="V69" s="220"/>
      <c r="Y69" s="220"/>
      <c r="Z69" s="221"/>
      <c r="AB69" s="50"/>
    </row>
    <row r="70" ht="14.25" customHeight="1">
      <c r="A70" s="70"/>
      <c r="D70" s="220"/>
      <c r="G70" s="220"/>
      <c r="J70" s="220"/>
      <c r="M70" s="220"/>
      <c r="P70" s="220"/>
      <c r="S70" s="220"/>
      <c r="V70" s="220"/>
      <c r="Y70" s="220"/>
      <c r="Z70" s="221"/>
      <c r="AB70" s="50"/>
    </row>
    <row r="71" ht="14.25" customHeight="1">
      <c r="A71" s="70"/>
      <c r="D71" s="220"/>
      <c r="G71" s="220"/>
      <c r="J71" s="220"/>
      <c r="M71" s="220"/>
      <c r="P71" s="220"/>
      <c r="S71" s="220"/>
      <c r="V71" s="220"/>
      <c r="Y71" s="220"/>
      <c r="Z71" s="221"/>
      <c r="AB71" s="50"/>
    </row>
    <row r="72" ht="14.25" customHeight="1">
      <c r="A72" s="70"/>
      <c r="D72" s="220"/>
      <c r="G72" s="220"/>
      <c r="J72" s="220"/>
      <c r="M72" s="220"/>
      <c r="P72" s="220"/>
      <c r="S72" s="220"/>
      <c r="V72" s="220"/>
      <c r="Y72" s="220"/>
      <c r="Z72" s="221"/>
      <c r="AB72" s="50"/>
    </row>
    <row r="73" ht="14.25" customHeight="1">
      <c r="A73" s="70"/>
      <c r="D73" s="220"/>
      <c r="G73" s="220"/>
      <c r="J73" s="220"/>
      <c r="M73" s="220"/>
      <c r="P73" s="220"/>
      <c r="S73" s="220"/>
      <c r="V73" s="220"/>
      <c r="Y73" s="220"/>
      <c r="Z73" s="221"/>
      <c r="AB73" s="50"/>
    </row>
    <row r="74" ht="14.25" customHeight="1">
      <c r="A74" s="70"/>
      <c r="D74" s="220"/>
      <c r="G74" s="220"/>
      <c r="J74" s="220"/>
      <c r="M74" s="220"/>
      <c r="P74" s="220"/>
      <c r="S74" s="220"/>
      <c r="V74" s="220"/>
      <c r="Y74" s="220"/>
      <c r="Z74" s="221"/>
      <c r="AB74" s="50"/>
    </row>
    <row r="75" ht="14.25" customHeight="1">
      <c r="A75" s="70"/>
      <c r="D75" s="220"/>
      <c r="G75" s="220"/>
      <c r="J75" s="220"/>
      <c r="M75" s="220"/>
      <c r="P75" s="220"/>
      <c r="S75" s="220"/>
      <c r="V75" s="220"/>
      <c r="Y75" s="220"/>
      <c r="Z75" s="221"/>
      <c r="AB75" s="50"/>
    </row>
    <row r="76" ht="14.25" customHeight="1">
      <c r="A76" s="70"/>
      <c r="D76" s="220"/>
      <c r="G76" s="220"/>
      <c r="J76" s="220"/>
      <c r="M76" s="220"/>
      <c r="P76" s="220"/>
      <c r="S76" s="220"/>
      <c r="V76" s="220"/>
      <c r="Y76" s="220"/>
      <c r="Z76" s="221"/>
      <c r="AB76" s="50"/>
    </row>
    <row r="77" ht="14.25" customHeight="1">
      <c r="A77" s="70"/>
      <c r="D77" s="220"/>
      <c r="G77" s="220"/>
      <c r="J77" s="220"/>
      <c r="M77" s="220"/>
      <c r="P77" s="220"/>
      <c r="S77" s="220"/>
      <c r="V77" s="220"/>
      <c r="Y77" s="220"/>
      <c r="Z77" s="221"/>
      <c r="AB77" s="50"/>
    </row>
    <row r="78" ht="14.25" customHeight="1">
      <c r="A78" s="70"/>
      <c r="D78" s="220"/>
      <c r="G78" s="220"/>
      <c r="J78" s="220"/>
      <c r="M78" s="220"/>
      <c r="P78" s="220"/>
      <c r="S78" s="220"/>
      <c r="V78" s="220"/>
      <c r="Y78" s="220"/>
      <c r="Z78" s="221"/>
      <c r="AB78" s="50"/>
    </row>
    <row r="79" ht="14.25" customHeight="1">
      <c r="A79" s="70"/>
      <c r="D79" s="220"/>
      <c r="G79" s="220"/>
      <c r="J79" s="220"/>
      <c r="M79" s="220"/>
      <c r="P79" s="220"/>
      <c r="S79" s="220"/>
      <c r="V79" s="220"/>
      <c r="Y79" s="220"/>
      <c r="Z79" s="221"/>
      <c r="AB79" s="50"/>
    </row>
    <row r="80" ht="14.25" customHeight="1">
      <c r="A80" s="70"/>
      <c r="D80" s="220"/>
      <c r="G80" s="220"/>
      <c r="J80" s="220"/>
      <c r="M80" s="220"/>
      <c r="P80" s="220"/>
      <c r="S80" s="220"/>
      <c r="V80" s="220"/>
      <c r="Y80" s="220"/>
      <c r="Z80" s="221"/>
      <c r="AB80" s="50"/>
    </row>
    <row r="81" ht="14.25" customHeight="1">
      <c r="A81" s="70"/>
      <c r="D81" s="220"/>
      <c r="G81" s="220"/>
      <c r="J81" s="220"/>
      <c r="M81" s="220"/>
      <c r="P81" s="220"/>
      <c r="S81" s="220"/>
      <c r="V81" s="220"/>
      <c r="Y81" s="220"/>
      <c r="Z81" s="221"/>
      <c r="AB81" s="50"/>
    </row>
    <row r="82" ht="14.25" customHeight="1">
      <c r="A82" s="70"/>
      <c r="D82" s="220"/>
      <c r="G82" s="220"/>
      <c r="J82" s="220"/>
      <c r="M82" s="220"/>
      <c r="P82" s="220"/>
      <c r="S82" s="220"/>
      <c r="V82" s="220"/>
      <c r="Y82" s="220"/>
      <c r="Z82" s="221"/>
      <c r="AB82" s="50"/>
    </row>
    <row r="83" ht="14.25" customHeight="1">
      <c r="A83" s="70"/>
      <c r="D83" s="220"/>
      <c r="G83" s="220"/>
      <c r="J83" s="220"/>
      <c r="M83" s="220"/>
      <c r="P83" s="220"/>
      <c r="S83" s="220"/>
      <c r="V83" s="220"/>
      <c r="Y83" s="220"/>
      <c r="Z83" s="221"/>
      <c r="AB83" s="50"/>
    </row>
    <row r="84" ht="14.25" customHeight="1">
      <c r="A84" s="70"/>
      <c r="D84" s="220"/>
      <c r="G84" s="220"/>
      <c r="J84" s="220"/>
      <c r="M84" s="220"/>
      <c r="P84" s="220"/>
      <c r="S84" s="220"/>
      <c r="V84" s="220"/>
      <c r="Y84" s="220"/>
      <c r="Z84" s="221"/>
      <c r="AB84" s="50"/>
    </row>
    <row r="85" ht="14.25" customHeight="1">
      <c r="A85" s="70"/>
      <c r="D85" s="220"/>
      <c r="G85" s="220"/>
      <c r="J85" s="220"/>
      <c r="M85" s="220"/>
      <c r="P85" s="220"/>
      <c r="S85" s="220"/>
      <c r="V85" s="220"/>
      <c r="Y85" s="220"/>
      <c r="Z85" s="221"/>
      <c r="AB85" s="50"/>
    </row>
    <row r="86" ht="14.25" customHeight="1">
      <c r="A86" s="70"/>
      <c r="D86" s="220"/>
      <c r="G86" s="220"/>
      <c r="J86" s="220"/>
      <c r="M86" s="220"/>
      <c r="P86" s="220"/>
      <c r="S86" s="220"/>
      <c r="V86" s="220"/>
      <c r="Y86" s="220"/>
      <c r="Z86" s="221"/>
      <c r="AB86" s="50"/>
    </row>
    <row r="87" ht="14.25" customHeight="1">
      <c r="A87" s="70"/>
      <c r="D87" s="220"/>
      <c r="G87" s="220"/>
      <c r="J87" s="220"/>
      <c r="M87" s="220"/>
      <c r="P87" s="220"/>
      <c r="S87" s="220"/>
      <c r="V87" s="220"/>
      <c r="Y87" s="220"/>
      <c r="Z87" s="221"/>
      <c r="AB87" s="50"/>
    </row>
    <row r="88" ht="14.25" customHeight="1">
      <c r="A88" s="70"/>
      <c r="D88" s="220"/>
      <c r="G88" s="220"/>
      <c r="J88" s="220"/>
      <c r="M88" s="220"/>
      <c r="P88" s="220"/>
      <c r="S88" s="220"/>
      <c r="V88" s="220"/>
      <c r="Y88" s="220"/>
      <c r="Z88" s="221"/>
      <c r="AB88" s="50"/>
    </row>
    <row r="89" ht="14.25" customHeight="1">
      <c r="A89" s="70"/>
      <c r="D89" s="220"/>
      <c r="G89" s="220"/>
      <c r="J89" s="220"/>
      <c r="M89" s="220"/>
      <c r="P89" s="220"/>
      <c r="S89" s="220"/>
      <c r="V89" s="220"/>
      <c r="Y89" s="220"/>
      <c r="Z89" s="221"/>
      <c r="AB89" s="50"/>
    </row>
    <row r="90" ht="14.25" customHeight="1">
      <c r="A90" s="70"/>
      <c r="D90" s="220"/>
      <c r="G90" s="220"/>
      <c r="J90" s="220"/>
      <c r="M90" s="220"/>
      <c r="P90" s="220"/>
      <c r="S90" s="220"/>
      <c r="V90" s="220"/>
      <c r="Y90" s="220"/>
      <c r="Z90" s="221"/>
      <c r="AB90" s="50"/>
    </row>
    <row r="91" ht="14.25" customHeight="1">
      <c r="A91" s="70"/>
      <c r="D91" s="220"/>
      <c r="G91" s="220"/>
      <c r="J91" s="220"/>
      <c r="M91" s="220"/>
      <c r="P91" s="220"/>
      <c r="S91" s="220"/>
      <c r="V91" s="220"/>
      <c r="Y91" s="220"/>
      <c r="Z91" s="221"/>
      <c r="AB91" s="50"/>
    </row>
    <row r="92" ht="14.25" customHeight="1">
      <c r="A92" s="70"/>
      <c r="D92" s="220"/>
      <c r="G92" s="220"/>
      <c r="J92" s="220"/>
      <c r="M92" s="220"/>
      <c r="P92" s="220"/>
      <c r="S92" s="220"/>
      <c r="V92" s="220"/>
      <c r="Y92" s="220"/>
      <c r="Z92" s="221"/>
      <c r="AB92" s="50"/>
    </row>
    <row r="93" ht="14.25" customHeight="1">
      <c r="A93" s="70"/>
      <c r="D93" s="220"/>
      <c r="G93" s="220"/>
      <c r="J93" s="220"/>
      <c r="M93" s="220"/>
      <c r="P93" s="220"/>
      <c r="S93" s="220"/>
      <c r="V93" s="220"/>
      <c r="Y93" s="220"/>
      <c r="Z93" s="221"/>
      <c r="AB93" s="50"/>
    </row>
    <row r="94" ht="14.25" customHeight="1">
      <c r="A94" s="70"/>
      <c r="D94" s="220"/>
      <c r="G94" s="220"/>
      <c r="J94" s="220"/>
      <c r="M94" s="220"/>
      <c r="P94" s="220"/>
      <c r="S94" s="220"/>
      <c r="V94" s="220"/>
      <c r="Y94" s="220"/>
      <c r="Z94" s="221"/>
      <c r="AB94" s="50"/>
    </row>
    <row r="95" ht="14.25" customHeight="1">
      <c r="A95" s="70"/>
      <c r="D95" s="220"/>
      <c r="G95" s="220"/>
      <c r="J95" s="220"/>
      <c r="M95" s="220"/>
      <c r="P95" s="220"/>
      <c r="S95" s="220"/>
      <c r="V95" s="220"/>
      <c r="Y95" s="220"/>
      <c r="Z95" s="221"/>
      <c r="AB95" s="50"/>
    </row>
    <row r="96" ht="14.25" customHeight="1">
      <c r="A96" s="70"/>
      <c r="D96" s="220"/>
      <c r="G96" s="220"/>
      <c r="J96" s="220"/>
      <c r="M96" s="220"/>
      <c r="P96" s="220"/>
      <c r="S96" s="220"/>
      <c r="V96" s="220"/>
      <c r="Y96" s="220"/>
      <c r="Z96" s="221"/>
      <c r="AB96" s="50"/>
    </row>
    <row r="97" ht="14.25" customHeight="1">
      <c r="A97" s="70"/>
      <c r="D97" s="220"/>
      <c r="G97" s="220"/>
      <c r="J97" s="220"/>
      <c r="M97" s="220"/>
      <c r="P97" s="220"/>
      <c r="S97" s="220"/>
      <c r="V97" s="220"/>
      <c r="Y97" s="220"/>
      <c r="Z97" s="221"/>
      <c r="AB97" s="50"/>
    </row>
    <row r="98" ht="14.25" customHeight="1">
      <c r="A98" s="70"/>
      <c r="D98" s="220"/>
      <c r="G98" s="220"/>
      <c r="J98" s="220"/>
      <c r="M98" s="220"/>
      <c r="P98" s="220"/>
      <c r="S98" s="220"/>
      <c r="V98" s="220"/>
      <c r="Y98" s="220"/>
      <c r="Z98" s="221"/>
      <c r="AB98" s="50"/>
    </row>
    <row r="99" ht="14.25" customHeight="1">
      <c r="A99" s="70"/>
      <c r="D99" s="220"/>
      <c r="G99" s="220"/>
      <c r="J99" s="220"/>
      <c r="M99" s="220"/>
      <c r="P99" s="220"/>
      <c r="S99" s="220"/>
      <c r="V99" s="220"/>
      <c r="Y99" s="220"/>
      <c r="Z99" s="221"/>
      <c r="AB99" s="50"/>
    </row>
    <row r="100" ht="14.25" customHeight="1">
      <c r="A100" s="70"/>
      <c r="D100" s="220"/>
      <c r="G100" s="220"/>
      <c r="J100" s="220"/>
      <c r="M100" s="220"/>
      <c r="P100" s="220"/>
      <c r="S100" s="220"/>
      <c r="V100" s="220"/>
      <c r="Y100" s="220"/>
      <c r="Z100" s="221"/>
      <c r="AB100" s="50"/>
    </row>
    <row r="101" ht="14.25" customHeight="1">
      <c r="A101" s="70"/>
      <c r="D101" s="220"/>
      <c r="G101" s="220"/>
      <c r="J101" s="220"/>
      <c r="M101" s="220"/>
      <c r="P101" s="220"/>
      <c r="S101" s="220"/>
      <c r="V101" s="220"/>
      <c r="Y101" s="220"/>
      <c r="Z101" s="221"/>
      <c r="AB101" s="50"/>
    </row>
    <row r="102" ht="14.25" customHeight="1">
      <c r="A102" s="70"/>
      <c r="D102" s="220"/>
      <c r="G102" s="220"/>
      <c r="J102" s="220"/>
      <c r="M102" s="220"/>
      <c r="P102" s="220"/>
      <c r="S102" s="220"/>
      <c r="V102" s="220"/>
      <c r="Y102" s="220"/>
      <c r="Z102" s="221"/>
      <c r="AB102" s="50"/>
    </row>
    <row r="103" ht="14.25" customHeight="1">
      <c r="A103" s="70"/>
      <c r="D103" s="220"/>
      <c r="G103" s="220"/>
      <c r="J103" s="220"/>
      <c r="M103" s="220"/>
      <c r="P103" s="220"/>
      <c r="S103" s="220"/>
      <c r="V103" s="220"/>
      <c r="Y103" s="220"/>
      <c r="Z103" s="221"/>
      <c r="AB103" s="50"/>
    </row>
    <row r="104" ht="14.25" customHeight="1">
      <c r="A104" s="70"/>
      <c r="D104" s="220"/>
      <c r="G104" s="220"/>
      <c r="J104" s="220"/>
      <c r="M104" s="220"/>
      <c r="P104" s="220"/>
      <c r="S104" s="220"/>
      <c r="V104" s="220"/>
      <c r="Y104" s="220"/>
      <c r="Z104" s="221"/>
      <c r="AB104" s="50"/>
    </row>
    <row r="105" ht="14.25" customHeight="1">
      <c r="A105" s="70"/>
      <c r="D105" s="220"/>
      <c r="G105" s="220"/>
      <c r="J105" s="220"/>
      <c r="M105" s="220"/>
      <c r="P105" s="220"/>
      <c r="S105" s="220"/>
      <c r="V105" s="220"/>
      <c r="Y105" s="220"/>
      <c r="Z105" s="221"/>
      <c r="AB105" s="50"/>
    </row>
    <row r="106" ht="14.25" customHeight="1">
      <c r="A106" s="70"/>
      <c r="D106" s="220"/>
      <c r="G106" s="220"/>
      <c r="J106" s="220"/>
      <c r="M106" s="220"/>
      <c r="P106" s="220"/>
      <c r="S106" s="220"/>
      <c r="V106" s="220"/>
      <c r="Y106" s="220"/>
      <c r="Z106" s="221"/>
      <c r="AB106" s="50"/>
    </row>
    <row r="107" ht="14.25" customHeight="1">
      <c r="A107" s="70"/>
      <c r="D107" s="220"/>
      <c r="G107" s="220"/>
      <c r="J107" s="220"/>
      <c r="M107" s="220"/>
      <c r="P107" s="220"/>
      <c r="S107" s="220"/>
      <c r="V107" s="220"/>
      <c r="Y107" s="220"/>
      <c r="Z107" s="221"/>
      <c r="AB107" s="50"/>
    </row>
    <row r="108" ht="14.25" customHeight="1">
      <c r="A108" s="70"/>
      <c r="D108" s="220"/>
      <c r="G108" s="220"/>
      <c r="J108" s="220"/>
      <c r="M108" s="220"/>
      <c r="P108" s="220"/>
      <c r="S108" s="220"/>
      <c r="V108" s="220"/>
      <c r="Y108" s="220"/>
      <c r="Z108" s="221"/>
      <c r="AB108" s="50"/>
    </row>
    <row r="109" ht="14.25" customHeight="1">
      <c r="A109" s="70"/>
      <c r="D109" s="220"/>
      <c r="G109" s="220"/>
      <c r="J109" s="220"/>
      <c r="M109" s="220"/>
      <c r="P109" s="220"/>
      <c r="S109" s="220"/>
      <c r="V109" s="220"/>
      <c r="Y109" s="220"/>
      <c r="Z109" s="221"/>
      <c r="AB109" s="50"/>
    </row>
    <row r="110" ht="14.25" customHeight="1">
      <c r="A110" s="70"/>
      <c r="D110" s="220"/>
      <c r="G110" s="220"/>
      <c r="J110" s="220"/>
      <c r="M110" s="220"/>
      <c r="P110" s="220"/>
      <c r="S110" s="220"/>
      <c r="V110" s="220"/>
      <c r="Y110" s="220"/>
      <c r="Z110" s="221"/>
      <c r="AB110" s="50"/>
    </row>
    <row r="111" ht="14.25" customHeight="1">
      <c r="A111" s="70"/>
      <c r="D111" s="220"/>
      <c r="G111" s="220"/>
      <c r="J111" s="220"/>
      <c r="M111" s="220"/>
      <c r="P111" s="220"/>
      <c r="S111" s="220"/>
      <c r="V111" s="220"/>
      <c r="Y111" s="220"/>
      <c r="Z111" s="221"/>
      <c r="AB111" s="50"/>
    </row>
    <row r="112" ht="14.25" customHeight="1">
      <c r="A112" s="70"/>
      <c r="D112" s="220"/>
      <c r="G112" s="220"/>
      <c r="J112" s="220"/>
      <c r="M112" s="220"/>
      <c r="P112" s="220"/>
      <c r="S112" s="220"/>
      <c r="V112" s="220"/>
      <c r="Y112" s="220"/>
      <c r="Z112" s="221"/>
      <c r="AB112" s="50"/>
    </row>
    <row r="113" ht="14.25" customHeight="1">
      <c r="A113" s="70"/>
      <c r="D113" s="220"/>
      <c r="G113" s="220"/>
      <c r="J113" s="220"/>
      <c r="M113" s="220"/>
      <c r="P113" s="220"/>
      <c r="S113" s="220"/>
      <c r="V113" s="220"/>
      <c r="Y113" s="220"/>
      <c r="Z113" s="221"/>
      <c r="AB113" s="50"/>
    </row>
    <row r="114" ht="14.25" customHeight="1">
      <c r="A114" s="70"/>
      <c r="D114" s="220"/>
      <c r="G114" s="220"/>
      <c r="J114" s="220"/>
      <c r="M114" s="220"/>
      <c r="P114" s="220"/>
      <c r="S114" s="220"/>
      <c r="V114" s="220"/>
      <c r="Y114" s="220"/>
      <c r="Z114" s="221"/>
      <c r="AB114" s="50"/>
    </row>
    <row r="115" ht="14.25" customHeight="1">
      <c r="A115" s="70"/>
      <c r="D115" s="220"/>
      <c r="G115" s="220"/>
      <c r="J115" s="220"/>
      <c r="M115" s="220"/>
      <c r="P115" s="220"/>
      <c r="S115" s="220"/>
      <c r="V115" s="220"/>
      <c r="Y115" s="220"/>
      <c r="Z115" s="221"/>
      <c r="AB115" s="50"/>
    </row>
    <row r="116" ht="14.25" customHeight="1">
      <c r="A116" s="70"/>
      <c r="D116" s="220"/>
      <c r="G116" s="220"/>
      <c r="J116" s="220"/>
      <c r="M116" s="220"/>
      <c r="P116" s="220"/>
      <c r="S116" s="220"/>
      <c r="V116" s="220"/>
      <c r="Y116" s="220"/>
      <c r="Z116" s="221"/>
      <c r="AB116" s="50"/>
    </row>
    <row r="117" ht="14.25" customHeight="1">
      <c r="A117" s="70"/>
      <c r="D117" s="220"/>
      <c r="G117" s="220"/>
      <c r="J117" s="220"/>
      <c r="M117" s="220"/>
      <c r="P117" s="220"/>
      <c r="S117" s="220"/>
      <c r="V117" s="220"/>
      <c r="Y117" s="220"/>
      <c r="Z117" s="221"/>
      <c r="AB117" s="50"/>
    </row>
    <row r="118" ht="14.25" customHeight="1">
      <c r="A118" s="70"/>
      <c r="D118" s="220"/>
      <c r="G118" s="220"/>
      <c r="J118" s="220"/>
      <c r="M118" s="220"/>
      <c r="P118" s="220"/>
      <c r="S118" s="220"/>
      <c r="V118" s="220"/>
      <c r="Y118" s="220"/>
      <c r="Z118" s="221"/>
      <c r="AB118" s="50"/>
    </row>
    <row r="119" ht="14.25" customHeight="1">
      <c r="A119" s="70"/>
      <c r="D119" s="220"/>
      <c r="G119" s="220"/>
      <c r="J119" s="220"/>
      <c r="M119" s="220"/>
      <c r="P119" s="220"/>
      <c r="S119" s="220"/>
      <c r="V119" s="220"/>
      <c r="Y119" s="220"/>
      <c r="Z119" s="221"/>
      <c r="AB119" s="50"/>
    </row>
    <row r="120" ht="14.25" customHeight="1">
      <c r="A120" s="70"/>
      <c r="D120" s="220"/>
      <c r="G120" s="220"/>
      <c r="J120" s="220"/>
      <c r="M120" s="220"/>
      <c r="P120" s="220"/>
      <c r="S120" s="220"/>
      <c r="V120" s="220"/>
      <c r="Y120" s="220"/>
      <c r="Z120" s="221"/>
      <c r="AB120" s="50"/>
    </row>
    <row r="121" ht="14.25" customHeight="1">
      <c r="A121" s="70"/>
      <c r="D121" s="220"/>
      <c r="G121" s="220"/>
      <c r="J121" s="220"/>
      <c r="M121" s="220"/>
      <c r="P121" s="220"/>
      <c r="S121" s="220"/>
      <c r="V121" s="220"/>
      <c r="Y121" s="220"/>
      <c r="Z121" s="221"/>
      <c r="AB121" s="50"/>
    </row>
    <row r="122" ht="14.25" customHeight="1">
      <c r="A122" s="70"/>
      <c r="D122" s="220"/>
      <c r="G122" s="220"/>
      <c r="J122" s="220"/>
      <c r="M122" s="220"/>
      <c r="P122" s="220"/>
      <c r="S122" s="220"/>
      <c r="V122" s="220"/>
      <c r="Y122" s="220"/>
      <c r="Z122" s="221"/>
      <c r="AB122" s="50"/>
    </row>
    <row r="123" ht="14.25" customHeight="1">
      <c r="A123" s="70"/>
      <c r="D123" s="220"/>
      <c r="G123" s="220"/>
      <c r="J123" s="220"/>
      <c r="M123" s="220"/>
      <c r="P123" s="220"/>
      <c r="S123" s="220"/>
      <c r="V123" s="220"/>
      <c r="Y123" s="220"/>
      <c r="Z123" s="221"/>
      <c r="AB123" s="50"/>
    </row>
    <row r="124" ht="14.25" customHeight="1">
      <c r="A124" s="70"/>
      <c r="D124" s="220"/>
      <c r="G124" s="220"/>
      <c r="J124" s="220"/>
      <c r="M124" s="220"/>
      <c r="P124" s="220"/>
      <c r="S124" s="220"/>
      <c r="V124" s="220"/>
      <c r="Y124" s="220"/>
      <c r="Z124" s="221"/>
      <c r="AB124" s="50"/>
    </row>
    <row r="125" ht="14.25" customHeight="1">
      <c r="A125" s="70"/>
      <c r="D125" s="220"/>
      <c r="G125" s="220"/>
      <c r="J125" s="220"/>
      <c r="M125" s="220"/>
      <c r="P125" s="220"/>
      <c r="S125" s="220"/>
      <c r="V125" s="220"/>
      <c r="Y125" s="220"/>
      <c r="Z125" s="221"/>
      <c r="AB125" s="50"/>
    </row>
    <row r="126" ht="14.25" customHeight="1">
      <c r="A126" s="70"/>
      <c r="D126" s="220"/>
      <c r="G126" s="220"/>
      <c r="J126" s="220"/>
      <c r="M126" s="220"/>
      <c r="P126" s="220"/>
      <c r="S126" s="220"/>
      <c r="V126" s="220"/>
      <c r="Y126" s="220"/>
      <c r="Z126" s="221"/>
      <c r="AB126" s="50"/>
    </row>
    <row r="127" ht="14.25" customHeight="1">
      <c r="A127" s="70"/>
      <c r="D127" s="220"/>
      <c r="G127" s="220"/>
      <c r="J127" s="220"/>
      <c r="M127" s="220"/>
      <c r="P127" s="220"/>
      <c r="S127" s="220"/>
      <c r="V127" s="220"/>
      <c r="Y127" s="220"/>
      <c r="Z127" s="221"/>
      <c r="AB127" s="50"/>
    </row>
    <row r="128" ht="14.25" customHeight="1">
      <c r="A128" s="70"/>
      <c r="D128" s="220"/>
      <c r="G128" s="220"/>
      <c r="J128" s="220"/>
      <c r="M128" s="220"/>
      <c r="P128" s="220"/>
      <c r="S128" s="220"/>
      <c r="V128" s="220"/>
      <c r="Y128" s="220"/>
      <c r="Z128" s="221"/>
      <c r="AB128" s="50"/>
    </row>
    <row r="129" ht="14.25" customHeight="1">
      <c r="A129" s="70"/>
      <c r="D129" s="220"/>
      <c r="G129" s="220"/>
      <c r="J129" s="220"/>
      <c r="M129" s="220"/>
      <c r="P129" s="220"/>
      <c r="S129" s="220"/>
      <c r="V129" s="220"/>
      <c r="Y129" s="220"/>
      <c r="Z129" s="221"/>
      <c r="AB129" s="50"/>
    </row>
    <row r="130" ht="14.25" customHeight="1">
      <c r="A130" s="70"/>
      <c r="D130" s="220"/>
      <c r="G130" s="220"/>
      <c r="J130" s="220"/>
      <c r="M130" s="220"/>
      <c r="P130" s="220"/>
      <c r="S130" s="220"/>
      <c r="V130" s="220"/>
      <c r="Y130" s="220"/>
      <c r="Z130" s="221"/>
      <c r="AB130" s="50"/>
    </row>
    <row r="131" ht="14.25" customHeight="1">
      <c r="A131" s="70"/>
      <c r="D131" s="220"/>
      <c r="G131" s="220"/>
      <c r="J131" s="220"/>
      <c r="M131" s="220"/>
      <c r="P131" s="220"/>
      <c r="S131" s="220"/>
      <c r="V131" s="220"/>
      <c r="Y131" s="220"/>
      <c r="Z131" s="221"/>
      <c r="AB131" s="50"/>
    </row>
    <row r="132" ht="14.25" customHeight="1">
      <c r="A132" s="70"/>
      <c r="D132" s="220"/>
      <c r="G132" s="220"/>
      <c r="J132" s="220"/>
      <c r="M132" s="220"/>
      <c r="P132" s="220"/>
      <c r="S132" s="220"/>
      <c r="V132" s="220"/>
      <c r="Y132" s="220"/>
      <c r="Z132" s="221"/>
      <c r="AB132" s="50"/>
    </row>
    <row r="133" ht="14.25" customHeight="1">
      <c r="A133" s="70"/>
      <c r="D133" s="220"/>
      <c r="G133" s="220"/>
      <c r="J133" s="220"/>
      <c r="M133" s="220"/>
      <c r="P133" s="220"/>
      <c r="S133" s="220"/>
      <c r="V133" s="220"/>
      <c r="Y133" s="220"/>
      <c r="Z133" s="221"/>
      <c r="AB133" s="50"/>
    </row>
    <row r="134" ht="14.25" customHeight="1">
      <c r="A134" s="70"/>
      <c r="D134" s="220"/>
      <c r="G134" s="220"/>
      <c r="J134" s="220"/>
      <c r="M134" s="220"/>
      <c r="P134" s="220"/>
      <c r="S134" s="220"/>
      <c r="V134" s="220"/>
      <c r="Y134" s="220"/>
      <c r="Z134" s="221"/>
      <c r="AB134" s="50"/>
    </row>
    <row r="135" ht="14.25" customHeight="1">
      <c r="A135" s="70"/>
      <c r="D135" s="220"/>
      <c r="G135" s="220"/>
      <c r="J135" s="220"/>
      <c r="M135" s="220"/>
      <c r="P135" s="220"/>
      <c r="S135" s="220"/>
      <c r="V135" s="220"/>
      <c r="Y135" s="220"/>
      <c r="Z135" s="221"/>
      <c r="AB135" s="50"/>
    </row>
    <row r="136" ht="14.25" customHeight="1">
      <c r="A136" s="70"/>
      <c r="D136" s="220"/>
      <c r="G136" s="220"/>
      <c r="J136" s="220"/>
      <c r="M136" s="220"/>
      <c r="P136" s="220"/>
      <c r="S136" s="220"/>
      <c r="V136" s="220"/>
      <c r="Y136" s="220"/>
      <c r="Z136" s="221"/>
      <c r="AB136" s="50"/>
    </row>
    <row r="137" ht="14.25" customHeight="1">
      <c r="A137" s="70"/>
      <c r="D137" s="220"/>
      <c r="G137" s="220"/>
      <c r="J137" s="220"/>
      <c r="M137" s="220"/>
      <c r="P137" s="220"/>
      <c r="S137" s="220"/>
      <c r="V137" s="220"/>
      <c r="Y137" s="220"/>
      <c r="Z137" s="221"/>
      <c r="AB137" s="50"/>
    </row>
    <row r="138" ht="14.25" customHeight="1">
      <c r="A138" s="70"/>
      <c r="D138" s="220"/>
      <c r="G138" s="220"/>
      <c r="J138" s="220"/>
      <c r="M138" s="220"/>
      <c r="P138" s="220"/>
      <c r="S138" s="220"/>
      <c r="V138" s="220"/>
      <c r="Y138" s="220"/>
      <c r="Z138" s="221"/>
      <c r="AB138" s="50"/>
    </row>
    <row r="139" ht="14.25" customHeight="1">
      <c r="A139" s="70"/>
      <c r="D139" s="220"/>
      <c r="G139" s="220"/>
      <c r="J139" s="220"/>
      <c r="M139" s="220"/>
      <c r="P139" s="220"/>
      <c r="S139" s="220"/>
      <c r="V139" s="220"/>
      <c r="Y139" s="220"/>
      <c r="Z139" s="221"/>
      <c r="AB139" s="50"/>
    </row>
    <row r="140" ht="14.25" customHeight="1">
      <c r="A140" s="70"/>
      <c r="D140" s="220"/>
      <c r="G140" s="220"/>
      <c r="J140" s="220"/>
      <c r="M140" s="220"/>
      <c r="P140" s="220"/>
      <c r="S140" s="220"/>
      <c r="V140" s="220"/>
      <c r="Y140" s="220"/>
      <c r="Z140" s="221"/>
      <c r="AB140" s="50"/>
    </row>
    <row r="141" ht="14.25" customHeight="1">
      <c r="A141" s="70"/>
      <c r="D141" s="220"/>
      <c r="G141" s="220"/>
      <c r="J141" s="220"/>
      <c r="M141" s="220"/>
      <c r="P141" s="220"/>
      <c r="S141" s="220"/>
      <c r="V141" s="220"/>
      <c r="Y141" s="220"/>
      <c r="Z141" s="221"/>
      <c r="AB141" s="50"/>
    </row>
    <row r="142" ht="14.25" customHeight="1">
      <c r="A142" s="70"/>
      <c r="D142" s="220"/>
      <c r="G142" s="220"/>
      <c r="J142" s="220"/>
      <c r="M142" s="220"/>
      <c r="P142" s="220"/>
      <c r="S142" s="220"/>
      <c r="V142" s="220"/>
      <c r="Y142" s="220"/>
      <c r="Z142" s="221"/>
      <c r="AB142" s="50"/>
    </row>
    <row r="143" ht="14.25" customHeight="1">
      <c r="A143" s="70"/>
      <c r="D143" s="220"/>
      <c r="G143" s="220"/>
      <c r="J143" s="220"/>
      <c r="M143" s="220"/>
      <c r="P143" s="220"/>
      <c r="S143" s="220"/>
      <c r="V143" s="220"/>
      <c r="Y143" s="220"/>
      <c r="Z143" s="221"/>
      <c r="AB143" s="50"/>
    </row>
    <row r="144" ht="14.25" customHeight="1">
      <c r="A144" s="70"/>
      <c r="D144" s="220"/>
      <c r="G144" s="220"/>
      <c r="J144" s="220"/>
      <c r="M144" s="220"/>
      <c r="P144" s="220"/>
      <c r="S144" s="220"/>
      <c r="V144" s="220"/>
      <c r="Y144" s="220"/>
      <c r="Z144" s="221"/>
      <c r="AB144" s="50"/>
    </row>
    <row r="145" ht="14.25" customHeight="1">
      <c r="A145" s="70"/>
      <c r="D145" s="220"/>
      <c r="G145" s="220"/>
      <c r="J145" s="220"/>
      <c r="M145" s="220"/>
      <c r="P145" s="220"/>
      <c r="S145" s="220"/>
      <c r="V145" s="220"/>
      <c r="Y145" s="220"/>
      <c r="Z145" s="221"/>
      <c r="AB145" s="50"/>
    </row>
    <row r="146" ht="14.25" customHeight="1">
      <c r="A146" s="70"/>
      <c r="D146" s="220"/>
      <c r="G146" s="220"/>
      <c r="J146" s="220"/>
      <c r="M146" s="220"/>
      <c r="P146" s="220"/>
      <c r="S146" s="220"/>
      <c r="V146" s="220"/>
      <c r="Y146" s="220"/>
      <c r="Z146" s="221"/>
      <c r="AB146" s="50"/>
    </row>
    <row r="147" ht="14.25" customHeight="1">
      <c r="A147" s="70"/>
      <c r="D147" s="220"/>
      <c r="G147" s="220"/>
      <c r="J147" s="220"/>
      <c r="M147" s="220"/>
      <c r="P147" s="220"/>
      <c r="S147" s="220"/>
      <c r="V147" s="220"/>
      <c r="Y147" s="220"/>
      <c r="Z147" s="221"/>
      <c r="AB147" s="50"/>
    </row>
    <row r="148" ht="14.25" customHeight="1">
      <c r="A148" s="70"/>
      <c r="D148" s="220"/>
      <c r="G148" s="220"/>
      <c r="J148" s="220"/>
      <c r="M148" s="220"/>
      <c r="P148" s="220"/>
      <c r="S148" s="220"/>
      <c r="V148" s="220"/>
      <c r="Y148" s="220"/>
      <c r="Z148" s="221"/>
      <c r="AB148" s="50"/>
    </row>
    <row r="149" ht="14.25" customHeight="1">
      <c r="A149" s="70"/>
      <c r="D149" s="220"/>
      <c r="G149" s="220"/>
      <c r="J149" s="220"/>
      <c r="M149" s="220"/>
      <c r="P149" s="220"/>
      <c r="S149" s="220"/>
      <c r="V149" s="220"/>
      <c r="Y149" s="220"/>
      <c r="Z149" s="221"/>
      <c r="AB149" s="50"/>
    </row>
    <row r="150" ht="14.25" customHeight="1">
      <c r="A150" s="70"/>
      <c r="D150" s="220"/>
      <c r="G150" s="220"/>
      <c r="J150" s="220"/>
      <c r="M150" s="220"/>
      <c r="P150" s="220"/>
      <c r="S150" s="220"/>
      <c r="V150" s="220"/>
      <c r="Y150" s="220"/>
      <c r="Z150" s="221"/>
      <c r="AB150" s="50"/>
    </row>
    <row r="151" ht="14.25" customHeight="1">
      <c r="A151" s="70"/>
      <c r="D151" s="220"/>
      <c r="G151" s="220"/>
      <c r="J151" s="220"/>
      <c r="M151" s="220"/>
      <c r="P151" s="220"/>
      <c r="S151" s="220"/>
      <c r="V151" s="220"/>
      <c r="Y151" s="220"/>
      <c r="Z151" s="221"/>
      <c r="AB151" s="50"/>
    </row>
    <row r="152" ht="14.25" customHeight="1">
      <c r="A152" s="70"/>
      <c r="D152" s="220"/>
      <c r="G152" s="220"/>
      <c r="J152" s="220"/>
      <c r="M152" s="220"/>
      <c r="P152" s="220"/>
      <c r="S152" s="220"/>
      <c r="V152" s="220"/>
      <c r="Y152" s="220"/>
      <c r="Z152" s="221"/>
      <c r="AB152" s="50"/>
    </row>
    <row r="153" ht="14.25" customHeight="1">
      <c r="A153" s="70"/>
      <c r="D153" s="220"/>
      <c r="G153" s="220"/>
      <c r="J153" s="220"/>
      <c r="M153" s="220"/>
      <c r="P153" s="220"/>
      <c r="S153" s="220"/>
      <c r="V153" s="220"/>
      <c r="Y153" s="220"/>
      <c r="Z153" s="221"/>
      <c r="AB153" s="50"/>
    </row>
    <row r="154" ht="14.25" customHeight="1">
      <c r="A154" s="70"/>
      <c r="D154" s="220"/>
      <c r="G154" s="220"/>
      <c r="J154" s="220"/>
      <c r="M154" s="220"/>
      <c r="P154" s="220"/>
      <c r="S154" s="220"/>
      <c r="V154" s="220"/>
      <c r="Y154" s="220"/>
      <c r="Z154" s="221"/>
      <c r="AB154" s="50"/>
    </row>
    <row r="155" ht="14.25" customHeight="1">
      <c r="A155" s="70"/>
      <c r="D155" s="220"/>
      <c r="G155" s="220"/>
      <c r="J155" s="220"/>
      <c r="M155" s="220"/>
      <c r="P155" s="220"/>
      <c r="S155" s="220"/>
      <c r="V155" s="220"/>
      <c r="Y155" s="220"/>
      <c r="Z155" s="221"/>
      <c r="AB155" s="50"/>
    </row>
    <row r="156" ht="14.25" customHeight="1">
      <c r="A156" s="70"/>
      <c r="D156" s="220"/>
      <c r="G156" s="220"/>
      <c r="J156" s="220"/>
      <c r="M156" s="220"/>
      <c r="P156" s="220"/>
      <c r="S156" s="220"/>
      <c r="V156" s="220"/>
      <c r="Y156" s="220"/>
      <c r="Z156" s="221"/>
      <c r="AB156" s="50"/>
    </row>
    <row r="157" ht="14.25" customHeight="1">
      <c r="A157" s="70"/>
      <c r="D157" s="220"/>
      <c r="G157" s="220"/>
      <c r="J157" s="220"/>
      <c r="M157" s="220"/>
      <c r="P157" s="220"/>
      <c r="S157" s="220"/>
      <c r="V157" s="220"/>
      <c r="Y157" s="220"/>
      <c r="Z157" s="221"/>
      <c r="AB157" s="50"/>
    </row>
    <row r="158" ht="14.25" customHeight="1">
      <c r="A158" s="70"/>
      <c r="D158" s="220"/>
      <c r="G158" s="220"/>
      <c r="J158" s="220"/>
      <c r="M158" s="220"/>
      <c r="P158" s="220"/>
      <c r="S158" s="220"/>
      <c r="V158" s="220"/>
      <c r="Y158" s="220"/>
      <c r="Z158" s="221"/>
      <c r="AB158" s="50"/>
    </row>
    <row r="159" ht="14.25" customHeight="1">
      <c r="A159" s="70"/>
      <c r="D159" s="220"/>
      <c r="G159" s="220"/>
      <c r="J159" s="220"/>
      <c r="M159" s="220"/>
      <c r="P159" s="220"/>
      <c r="S159" s="220"/>
      <c r="V159" s="220"/>
      <c r="Y159" s="220"/>
      <c r="Z159" s="221"/>
      <c r="AB159" s="50"/>
    </row>
    <row r="160" ht="14.25" customHeight="1">
      <c r="A160" s="70"/>
      <c r="D160" s="220"/>
      <c r="G160" s="220"/>
      <c r="J160" s="220"/>
      <c r="M160" s="220"/>
      <c r="P160" s="220"/>
      <c r="S160" s="220"/>
      <c r="V160" s="220"/>
      <c r="Y160" s="220"/>
      <c r="Z160" s="221"/>
      <c r="AB160" s="50"/>
    </row>
    <row r="161" ht="14.25" customHeight="1">
      <c r="A161" s="70"/>
      <c r="D161" s="220"/>
      <c r="G161" s="220"/>
      <c r="J161" s="220"/>
      <c r="M161" s="220"/>
      <c r="P161" s="220"/>
      <c r="S161" s="220"/>
      <c r="V161" s="220"/>
      <c r="Y161" s="220"/>
      <c r="Z161" s="221"/>
      <c r="AB161" s="50"/>
    </row>
    <row r="162" ht="14.25" customHeight="1">
      <c r="A162" s="70"/>
      <c r="D162" s="220"/>
      <c r="G162" s="220"/>
      <c r="J162" s="220"/>
      <c r="M162" s="220"/>
      <c r="P162" s="220"/>
      <c r="S162" s="220"/>
      <c r="V162" s="220"/>
      <c r="Y162" s="220"/>
      <c r="Z162" s="221"/>
      <c r="AB162" s="50"/>
    </row>
    <row r="163" ht="14.25" customHeight="1">
      <c r="A163" s="70"/>
      <c r="D163" s="220"/>
      <c r="G163" s="220"/>
      <c r="J163" s="220"/>
      <c r="M163" s="220"/>
      <c r="P163" s="220"/>
      <c r="S163" s="220"/>
      <c r="V163" s="220"/>
      <c r="Y163" s="220"/>
      <c r="Z163" s="221"/>
      <c r="AB163" s="50"/>
    </row>
    <row r="164" ht="14.25" customHeight="1">
      <c r="A164" s="70"/>
      <c r="D164" s="220"/>
      <c r="G164" s="220"/>
      <c r="J164" s="220"/>
      <c r="M164" s="220"/>
      <c r="P164" s="220"/>
      <c r="S164" s="220"/>
      <c r="V164" s="220"/>
      <c r="Y164" s="220"/>
      <c r="Z164" s="221"/>
      <c r="AB164" s="50"/>
    </row>
    <row r="165" ht="14.25" customHeight="1">
      <c r="A165" s="70"/>
      <c r="D165" s="220"/>
      <c r="G165" s="220"/>
      <c r="J165" s="220"/>
      <c r="M165" s="220"/>
      <c r="P165" s="220"/>
      <c r="S165" s="220"/>
      <c r="V165" s="220"/>
      <c r="Y165" s="220"/>
      <c r="Z165" s="221"/>
      <c r="AB165" s="50"/>
    </row>
    <row r="166" ht="14.25" customHeight="1">
      <c r="A166" s="70"/>
      <c r="D166" s="220"/>
      <c r="G166" s="220"/>
      <c r="J166" s="220"/>
      <c r="M166" s="220"/>
      <c r="P166" s="220"/>
      <c r="S166" s="220"/>
      <c r="V166" s="220"/>
      <c r="Y166" s="220"/>
      <c r="Z166" s="221"/>
      <c r="AB166" s="50"/>
    </row>
    <row r="167" ht="14.25" customHeight="1">
      <c r="A167" s="70"/>
      <c r="D167" s="220"/>
      <c r="G167" s="220"/>
      <c r="J167" s="220"/>
      <c r="M167" s="220"/>
      <c r="P167" s="220"/>
      <c r="S167" s="220"/>
      <c r="V167" s="220"/>
      <c r="Y167" s="220"/>
      <c r="Z167" s="221"/>
      <c r="AB167" s="50"/>
    </row>
    <row r="168" ht="14.25" customHeight="1">
      <c r="A168" s="70"/>
      <c r="D168" s="220"/>
      <c r="G168" s="220"/>
      <c r="J168" s="220"/>
      <c r="M168" s="220"/>
      <c r="P168" s="220"/>
      <c r="S168" s="220"/>
      <c r="V168" s="220"/>
      <c r="Y168" s="220"/>
      <c r="Z168" s="221"/>
      <c r="AB168" s="50"/>
    </row>
    <row r="169" ht="14.25" customHeight="1">
      <c r="A169" s="70"/>
      <c r="D169" s="220"/>
      <c r="G169" s="220"/>
      <c r="J169" s="220"/>
      <c r="M169" s="220"/>
      <c r="P169" s="220"/>
      <c r="S169" s="220"/>
      <c r="V169" s="220"/>
      <c r="Y169" s="220"/>
      <c r="Z169" s="221"/>
      <c r="AB169" s="50"/>
    </row>
    <row r="170" ht="14.25" customHeight="1">
      <c r="A170" s="70"/>
      <c r="D170" s="220"/>
      <c r="G170" s="220"/>
      <c r="J170" s="220"/>
      <c r="M170" s="220"/>
      <c r="P170" s="220"/>
      <c r="S170" s="220"/>
      <c r="V170" s="220"/>
      <c r="Y170" s="220"/>
      <c r="Z170" s="221"/>
      <c r="AB170" s="50"/>
    </row>
    <row r="171" ht="14.25" customHeight="1">
      <c r="A171" s="70"/>
      <c r="D171" s="220"/>
      <c r="G171" s="220"/>
      <c r="J171" s="220"/>
      <c r="M171" s="220"/>
      <c r="P171" s="220"/>
      <c r="S171" s="220"/>
      <c r="V171" s="220"/>
      <c r="Y171" s="220"/>
      <c r="Z171" s="221"/>
      <c r="AB171" s="50"/>
    </row>
    <row r="172" ht="14.25" customHeight="1">
      <c r="A172" s="70"/>
      <c r="D172" s="220"/>
      <c r="G172" s="220"/>
      <c r="J172" s="220"/>
      <c r="M172" s="220"/>
      <c r="P172" s="220"/>
      <c r="S172" s="220"/>
      <c r="V172" s="220"/>
      <c r="Y172" s="220"/>
      <c r="Z172" s="221"/>
      <c r="AB172" s="50"/>
    </row>
    <row r="173" ht="14.25" customHeight="1">
      <c r="A173" s="70"/>
      <c r="D173" s="220"/>
      <c r="G173" s="220"/>
      <c r="J173" s="220"/>
      <c r="M173" s="220"/>
      <c r="P173" s="220"/>
      <c r="S173" s="220"/>
      <c r="V173" s="220"/>
      <c r="Y173" s="220"/>
      <c r="Z173" s="221"/>
      <c r="AB173" s="50"/>
    </row>
    <row r="174" ht="14.25" customHeight="1">
      <c r="A174" s="70"/>
      <c r="D174" s="220"/>
      <c r="G174" s="220"/>
      <c r="J174" s="220"/>
      <c r="M174" s="220"/>
      <c r="P174" s="220"/>
      <c r="S174" s="220"/>
      <c r="V174" s="220"/>
      <c r="Y174" s="220"/>
      <c r="Z174" s="221"/>
      <c r="AB174" s="50"/>
    </row>
    <row r="175" ht="14.25" customHeight="1">
      <c r="A175" s="70"/>
      <c r="D175" s="220"/>
      <c r="G175" s="220"/>
      <c r="J175" s="220"/>
      <c r="M175" s="220"/>
      <c r="P175" s="220"/>
      <c r="S175" s="220"/>
      <c r="V175" s="220"/>
      <c r="Y175" s="220"/>
      <c r="Z175" s="221"/>
      <c r="AB175" s="50"/>
    </row>
    <row r="176" ht="14.25" customHeight="1">
      <c r="A176" s="70"/>
      <c r="D176" s="220"/>
      <c r="G176" s="220"/>
      <c r="J176" s="220"/>
      <c r="M176" s="220"/>
      <c r="P176" s="220"/>
      <c r="S176" s="220"/>
      <c r="V176" s="220"/>
      <c r="Y176" s="220"/>
      <c r="Z176" s="221"/>
      <c r="AB176" s="50"/>
    </row>
    <row r="177" ht="14.25" customHeight="1">
      <c r="A177" s="70"/>
      <c r="D177" s="220"/>
      <c r="G177" s="220"/>
      <c r="J177" s="220"/>
      <c r="M177" s="220"/>
      <c r="P177" s="220"/>
      <c r="S177" s="220"/>
      <c r="V177" s="220"/>
      <c r="Y177" s="220"/>
      <c r="Z177" s="221"/>
      <c r="AB177" s="50"/>
    </row>
    <row r="178" ht="14.25" customHeight="1">
      <c r="A178" s="70"/>
      <c r="D178" s="220"/>
      <c r="G178" s="220"/>
      <c r="J178" s="220"/>
      <c r="M178" s="220"/>
      <c r="P178" s="220"/>
      <c r="S178" s="220"/>
      <c r="V178" s="220"/>
      <c r="Y178" s="220"/>
      <c r="Z178" s="221"/>
      <c r="AB178" s="50"/>
    </row>
    <row r="179" ht="14.25" customHeight="1">
      <c r="A179" s="70"/>
      <c r="D179" s="220"/>
      <c r="G179" s="220"/>
      <c r="J179" s="220"/>
      <c r="M179" s="220"/>
      <c r="P179" s="220"/>
      <c r="S179" s="220"/>
      <c r="V179" s="220"/>
      <c r="Y179" s="220"/>
      <c r="Z179" s="221"/>
      <c r="AB179" s="50"/>
    </row>
    <row r="180" ht="14.25" customHeight="1">
      <c r="A180" s="70"/>
      <c r="D180" s="220"/>
      <c r="G180" s="220"/>
      <c r="J180" s="220"/>
      <c r="M180" s="220"/>
      <c r="P180" s="220"/>
      <c r="S180" s="220"/>
      <c r="V180" s="220"/>
      <c r="Y180" s="220"/>
      <c r="Z180" s="221"/>
      <c r="AB180" s="50"/>
    </row>
    <row r="181" ht="14.25" customHeight="1">
      <c r="A181" s="70"/>
      <c r="D181" s="220"/>
      <c r="G181" s="220"/>
      <c r="J181" s="220"/>
      <c r="M181" s="220"/>
      <c r="P181" s="220"/>
      <c r="S181" s="220"/>
      <c r="V181" s="220"/>
      <c r="Y181" s="220"/>
      <c r="Z181" s="221"/>
      <c r="AB181" s="50"/>
    </row>
    <row r="182" ht="14.25" customHeight="1">
      <c r="A182" s="70"/>
      <c r="D182" s="220"/>
      <c r="G182" s="220"/>
      <c r="J182" s="220"/>
      <c r="M182" s="220"/>
      <c r="P182" s="220"/>
      <c r="S182" s="220"/>
      <c r="V182" s="220"/>
      <c r="Y182" s="220"/>
      <c r="Z182" s="221"/>
      <c r="AB182" s="50"/>
    </row>
    <row r="183" ht="14.25" customHeight="1">
      <c r="A183" s="70"/>
      <c r="D183" s="220"/>
      <c r="G183" s="220"/>
      <c r="J183" s="220"/>
      <c r="M183" s="220"/>
      <c r="P183" s="220"/>
      <c r="S183" s="220"/>
      <c r="V183" s="220"/>
      <c r="Y183" s="220"/>
      <c r="Z183" s="221"/>
      <c r="AB183" s="50"/>
    </row>
    <row r="184" ht="14.25" customHeight="1">
      <c r="A184" s="70"/>
      <c r="D184" s="220"/>
      <c r="G184" s="220"/>
      <c r="J184" s="220"/>
      <c r="M184" s="220"/>
      <c r="P184" s="220"/>
      <c r="S184" s="220"/>
      <c r="V184" s="220"/>
      <c r="Y184" s="220"/>
      <c r="Z184" s="221"/>
      <c r="AB184" s="50"/>
    </row>
    <row r="185" ht="14.25" customHeight="1">
      <c r="A185" s="70"/>
      <c r="D185" s="220"/>
      <c r="G185" s="220"/>
      <c r="J185" s="220"/>
      <c r="M185" s="220"/>
      <c r="P185" s="220"/>
      <c r="S185" s="220"/>
      <c r="V185" s="220"/>
      <c r="Y185" s="220"/>
      <c r="Z185" s="221"/>
      <c r="AB185" s="50"/>
    </row>
    <row r="186" ht="14.25" customHeight="1">
      <c r="A186" s="70"/>
      <c r="D186" s="220"/>
      <c r="G186" s="220"/>
      <c r="J186" s="220"/>
      <c r="M186" s="220"/>
      <c r="P186" s="220"/>
      <c r="S186" s="220"/>
      <c r="V186" s="220"/>
      <c r="Y186" s="220"/>
      <c r="Z186" s="221"/>
      <c r="AB186" s="50"/>
    </row>
    <row r="187" ht="14.25" customHeight="1">
      <c r="A187" s="70"/>
      <c r="D187" s="220"/>
      <c r="G187" s="220"/>
      <c r="J187" s="220"/>
      <c r="M187" s="220"/>
      <c r="P187" s="220"/>
      <c r="S187" s="220"/>
      <c r="V187" s="220"/>
      <c r="Y187" s="220"/>
      <c r="Z187" s="221"/>
      <c r="AB187" s="50"/>
    </row>
    <row r="188" ht="14.25" customHeight="1">
      <c r="A188" s="70"/>
      <c r="D188" s="220"/>
      <c r="G188" s="220"/>
      <c r="J188" s="220"/>
      <c r="M188" s="220"/>
      <c r="P188" s="220"/>
      <c r="S188" s="220"/>
      <c r="V188" s="220"/>
      <c r="Y188" s="220"/>
      <c r="Z188" s="221"/>
      <c r="AB188" s="50"/>
    </row>
    <row r="189" ht="14.25" customHeight="1">
      <c r="A189" s="70"/>
      <c r="D189" s="220"/>
      <c r="G189" s="220"/>
      <c r="J189" s="220"/>
      <c r="M189" s="220"/>
      <c r="P189" s="220"/>
      <c r="S189" s="220"/>
      <c r="V189" s="220"/>
      <c r="Y189" s="220"/>
      <c r="Z189" s="221"/>
      <c r="AB189" s="50"/>
    </row>
    <row r="190" ht="14.25" customHeight="1">
      <c r="A190" s="70"/>
      <c r="D190" s="220"/>
      <c r="G190" s="220"/>
      <c r="J190" s="220"/>
      <c r="M190" s="220"/>
      <c r="P190" s="220"/>
      <c r="S190" s="220"/>
      <c r="V190" s="220"/>
      <c r="Y190" s="220"/>
      <c r="Z190" s="221"/>
      <c r="AB190" s="50"/>
    </row>
    <row r="191" ht="14.25" customHeight="1">
      <c r="A191" s="70"/>
      <c r="D191" s="220"/>
      <c r="G191" s="220"/>
      <c r="J191" s="220"/>
      <c r="M191" s="220"/>
      <c r="P191" s="220"/>
      <c r="S191" s="220"/>
      <c r="V191" s="220"/>
      <c r="Y191" s="220"/>
      <c r="Z191" s="221"/>
      <c r="AB191" s="50"/>
    </row>
    <row r="192" ht="14.25" customHeight="1">
      <c r="A192" s="70"/>
      <c r="D192" s="220"/>
      <c r="G192" s="220"/>
      <c r="J192" s="220"/>
      <c r="M192" s="220"/>
      <c r="P192" s="220"/>
      <c r="S192" s="220"/>
      <c r="V192" s="220"/>
      <c r="Y192" s="220"/>
      <c r="Z192" s="221"/>
      <c r="AB192" s="50"/>
    </row>
    <row r="193" ht="14.25" customHeight="1">
      <c r="A193" s="70"/>
      <c r="D193" s="220"/>
      <c r="G193" s="220"/>
      <c r="J193" s="220"/>
      <c r="M193" s="220"/>
      <c r="P193" s="220"/>
      <c r="S193" s="220"/>
      <c r="V193" s="220"/>
      <c r="Y193" s="220"/>
      <c r="Z193" s="221"/>
      <c r="AB193" s="50"/>
    </row>
    <row r="194" ht="14.25" customHeight="1">
      <c r="A194" s="70"/>
      <c r="D194" s="220"/>
      <c r="G194" s="220"/>
      <c r="J194" s="220"/>
      <c r="M194" s="220"/>
      <c r="P194" s="220"/>
      <c r="S194" s="220"/>
      <c r="V194" s="220"/>
      <c r="Y194" s="220"/>
      <c r="Z194" s="221"/>
      <c r="AB194" s="50"/>
    </row>
    <row r="195" ht="14.25" customHeight="1">
      <c r="A195" s="70"/>
      <c r="D195" s="220"/>
      <c r="G195" s="220"/>
      <c r="J195" s="220"/>
      <c r="M195" s="220"/>
      <c r="P195" s="220"/>
      <c r="S195" s="220"/>
      <c r="V195" s="220"/>
      <c r="Y195" s="220"/>
      <c r="Z195" s="221"/>
      <c r="AB195" s="50"/>
    </row>
    <row r="196" ht="14.25" customHeight="1">
      <c r="A196" s="70"/>
      <c r="D196" s="220"/>
      <c r="G196" s="220"/>
      <c r="J196" s="220"/>
      <c r="M196" s="220"/>
      <c r="P196" s="220"/>
      <c r="S196" s="220"/>
      <c r="V196" s="220"/>
      <c r="Y196" s="220"/>
      <c r="Z196" s="221"/>
      <c r="AB196" s="50"/>
    </row>
    <row r="197" ht="14.25" customHeight="1">
      <c r="A197" s="70"/>
      <c r="D197" s="220"/>
      <c r="G197" s="220"/>
      <c r="J197" s="220"/>
      <c r="M197" s="220"/>
      <c r="P197" s="220"/>
      <c r="S197" s="220"/>
      <c r="V197" s="220"/>
      <c r="Y197" s="220"/>
      <c r="Z197" s="221"/>
      <c r="AB197" s="50"/>
    </row>
    <row r="198" ht="14.25" customHeight="1">
      <c r="A198" s="70"/>
      <c r="D198" s="220"/>
      <c r="G198" s="220"/>
      <c r="J198" s="220"/>
      <c r="M198" s="220"/>
      <c r="P198" s="220"/>
      <c r="S198" s="220"/>
      <c r="V198" s="220"/>
      <c r="Y198" s="220"/>
      <c r="Z198" s="221"/>
      <c r="AB198" s="50"/>
    </row>
    <row r="199" ht="14.25" customHeight="1">
      <c r="A199" s="70"/>
      <c r="D199" s="220"/>
      <c r="G199" s="220"/>
      <c r="J199" s="220"/>
      <c r="M199" s="220"/>
      <c r="P199" s="220"/>
      <c r="S199" s="220"/>
      <c r="V199" s="220"/>
      <c r="Y199" s="220"/>
      <c r="Z199" s="221"/>
      <c r="AB199" s="50"/>
    </row>
    <row r="200" ht="14.25" customHeight="1">
      <c r="A200" s="70"/>
      <c r="D200" s="220"/>
      <c r="G200" s="220"/>
      <c r="J200" s="220"/>
      <c r="M200" s="220"/>
      <c r="P200" s="220"/>
      <c r="S200" s="220"/>
      <c r="V200" s="220"/>
      <c r="Y200" s="220"/>
      <c r="Z200" s="221"/>
      <c r="AB200" s="50"/>
    </row>
    <row r="201" ht="14.25" customHeight="1">
      <c r="A201" s="70"/>
      <c r="D201" s="220"/>
      <c r="G201" s="220"/>
      <c r="J201" s="220"/>
      <c r="M201" s="220"/>
      <c r="P201" s="220"/>
      <c r="S201" s="220"/>
      <c r="V201" s="220"/>
      <c r="Y201" s="220"/>
      <c r="Z201" s="221"/>
      <c r="AB201" s="50"/>
    </row>
    <row r="202" ht="14.25" customHeight="1">
      <c r="A202" s="70"/>
      <c r="D202" s="220"/>
      <c r="G202" s="220"/>
      <c r="J202" s="220"/>
      <c r="M202" s="220"/>
      <c r="P202" s="220"/>
      <c r="S202" s="220"/>
      <c r="V202" s="220"/>
      <c r="Y202" s="220"/>
      <c r="Z202" s="221"/>
      <c r="AB202" s="50"/>
    </row>
    <row r="203" ht="14.25" customHeight="1">
      <c r="A203" s="70"/>
      <c r="D203" s="220"/>
      <c r="G203" s="220"/>
      <c r="J203" s="220"/>
      <c r="M203" s="220"/>
      <c r="P203" s="220"/>
      <c r="S203" s="220"/>
      <c r="V203" s="220"/>
      <c r="Y203" s="220"/>
      <c r="Z203" s="221"/>
      <c r="AB203" s="50"/>
    </row>
    <row r="204" ht="14.25" customHeight="1">
      <c r="A204" s="70"/>
      <c r="D204" s="220"/>
      <c r="G204" s="220"/>
      <c r="J204" s="220"/>
      <c r="M204" s="220"/>
      <c r="P204" s="220"/>
      <c r="S204" s="220"/>
      <c r="V204" s="220"/>
      <c r="Y204" s="220"/>
      <c r="Z204" s="221"/>
      <c r="AB204" s="50"/>
    </row>
    <row r="205" ht="14.25" customHeight="1">
      <c r="A205" s="70"/>
      <c r="D205" s="220"/>
      <c r="G205" s="220"/>
      <c r="J205" s="220"/>
      <c r="M205" s="220"/>
      <c r="P205" s="220"/>
      <c r="S205" s="220"/>
      <c r="V205" s="220"/>
      <c r="Y205" s="220"/>
      <c r="Z205" s="221"/>
      <c r="AB205" s="50"/>
    </row>
    <row r="206" ht="14.25" customHeight="1">
      <c r="A206" s="70"/>
      <c r="D206" s="220"/>
      <c r="G206" s="220"/>
      <c r="J206" s="220"/>
      <c r="M206" s="220"/>
      <c r="P206" s="220"/>
      <c r="S206" s="220"/>
      <c r="V206" s="220"/>
      <c r="Y206" s="220"/>
      <c r="Z206" s="221"/>
      <c r="AB206" s="50"/>
    </row>
    <row r="207" ht="14.25" customHeight="1">
      <c r="A207" s="70"/>
      <c r="D207" s="220"/>
      <c r="G207" s="220"/>
      <c r="J207" s="220"/>
      <c r="M207" s="220"/>
      <c r="P207" s="220"/>
      <c r="S207" s="220"/>
      <c r="V207" s="220"/>
      <c r="Y207" s="220"/>
      <c r="Z207" s="221"/>
      <c r="AB207" s="50"/>
    </row>
    <row r="208" ht="14.25" customHeight="1">
      <c r="A208" s="70"/>
      <c r="D208" s="220"/>
      <c r="G208" s="220"/>
      <c r="J208" s="220"/>
      <c r="M208" s="220"/>
      <c r="P208" s="220"/>
      <c r="S208" s="220"/>
      <c r="V208" s="220"/>
      <c r="Y208" s="220"/>
      <c r="Z208" s="221"/>
      <c r="AB208" s="50"/>
    </row>
    <row r="209" ht="14.25" customHeight="1">
      <c r="A209" s="70"/>
      <c r="D209" s="220"/>
      <c r="G209" s="220"/>
      <c r="J209" s="220"/>
      <c r="M209" s="220"/>
      <c r="P209" s="220"/>
      <c r="S209" s="220"/>
      <c r="V209" s="220"/>
      <c r="Y209" s="220"/>
      <c r="Z209" s="221"/>
      <c r="AB209" s="50"/>
    </row>
    <row r="210" ht="14.25" customHeight="1">
      <c r="A210" s="70"/>
      <c r="D210" s="220"/>
      <c r="G210" s="220"/>
      <c r="J210" s="220"/>
      <c r="M210" s="220"/>
      <c r="P210" s="220"/>
      <c r="S210" s="220"/>
      <c r="V210" s="220"/>
      <c r="Y210" s="220"/>
      <c r="Z210" s="221"/>
      <c r="AB210" s="50"/>
    </row>
    <row r="211" ht="14.25" customHeight="1">
      <c r="A211" s="70"/>
      <c r="D211" s="220"/>
      <c r="G211" s="220"/>
      <c r="J211" s="220"/>
      <c r="M211" s="220"/>
      <c r="P211" s="220"/>
      <c r="S211" s="220"/>
      <c r="V211" s="220"/>
      <c r="Y211" s="220"/>
      <c r="Z211" s="221"/>
      <c r="AB211" s="50"/>
    </row>
    <row r="212" ht="14.25" customHeight="1">
      <c r="A212" s="70"/>
      <c r="D212" s="220"/>
      <c r="G212" s="220"/>
      <c r="J212" s="220"/>
      <c r="M212" s="220"/>
      <c r="P212" s="220"/>
      <c r="S212" s="220"/>
      <c r="V212" s="220"/>
      <c r="Y212" s="220"/>
      <c r="Z212" s="221"/>
      <c r="AB212" s="50"/>
    </row>
    <row r="213" ht="14.25" customHeight="1">
      <c r="A213" s="70"/>
      <c r="D213" s="220"/>
      <c r="G213" s="220"/>
      <c r="J213" s="220"/>
      <c r="M213" s="220"/>
      <c r="P213" s="220"/>
      <c r="S213" s="220"/>
      <c r="V213" s="220"/>
      <c r="Y213" s="220"/>
      <c r="Z213" s="221"/>
      <c r="AB213" s="50"/>
    </row>
    <row r="214" ht="14.25" customHeight="1">
      <c r="A214" s="70"/>
      <c r="D214" s="220"/>
      <c r="G214" s="220"/>
      <c r="J214" s="220"/>
      <c r="M214" s="220"/>
      <c r="P214" s="220"/>
      <c r="S214" s="220"/>
      <c r="V214" s="220"/>
      <c r="Y214" s="220"/>
      <c r="Z214" s="221"/>
      <c r="AB214" s="50"/>
    </row>
    <row r="215" ht="14.25" customHeight="1">
      <c r="A215" s="70"/>
      <c r="D215" s="220"/>
      <c r="G215" s="220"/>
      <c r="J215" s="220"/>
      <c r="M215" s="220"/>
      <c r="P215" s="220"/>
      <c r="S215" s="220"/>
      <c r="V215" s="220"/>
      <c r="Y215" s="220"/>
      <c r="Z215" s="221"/>
      <c r="AB215" s="50"/>
    </row>
    <row r="216" ht="14.25" customHeight="1">
      <c r="A216" s="70"/>
      <c r="D216" s="220"/>
      <c r="G216" s="220"/>
      <c r="J216" s="220"/>
      <c r="M216" s="220"/>
      <c r="P216" s="220"/>
      <c r="S216" s="220"/>
      <c r="V216" s="220"/>
      <c r="Y216" s="220"/>
      <c r="Z216" s="221"/>
      <c r="AB216" s="50"/>
    </row>
    <row r="217" ht="14.25" customHeight="1">
      <c r="A217" s="70"/>
      <c r="D217" s="220"/>
      <c r="G217" s="220"/>
      <c r="J217" s="220"/>
      <c r="M217" s="220"/>
      <c r="P217" s="220"/>
      <c r="S217" s="220"/>
      <c r="V217" s="220"/>
      <c r="Y217" s="220"/>
      <c r="Z217" s="221"/>
      <c r="AB217" s="50"/>
    </row>
    <row r="218" ht="14.25" customHeight="1">
      <c r="A218" s="70"/>
      <c r="D218" s="220"/>
      <c r="G218" s="220"/>
      <c r="J218" s="220"/>
      <c r="M218" s="220"/>
      <c r="P218" s="220"/>
      <c r="S218" s="220"/>
      <c r="V218" s="220"/>
      <c r="Y218" s="220"/>
      <c r="Z218" s="221"/>
      <c r="AB218" s="50"/>
    </row>
    <row r="219" ht="14.25" customHeight="1">
      <c r="A219" s="70"/>
      <c r="D219" s="220"/>
      <c r="G219" s="220"/>
      <c r="J219" s="220"/>
      <c r="M219" s="220"/>
      <c r="P219" s="220"/>
      <c r="S219" s="220"/>
      <c r="V219" s="220"/>
      <c r="Y219" s="220"/>
      <c r="Z219" s="221"/>
      <c r="AB219" s="50"/>
    </row>
    <row r="220" ht="14.25" customHeight="1">
      <c r="A220" s="70"/>
      <c r="D220" s="220"/>
      <c r="G220" s="220"/>
      <c r="J220" s="220"/>
      <c r="M220" s="220"/>
      <c r="P220" s="220"/>
      <c r="S220" s="220"/>
      <c r="V220" s="220"/>
      <c r="Y220" s="220"/>
      <c r="Z220" s="221"/>
      <c r="AB220" s="50"/>
    </row>
    <row r="221" ht="14.25" customHeight="1">
      <c r="A221" s="70"/>
      <c r="D221" s="220"/>
      <c r="G221" s="220"/>
      <c r="J221" s="220"/>
      <c r="M221" s="220"/>
      <c r="P221" s="220"/>
      <c r="S221" s="220"/>
      <c r="V221" s="220"/>
      <c r="Y221" s="220"/>
      <c r="Z221" s="221"/>
      <c r="AB221" s="50"/>
    </row>
    <row r="222" ht="14.25" customHeight="1">
      <c r="A222" s="70"/>
      <c r="D222" s="220"/>
      <c r="G222" s="220"/>
      <c r="J222" s="220"/>
      <c r="M222" s="220"/>
      <c r="P222" s="220"/>
      <c r="S222" s="220"/>
      <c r="V222" s="220"/>
      <c r="Y222" s="220"/>
      <c r="Z222" s="221"/>
      <c r="AB222" s="50"/>
    </row>
    <row r="223" ht="14.25" customHeight="1">
      <c r="A223" s="70"/>
      <c r="D223" s="220"/>
      <c r="G223" s="220"/>
      <c r="J223" s="220"/>
      <c r="M223" s="220"/>
      <c r="P223" s="220"/>
      <c r="S223" s="220"/>
      <c r="V223" s="220"/>
      <c r="Y223" s="220"/>
      <c r="Z223" s="221"/>
      <c r="AB223" s="50"/>
    </row>
    <row r="224" ht="14.25" customHeight="1">
      <c r="A224" s="70"/>
      <c r="D224" s="220"/>
      <c r="G224" s="220"/>
      <c r="J224" s="220"/>
      <c r="M224" s="220"/>
      <c r="P224" s="220"/>
      <c r="S224" s="220"/>
      <c r="V224" s="220"/>
      <c r="Y224" s="220"/>
      <c r="Z224" s="221"/>
      <c r="AB224" s="50"/>
    </row>
    <row r="225" ht="14.25" customHeight="1">
      <c r="A225" s="70"/>
      <c r="D225" s="220"/>
      <c r="G225" s="220"/>
      <c r="J225" s="220"/>
      <c r="M225" s="220"/>
      <c r="P225" s="220"/>
      <c r="S225" s="220"/>
      <c r="V225" s="220"/>
      <c r="Y225" s="220"/>
      <c r="Z225" s="221"/>
      <c r="AB225" s="50"/>
    </row>
    <row r="226" ht="14.25" customHeight="1">
      <c r="A226" s="70"/>
      <c r="D226" s="220"/>
      <c r="G226" s="220"/>
      <c r="J226" s="220"/>
      <c r="M226" s="220"/>
      <c r="P226" s="220"/>
      <c r="S226" s="220"/>
      <c r="V226" s="220"/>
      <c r="Y226" s="220"/>
      <c r="Z226" s="221"/>
      <c r="AB226" s="50"/>
    </row>
    <row r="227" ht="14.25" customHeight="1">
      <c r="A227" s="70"/>
      <c r="D227" s="220"/>
      <c r="G227" s="220"/>
      <c r="J227" s="220"/>
      <c r="M227" s="220"/>
      <c r="P227" s="220"/>
      <c r="S227" s="220"/>
      <c r="V227" s="220"/>
      <c r="Y227" s="220"/>
      <c r="Z227" s="221"/>
      <c r="AB227" s="50"/>
    </row>
    <row r="228" ht="14.25" customHeight="1">
      <c r="A228" s="70"/>
      <c r="D228" s="220"/>
      <c r="G228" s="220"/>
      <c r="J228" s="220"/>
      <c r="M228" s="220"/>
      <c r="P228" s="220"/>
      <c r="S228" s="220"/>
      <c r="V228" s="220"/>
      <c r="Y228" s="220"/>
      <c r="Z228" s="221"/>
      <c r="AB228" s="50"/>
    </row>
    <row r="229" ht="14.25" customHeight="1">
      <c r="A229" s="70"/>
      <c r="D229" s="220"/>
      <c r="G229" s="220"/>
      <c r="J229" s="220"/>
      <c r="M229" s="220"/>
      <c r="P229" s="220"/>
      <c r="S229" s="220"/>
      <c r="V229" s="220"/>
      <c r="Y229" s="220"/>
      <c r="Z229" s="221"/>
      <c r="AB229" s="50"/>
    </row>
    <row r="230" ht="14.25" customHeight="1">
      <c r="A230" s="70"/>
      <c r="D230" s="220"/>
      <c r="G230" s="220"/>
      <c r="J230" s="220"/>
      <c r="M230" s="220"/>
      <c r="P230" s="220"/>
      <c r="S230" s="220"/>
      <c r="V230" s="220"/>
      <c r="Y230" s="220"/>
      <c r="Z230" s="221"/>
      <c r="AB230" s="50"/>
    </row>
    <row r="231" ht="14.25" customHeight="1">
      <c r="A231" s="70"/>
      <c r="D231" s="220"/>
      <c r="G231" s="220"/>
      <c r="J231" s="220"/>
      <c r="M231" s="220"/>
      <c r="P231" s="220"/>
      <c r="S231" s="220"/>
      <c r="V231" s="220"/>
      <c r="Y231" s="220"/>
      <c r="Z231" s="221"/>
      <c r="AB231" s="50"/>
    </row>
    <row r="232" ht="14.25" customHeight="1">
      <c r="A232" s="70"/>
      <c r="D232" s="220"/>
      <c r="G232" s="220"/>
      <c r="J232" s="220"/>
      <c r="M232" s="220"/>
      <c r="P232" s="220"/>
      <c r="S232" s="220"/>
      <c r="V232" s="220"/>
      <c r="Y232" s="220"/>
      <c r="Z232" s="221"/>
      <c r="AB232" s="50"/>
    </row>
    <row r="233" ht="14.25" customHeight="1">
      <c r="A233" s="70"/>
      <c r="D233" s="220"/>
      <c r="G233" s="220"/>
      <c r="J233" s="220"/>
      <c r="M233" s="220"/>
      <c r="P233" s="220"/>
      <c r="S233" s="220"/>
      <c r="V233" s="220"/>
      <c r="Y233" s="220"/>
      <c r="Z233" s="221"/>
      <c r="AB233" s="50"/>
    </row>
    <row r="234" ht="14.25" customHeight="1">
      <c r="A234" s="70"/>
      <c r="D234" s="220"/>
      <c r="G234" s="220"/>
      <c r="J234" s="220"/>
      <c r="M234" s="220"/>
      <c r="P234" s="220"/>
      <c r="S234" s="220"/>
      <c r="V234" s="220"/>
      <c r="Y234" s="220"/>
      <c r="Z234" s="221"/>
      <c r="AB234" s="50"/>
    </row>
    <row r="235" ht="14.25" customHeight="1">
      <c r="A235" s="70"/>
      <c r="D235" s="220"/>
      <c r="G235" s="220"/>
      <c r="J235" s="220"/>
      <c r="M235" s="220"/>
      <c r="P235" s="220"/>
      <c r="S235" s="220"/>
      <c r="V235" s="220"/>
      <c r="Y235" s="220"/>
      <c r="Z235" s="221"/>
      <c r="AB235" s="50"/>
    </row>
    <row r="236" ht="14.25" customHeight="1">
      <c r="A236" s="70"/>
      <c r="D236" s="220"/>
      <c r="G236" s="220"/>
      <c r="J236" s="220"/>
      <c r="M236" s="220"/>
      <c r="P236" s="220"/>
      <c r="S236" s="220"/>
      <c r="V236" s="220"/>
      <c r="Y236" s="220"/>
      <c r="Z236" s="221"/>
      <c r="AB236" s="50"/>
    </row>
    <row r="237" ht="14.25" customHeight="1">
      <c r="A237" s="70"/>
      <c r="D237" s="220"/>
      <c r="G237" s="220"/>
      <c r="J237" s="220"/>
      <c r="M237" s="220"/>
      <c r="P237" s="220"/>
      <c r="S237" s="220"/>
      <c r="V237" s="220"/>
      <c r="Y237" s="220"/>
      <c r="Z237" s="221"/>
      <c r="AB237" s="50"/>
    </row>
    <row r="238" ht="14.25" customHeight="1">
      <c r="A238" s="70"/>
      <c r="D238" s="220"/>
      <c r="G238" s="220"/>
      <c r="J238" s="220"/>
      <c r="M238" s="220"/>
      <c r="P238" s="220"/>
      <c r="S238" s="220"/>
      <c r="V238" s="220"/>
      <c r="Y238" s="220"/>
      <c r="Z238" s="221"/>
      <c r="AB238" s="50"/>
    </row>
    <row r="239" ht="14.25" customHeight="1">
      <c r="A239" s="70"/>
      <c r="D239" s="220"/>
      <c r="G239" s="220"/>
      <c r="J239" s="220"/>
      <c r="M239" s="220"/>
      <c r="P239" s="220"/>
      <c r="S239" s="220"/>
      <c r="V239" s="220"/>
      <c r="Y239" s="220"/>
      <c r="Z239" s="221"/>
      <c r="AB239" s="50"/>
    </row>
    <row r="240" ht="14.25" customHeight="1">
      <c r="A240" s="70"/>
      <c r="D240" s="220"/>
      <c r="G240" s="220"/>
      <c r="J240" s="220"/>
      <c r="M240" s="220"/>
      <c r="P240" s="220"/>
      <c r="S240" s="220"/>
      <c r="V240" s="220"/>
      <c r="Y240" s="220"/>
      <c r="Z240" s="221"/>
      <c r="AB240" s="50"/>
    </row>
    <row r="241" ht="14.25" customHeight="1">
      <c r="A241" s="70"/>
      <c r="D241" s="220"/>
      <c r="G241" s="220"/>
      <c r="J241" s="220"/>
      <c r="M241" s="220"/>
      <c r="P241" s="220"/>
      <c r="S241" s="220"/>
      <c r="V241" s="220"/>
      <c r="Y241" s="220"/>
      <c r="Z241" s="221"/>
      <c r="AB241" s="50"/>
    </row>
    <row r="242" ht="14.25" customHeight="1">
      <c r="A242" s="70"/>
      <c r="D242" s="220"/>
      <c r="G242" s="220"/>
      <c r="J242" s="220"/>
      <c r="M242" s="220"/>
      <c r="P242" s="220"/>
      <c r="S242" s="220"/>
      <c r="V242" s="220"/>
      <c r="Y242" s="220"/>
      <c r="Z242" s="221"/>
      <c r="AB242" s="50"/>
    </row>
    <row r="243" ht="14.25" customHeight="1">
      <c r="A243" s="70"/>
      <c r="D243" s="220"/>
      <c r="G243" s="220"/>
      <c r="J243" s="220"/>
      <c r="M243" s="220"/>
      <c r="P243" s="220"/>
      <c r="S243" s="220"/>
      <c r="V243" s="220"/>
      <c r="Y243" s="220"/>
      <c r="Z243" s="221"/>
      <c r="AB243" s="50"/>
    </row>
    <row r="244" ht="14.25" customHeight="1">
      <c r="A244" s="70"/>
      <c r="D244" s="220"/>
      <c r="G244" s="220"/>
      <c r="J244" s="220"/>
      <c r="M244" s="220"/>
      <c r="P244" s="220"/>
      <c r="S244" s="220"/>
      <c r="V244" s="220"/>
      <c r="Y244" s="220"/>
      <c r="Z244" s="221"/>
      <c r="AB244" s="50"/>
    </row>
    <row r="245" ht="14.25" customHeight="1">
      <c r="A245" s="70"/>
      <c r="D245" s="220"/>
      <c r="G245" s="220"/>
      <c r="J245" s="220"/>
      <c r="M245" s="220"/>
      <c r="P245" s="220"/>
      <c r="S245" s="220"/>
      <c r="V245" s="220"/>
      <c r="Y245" s="220"/>
      <c r="Z245" s="221"/>
      <c r="AB245" s="50"/>
    </row>
    <row r="246" ht="14.25" customHeight="1">
      <c r="A246" s="70"/>
      <c r="D246" s="220"/>
      <c r="G246" s="220"/>
      <c r="J246" s="220"/>
      <c r="M246" s="220"/>
      <c r="P246" s="220"/>
      <c r="S246" s="220"/>
      <c r="V246" s="220"/>
      <c r="Y246" s="220"/>
      <c r="Z246" s="221"/>
      <c r="AB246" s="50"/>
    </row>
    <row r="247" ht="14.25" customHeight="1">
      <c r="A247" s="70"/>
      <c r="D247" s="220"/>
      <c r="G247" s="220"/>
      <c r="J247" s="220"/>
      <c r="M247" s="220"/>
      <c r="P247" s="220"/>
      <c r="S247" s="220"/>
      <c r="V247" s="220"/>
      <c r="Y247" s="220"/>
      <c r="Z247" s="221"/>
      <c r="AB247" s="50"/>
    </row>
    <row r="248" ht="14.25" customHeight="1">
      <c r="A248" s="70"/>
      <c r="D248" s="220"/>
      <c r="G248" s="220"/>
      <c r="J248" s="220"/>
      <c r="M248" s="220"/>
      <c r="P248" s="220"/>
      <c r="S248" s="220"/>
      <c r="V248" s="220"/>
      <c r="Y248" s="220"/>
      <c r="Z248" s="221"/>
      <c r="AB248" s="50"/>
    </row>
    <row r="249" ht="15.75" customHeight="1">
      <c r="A249" s="222"/>
      <c r="D249" s="221"/>
      <c r="G249" s="221"/>
      <c r="J249" s="221"/>
      <c r="M249" s="221"/>
      <c r="P249" s="221"/>
      <c r="S249" s="221"/>
      <c r="V249" s="221"/>
      <c r="Y249" s="221"/>
      <c r="Z249" s="221"/>
    </row>
    <row r="250" ht="15.75" customHeight="1">
      <c r="A250" s="222"/>
      <c r="D250" s="221"/>
      <c r="G250" s="221"/>
      <c r="J250" s="221"/>
      <c r="M250" s="221"/>
      <c r="P250" s="221"/>
      <c r="S250" s="221"/>
      <c r="V250" s="221"/>
      <c r="Y250" s="221"/>
      <c r="Z250" s="221"/>
    </row>
    <row r="251" ht="15.75" customHeight="1">
      <c r="A251" s="222"/>
      <c r="D251" s="221"/>
      <c r="G251" s="221"/>
      <c r="J251" s="221"/>
      <c r="M251" s="221"/>
      <c r="P251" s="221"/>
      <c r="S251" s="221"/>
      <c r="V251" s="221"/>
      <c r="Y251" s="221"/>
      <c r="Z251" s="221"/>
    </row>
    <row r="252" ht="15.75" customHeight="1">
      <c r="A252" s="222"/>
      <c r="D252" s="221"/>
      <c r="G252" s="221"/>
      <c r="J252" s="221"/>
      <c r="M252" s="221"/>
      <c r="P252" s="221"/>
      <c r="S252" s="221"/>
      <c r="V252" s="221"/>
      <c r="Y252" s="221"/>
      <c r="Z252" s="221"/>
    </row>
    <row r="253" ht="15.75" customHeight="1">
      <c r="A253" s="222"/>
      <c r="D253" s="221"/>
      <c r="G253" s="221"/>
      <c r="J253" s="221"/>
      <c r="M253" s="221"/>
      <c r="P253" s="221"/>
      <c r="S253" s="221"/>
      <c r="V253" s="221"/>
      <c r="Y253" s="221"/>
      <c r="Z253" s="221"/>
    </row>
    <row r="254" ht="15.75" customHeight="1">
      <c r="A254" s="222"/>
      <c r="D254" s="221"/>
      <c r="G254" s="221"/>
      <c r="J254" s="221"/>
      <c r="M254" s="221"/>
      <c r="P254" s="221"/>
      <c r="S254" s="221"/>
      <c r="V254" s="221"/>
      <c r="Y254" s="221"/>
      <c r="Z254" s="221"/>
    </row>
    <row r="255" ht="15.75" customHeight="1">
      <c r="A255" s="222"/>
      <c r="D255" s="221"/>
      <c r="G255" s="221"/>
      <c r="J255" s="221"/>
      <c r="M255" s="221"/>
      <c r="P255" s="221"/>
      <c r="S255" s="221"/>
      <c r="V255" s="221"/>
      <c r="Y255" s="221"/>
      <c r="Z255" s="221"/>
    </row>
    <row r="256" ht="15.75" customHeight="1">
      <c r="A256" s="222"/>
      <c r="D256" s="221"/>
      <c r="G256" s="221"/>
      <c r="J256" s="221"/>
      <c r="M256" s="221"/>
      <c r="P256" s="221"/>
      <c r="S256" s="221"/>
      <c r="V256" s="221"/>
      <c r="Y256" s="221"/>
      <c r="Z256" s="221"/>
    </row>
    <row r="257" ht="15.75" customHeight="1">
      <c r="A257" s="222"/>
      <c r="D257" s="221"/>
      <c r="G257" s="221"/>
      <c r="J257" s="221"/>
      <c r="M257" s="221"/>
      <c r="P257" s="221"/>
      <c r="S257" s="221"/>
      <c r="V257" s="221"/>
      <c r="Y257" s="221"/>
      <c r="Z257" s="221"/>
    </row>
    <row r="258" ht="15.75" customHeight="1">
      <c r="A258" s="222"/>
      <c r="D258" s="221"/>
      <c r="G258" s="221"/>
      <c r="J258" s="221"/>
      <c r="M258" s="221"/>
      <c r="P258" s="221"/>
      <c r="S258" s="221"/>
      <c r="V258" s="221"/>
      <c r="Y258" s="221"/>
      <c r="Z258" s="221"/>
    </row>
    <row r="259" ht="15.75" customHeight="1">
      <c r="A259" s="222"/>
      <c r="D259" s="221"/>
      <c r="G259" s="221"/>
      <c r="J259" s="221"/>
      <c r="M259" s="221"/>
      <c r="P259" s="221"/>
      <c r="S259" s="221"/>
      <c r="V259" s="221"/>
      <c r="Y259" s="221"/>
      <c r="Z259" s="221"/>
    </row>
    <row r="260" ht="15.75" customHeight="1">
      <c r="A260" s="222"/>
      <c r="D260" s="221"/>
      <c r="G260" s="221"/>
      <c r="J260" s="221"/>
      <c r="M260" s="221"/>
      <c r="P260" s="221"/>
      <c r="S260" s="221"/>
      <c r="V260" s="221"/>
      <c r="Y260" s="221"/>
      <c r="Z260" s="221"/>
    </row>
    <row r="261" ht="15.75" customHeight="1">
      <c r="A261" s="222"/>
      <c r="D261" s="221"/>
      <c r="G261" s="221"/>
      <c r="J261" s="221"/>
      <c r="M261" s="221"/>
      <c r="P261" s="221"/>
      <c r="S261" s="221"/>
      <c r="V261" s="221"/>
      <c r="Y261" s="221"/>
      <c r="Z261" s="221"/>
    </row>
    <row r="262" ht="15.75" customHeight="1">
      <c r="A262" s="222"/>
      <c r="D262" s="221"/>
      <c r="G262" s="221"/>
      <c r="J262" s="221"/>
      <c r="M262" s="221"/>
      <c r="P262" s="221"/>
      <c r="S262" s="221"/>
      <c r="V262" s="221"/>
      <c r="Y262" s="221"/>
      <c r="Z262" s="221"/>
    </row>
    <row r="263" ht="15.75" customHeight="1">
      <c r="A263" s="222"/>
      <c r="D263" s="221"/>
      <c r="G263" s="221"/>
      <c r="J263" s="221"/>
      <c r="M263" s="221"/>
      <c r="P263" s="221"/>
      <c r="S263" s="221"/>
      <c r="V263" s="221"/>
      <c r="Y263" s="221"/>
      <c r="Z263" s="221"/>
    </row>
    <row r="264" ht="15.75" customHeight="1">
      <c r="A264" s="222"/>
      <c r="D264" s="221"/>
      <c r="G264" s="221"/>
      <c r="J264" s="221"/>
      <c r="M264" s="221"/>
      <c r="P264" s="221"/>
      <c r="S264" s="221"/>
      <c r="V264" s="221"/>
      <c r="Y264" s="221"/>
      <c r="Z264" s="221"/>
    </row>
    <row r="265" ht="15.75" customHeight="1">
      <c r="A265" s="222"/>
      <c r="D265" s="221"/>
      <c r="G265" s="221"/>
      <c r="J265" s="221"/>
      <c r="M265" s="221"/>
      <c r="P265" s="221"/>
      <c r="S265" s="221"/>
      <c r="V265" s="221"/>
      <c r="Y265" s="221"/>
      <c r="Z265" s="221"/>
    </row>
    <row r="266" ht="15.75" customHeight="1">
      <c r="A266" s="222"/>
      <c r="D266" s="221"/>
      <c r="G266" s="221"/>
      <c r="J266" s="221"/>
      <c r="M266" s="221"/>
      <c r="P266" s="221"/>
      <c r="S266" s="221"/>
      <c r="V266" s="221"/>
      <c r="Y266" s="221"/>
      <c r="Z266" s="221"/>
    </row>
    <row r="267" ht="15.75" customHeight="1">
      <c r="A267" s="222"/>
      <c r="D267" s="221"/>
      <c r="G267" s="221"/>
      <c r="J267" s="221"/>
      <c r="M267" s="221"/>
      <c r="P267" s="221"/>
      <c r="S267" s="221"/>
      <c r="V267" s="221"/>
      <c r="Y267" s="221"/>
      <c r="Z267" s="221"/>
    </row>
    <row r="268" ht="15.75" customHeight="1">
      <c r="A268" s="222"/>
      <c r="D268" s="221"/>
      <c r="G268" s="221"/>
      <c r="J268" s="221"/>
      <c r="M268" s="221"/>
      <c r="P268" s="221"/>
      <c r="S268" s="221"/>
      <c r="V268" s="221"/>
      <c r="Y268" s="221"/>
      <c r="Z268" s="221"/>
    </row>
    <row r="269" ht="15.75" customHeight="1">
      <c r="A269" s="222"/>
      <c r="D269" s="221"/>
      <c r="G269" s="221"/>
      <c r="J269" s="221"/>
      <c r="M269" s="221"/>
      <c r="P269" s="221"/>
      <c r="S269" s="221"/>
      <c r="V269" s="221"/>
      <c r="Y269" s="221"/>
      <c r="Z269" s="221"/>
    </row>
    <row r="270" ht="15.75" customHeight="1">
      <c r="A270" s="222"/>
      <c r="D270" s="221"/>
      <c r="G270" s="221"/>
      <c r="J270" s="221"/>
      <c r="M270" s="221"/>
      <c r="P270" s="221"/>
      <c r="S270" s="221"/>
      <c r="V270" s="221"/>
      <c r="Y270" s="221"/>
      <c r="Z270" s="221"/>
    </row>
    <row r="271" ht="15.75" customHeight="1">
      <c r="A271" s="222"/>
      <c r="D271" s="221"/>
      <c r="G271" s="221"/>
      <c r="J271" s="221"/>
      <c r="M271" s="221"/>
      <c r="P271" s="221"/>
      <c r="S271" s="221"/>
      <c r="V271" s="221"/>
      <c r="Y271" s="221"/>
      <c r="Z271" s="221"/>
    </row>
    <row r="272" ht="15.75" customHeight="1">
      <c r="A272" s="222"/>
      <c r="D272" s="221"/>
      <c r="G272" s="221"/>
      <c r="J272" s="221"/>
      <c r="M272" s="221"/>
      <c r="P272" s="221"/>
      <c r="S272" s="221"/>
      <c r="V272" s="221"/>
      <c r="Y272" s="221"/>
      <c r="Z272" s="221"/>
    </row>
    <row r="273" ht="15.75" customHeight="1">
      <c r="A273" s="222"/>
      <c r="D273" s="221"/>
      <c r="G273" s="221"/>
      <c r="J273" s="221"/>
      <c r="M273" s="221"/>
      <c r="P273" s="221"/>
      <c r="S273" s="221"/>
      <c r="V273" s="221"/>
      <c r="Y273" s="221"/>
      <c r="Z273" s="221"/>
    </row>
    <row r="274" ht="15.75" customHeight="1">
      <c r="A274" s="222"/>
      <c r="D274" s="221"/>
      <c r="G274" s="221"/>
      <c r="J274" s="221"/>
      <c r="M274" s="221"/>
      <c r="P274" s="221"/>
      <c r="S274" s="221"/>
      <c r="V274" s="221"/>
      <c r="Y274" s="221"/>
      <c r="Z274" s="221"/>
    </row>
    <row r="275" ht="15.75" customHeight="1">
      <c r="A275" s="222"/>
      <c r="D275" s="221"/>
      <c r="G275" s="221"/>
      <c r="J275" s="221"/>
      <c r="M275" s="221"/>
      <c r="P275" s="221"/>
      <c r="S275" s="221"/>
      <c r="V275" s="221"/>
      <c r="Y275" s="221"/>
      <c r="Z275" s="221"/>
    </row>
    <row r="276" ht="15.75" customHeight="1">
      <c r="A276" s="222"/>
      <c r="D276" s="221"/>
      <c r="G276" s="221"/>
      <c r="J276" s="221"/>
      <c r="M276" s="221"/>
      <c r="P276" s="221"/>
      <c r="S276" s="221"/>
      <c r="V276" s="221"/>
      <c r="Y276" s="221"/>
      <c r="Z276" s="221"/>
    </row>
    <row r="277" ht="15.75" customHeight="1">
      <c r="A277" s="222"/>
      <c r="D277" s="221"/>
      <c r="G277" s="221"/>
      <c r="J277" s="221"/>
      <c r="M277" s="221"/>
      <c r="P277" s="221"/>
      <c r="S277" s="221"/>
      <c r="V277" s="221"/>
      <c r="Y277" s="221"/>
      <c r="Z277" s="221"/>
    </row>
    <row r="278" ht="15.75" customHeight="1">
      <c r="A278" s="222"/>
      <c r="D278" s="221"/>
      <c r="G278" s="221"/>
      <c r="J278" s="221"/>
      <c r="M278" s="221"/>
      <c r="P278" s="221"/>
      <c r="S278" s="221"/>
      <c r="V278" s="221"/>
      <c r="Y278" s="221"/>
      <c r="Z278" s="221"/>
    </row>
    <row r="279" ht="15.75" customHeight="1">
      <c r="A279" s="222"/>
      <c r="D279" s="221"/>
      <c r="G279" s="221"/>
      <c r="J279" s="221"/>
      <c r="M279" s="221"/>
      <c r="P279" s="221"/>
      <c r="S279" s="221"/>
      <c r="V279" s="221"/>
      <c r="Y279" s="221"/>
      <c r="Z279" s="221"/>
    </row>
    <row r="280" ht="15.75" customHeight="1">
      <c r="A280" s="222"/>
      <c r="D280" s="221"/>
      <c r="G280" s="221"/>
      <c r="J280" s="221"/>
      <c r="M280" s="221"/>
      <c r="P280" s="221"/>
      <c r="S280" s="221"/>
      <c r="V280" s="221"/>
      <c r="Y280" s="221"/>
      <c r="Z280" s="221"/>
    </row>
    <row r="281" ht="15.75" customHeight="1">
      <c r="A281" s="222"/>
      <c r="D281" s="221"/>
      <c r="G281" s="221"/>
      <c r="J281" s="221"/>
      <c r="M281" s="221"/>
      <c r="P281" s="221"/>
      <c r="S281" s="221"/>
      <c r="V281" s="221"/>
      <c r="Y281" s="221"/>
      <c r="Z281" s="221"/>
    </row>
    <row r="282" ht="15.75" customHeight="1">
      <c r="A282" s="222"/>
      <c r="D282" s="221"/>
      <c r="G282" s="221"/>
      <c r="J282" s="221"/>
      <c r="M282" s="221"/>
      <c r="P282" s="221"/>
      <c r="S282" s="221"/>
      <c r="V282" s="221"/>
      <c r="Y282" s="221"/>
      <c r="Z282" s="221"/>
    </row>
    <row r="283" ht="15.75" customHeight="1">
      <c r="A283" s="222"/>
      <c r="D283" s="221"/>
      <c r="G283" s="221"/>
      <c r="J283" s="221"/>
      <c r="M283" s="221"/>
      <c r="P283" s="221"/>
      <c r="S283" s="221"/>
      <c r="V283" s="221"/>
      <c r="Y283" s="221"/>
      <c r="Z283" s="221"/>
    </row>
    <row r="284" ht="15.75" customHeight="1">
      <c r="A284" s="222"/>
      <c r="D284" s="221"/>
      <c r="G284" s="221"/>
      <c r="J284" s="221"/>
      <c r="M284" s="221"/>
      <c r="P284" s="221"/>
      <c r="S284" s="221"/>
      <c r="V284" s="221"/>
      <c r="Y284" s="221"/>
      <c r="Z284" s="221"/>
    </row>
    <row r="285" ht="15.75" customHeight="1">
      <c r="A285" s="222"/>
      <c r="D285" s="221"/>
      <c r="G285" s="221"/>
      <c r="J285" s="221"/>
      <c r="M285" s="221"/>
      <c r="P285" s="221"/>
      <c r="S285" s="221"/>
      <c r="V285" s="221"/>
      <c r="Y285" s="221"/>
      <c r="Z285" s="221"/>
    </row>
    <row r="286" ht="15.75" customHeight="1">
      <c r="A286" s="222"/>
      <c r="D286" s="221"/>
      <c r="G286" s="221"/>
      <c r="J286" s="221"/>
      <c r="M286" s="221"/>
      <c r="P286" s="221"/>
      <c r="S286" s="221"/>
      <c r="V286" s="221"/>
      <c r="Y286" s="221"/>
      <c r="Z286" s="221"/>
    </row>
    <row r="287" ht="15.75" customHeight="1">
      <c r="A287" s="222"/>
      <c r="D287" s="221"/>
      <c r="G287" s="221"/>
      <c r="J287" s="221"/>
      <c r="M287" s="221"/>
      <c r="P287" s="221"/>
      <c r="S287" s="221"/>
      <c r="V287" s="221"/>
      <c r="Y287" s="221"/>
      <c r="Z287" s="221"/>
    </row>
    <row r="288" ht="15.75" customHeight="1">
      <c r="A288" s="222"/>
      <c r="D288" s="221"/>
      <c r="G288" s="221"/>
      <c r="J288" s="221"/>
      <c r="M288" s="221"/>
      <c r="P288" s="221"/>
      <c r="S288" s="221"/>
      <c r="V288" s="221"/>
      <c r="Y288" s="221"/>
      <c r="Z288" s="221"/>
    </row>
    <row r="289" ht="15.75" customHeight="1">
      <c r="A289" s="222"/>
      <c r="D289" s="221"/>
      <c r="G289" s="221"/>
      <c r="J289" s="221"/>
      <c r="M289" s="221"/>
      <c r="P289" s="221"/>
      <c r="S289" s="221"/>
      <c r="V289" s="221"/>
      <c r="Y289" s="221"/>
      <c r="Z289" s="221"/>
    </row>
    <row r="290" ht="15.75" customHeight="1">
      <c r="A290" s="222"/>
      <c r="D290" s="221"/>
      <c r="G290" s="221"/>
      <c r="J290" s="221"/>
      <c r="M290" s="221"/>
      <c r="P290" s="221"/>
      <c r="S290" s="221"/>
      <c r="V290" s="221"/>
      <c r="Y290" s="221"/>
      <c r="Z290" s="221"/>
    </row>
    <row r="291" ht="15.75" customHeight="1">
      <c r="A291" s="222"/>
      <c r="D291" s="221"/>
      <c r="G291" s="221"/>
      <c r="J291" s="221"/>
      <c r="M291" s="221"/>
      <c r="P291" s="221"/>
      <c r="S291" s="221"/>
      <c r="V291" s="221"/>
      <c r="Y291" s="221"/>
      <c r="Z291" s="221"/>
    </row>
    <row r="292" ht="15.75" customHeight="1">
      <c r="A292" s="222"/>
      <c r="D292" s="221"/>
      <c r="G292" s="221"/>
      <c r="J292" s="221"/>
      <c r="M292" s="221"/>
      <c r="P292" s="221"/>
      <c r="S292" s="221"/>
      <c r="V292" s="221"/>
      <c r="Y292" s="221"/>
      <c r="Z292" s="221"/>
    </row>
    <row r="293" ht="15.75" customHeight="1">
      <c r="A293" s="222"/>
      <c r="D293" s="221"/>
      <c r="G293" s="221"/>
      <c r="J293" s="221"/>
      <c r="M293" s="221"/>
      <c r="P293" s="221"/>
      <c r="S293" s="221"/>
      <c r="V293" s="221"/>
      <c r="Y293" s="221"/>
      <c r="Z293" s="221"/>
    </row>
    <row r="294" ht="15.75" customHeight="1">
      <c r="A294" s="222"/>
      <c r="D294" s="221"/>
      <c r="G294" s="221"/>
      <c r="J294" s="221"/>
      <c r="M294" s="221"/>
      <c r="P294" s="221"/>
      <c r="S294" s="221"/>
      <c r="V294" s="221"/>
      <c r="Y294" s="221"/>
      <c r="Z294" s="221"/>
    </row>
    <row r="295" ht="15.75" customHeight="1">
      <c r="A295" s="222"/>
      <c r="D295" s="221"/>
      <c r="G295" s="221"/>
      <c r="J295" s="221"/>
      <c r="M295" s="221"/>
      <c r="P295" s="221"/>
      <c r="S295" s="221"/>
      <c r="V295" s="221"/>
      <c r="Y295" s="221"/>
      <c r="Z295" s="221"/>
    </row>
    <row r="296" ht="15.75" customHeight="1">
      <c r="A296" s="222"/>
      <c r="D296" s="221"/>
      <c r="G296" s="221"/>
      <c r="J296" s="221"/>
      <c r="M296" s="221"/>
      <c r="P296" s="221"/>
      <c r="S296" s="221"/>
      <c r="V296" s="221"/>
      <c r="Y296" s="221"/>
      <c r="Z296" s="221"/>
    </row>
    <row r="297" ht="15.75" customHeight="1">
      <c r="A297" s="222"/>
      <c r="D297" s="221"/>
      <c r="G297" s="221"/>
      <c r="J297" s="221"/>
      <c r="M297" s="221"/>
      <c r="P297" s="221"/>
      <c r="S297" s="221"/>
      <c r="V297" s="221"/>
      <c r="Y297" s="221"/>
      <c r="Z297" s="221"/>
    </row>
    <row r="298" ht="15.75" customHeight="1">
      <c r="A298" s="222"/>
      <c r="D298" s="221"/>
      <c r="G298" s="221"/>
      <c r="J298" s="221"/>
      <c r="M298" s="221"/>
      <c r="P298" s="221"/>
      <c r="S298" s="221"/>
      <c r="V298" s="221"/>
      <c r="Y298" s="221"/>
      <c r="Z298" s="221"/>
    </row>
    <row r="299" ht="15.75" customHeight="1">
      <c r="A299" s="222"/>
      <c r="D299" s="221"/>
      <c r="G299" s="221"/>
      <c r="J299" s="221"/>
      <c r="M299" s="221"/>
      <c r="P299" s="221"/>
      <c r="S299" s="221"/>
      <c r="V299" s="221"/>
      <c r="Y299" s="221"/>
      <c r="Z299" s="221"/>
    </row>
    <row r="300" ht="15.75" customHeight="1">
      <c r="A300" s="222"/>
      <c r="D300" s="221"/>
      <c r="G300" s="221"/>
      <c r="J300" s="221"/>
      <c r="M300" s="221"/>
      <c r="P300" s="221"/>
      <c r="S300" s="221"/>
      <c r="V300" s="221"/>
      <c r="Y300" s="221"/>
      <c r="Z300" s="221"/>
    </row>
    <row r="301" ht="15.75" customHeight="1">
      <c r="A301" s="222"/>
      <c r="D301" s="221"/>
      <c r="G301" s="221"/>
      <c r="J301" s="221"/>
      <c r="M301" s="221"/>
      <c r="P301" s="221"/>
      <c r="S301" s="221"/>
      <c r="V301" s="221"/>
      <c r="Y301" s="221"/>
      <c r="Z301" s="221"/>
    </row>
    <row r="302" ht="15.75" customHeight="1">
      <c r="A302" s="222"/>
      <c r="D302" s="221"/>
      <c r="G302" s="221"/>
      <c r="J302" s="221"/>
      <c r="M302" s="221"/>
      <c r="P302" s="221"/>
      <c r="S302" s="221"/>
      <c r="V302" s="221"/>
      <c r="Y302" s="221"/>
      <c r="Z302" s="221"/>
    </row>
    <row r="303" ht="15.75" customHeight="1">
      <c r="A303" s="222"/>
      <c r="D303" s="221"/>
      <c r="G303" s="221"/>
      <c r="J303" s="221"/>
      <c r="M303" s="221"/>
      <c r="P303" s="221"/>
      <c r="S303" s="221"/>
      <c r="V303" s="221"/>
      <c r="Y303" s="221"/>
      <c r="Z303" s="221"/>
    </row>
    <row r="304" ht="15.75" customHeight="1">
      <c r="A304" s="222"/>
      <c r="D304" s="221"/>
      <c r="G304" s="221"/>
      <c r="J304" s="221"/>
      <c r="M304" s="221"/>
      <c r="P304" s="221"/>
      <c r="S304" s="221"/>
      <c r="V304" s="221"/>
      <c r="Y304" s="221"/>
      <c r="Z304" s="221"/>
    </row>
    <row r="305" ht="15.75" customHeight="1">
      <c r="A305" s="222"/>
      <c r="D305" s="221"/>
      <c r="G305" s="221"/>
      <c r="J305" s="221"/>
      <c r="M305" s="221"/>
      <c r="P305" s="221"/>
      <c r="S305" s="221"/>
      <c r="V305" s="221"/>
      <c r="Y305" s="221"/>
      <c r="Z305" s="221"/>
    </row>
    <row r="306" ht="15.75" customHeight="1">
      <c r="A306" s="222"/>
      <c r="D306" s="221"/>
      <c r="G306" s="221"/>
      <c r="J306" s="221"/>
      <c r="M306" s="221"/>
      <c r="P306" s="221"/>
      <c r="S306" s="221"/>
      <c r="V306" s="221"/>
      <c r="Y306" s="221"/>
      <c r="Z306" s="221"/>
    </row>
    <row r="307" ht="15.75" customHeight="1">
      <c r="A307" s="222"/>
      <c r="D307" s="221"/>
      <c r="G307" s="221"/>
      <c r="J307" s="221"/>
      <c r="M307" s="221"/>
      <c r="P307" s="221"/>
      <c r="S307" s="221"/>
      <c r="V307" s="221"/>
      <c r="Y307" s="221"/>
      <c r="Z307" s="221"/>
    </row>
    <row r="308" ht="15.75" customHeight="1">
      <c r="A308" s="222"/>
      <c r="D308" s="221"/>
      <c r="G308" s="221"/>
      <c r="J308" s="221"/>
      <c r="M308" s="221"/>
      <c r="P308" s="221"/>
      <c r="S308" s="221"/>
      <c r="V308" s="221"/>
      <c r="Y308" s="221"/>
      <c r="Z308" s="221"/>
    </row>
    <row r="309" ht="15.75" customHeight="1">
      <c r="A309" s="222"/>
      <c r="D309" s="221"/>
      <c r="G309" s="221"/>
      <c r="J309" s="221"/>
      <c r="M309" s="221"/>
      <c r="P309" s="221"/>
      <c r="S309" s="221"/>
      <c r="V309" s="221"/>
      <c r="Y309" s="221"/>
      <c r="Z309" s="221"/>
    </row>
    <row r="310" ht="15.75" customHeight="1">
      <c r="A310" s="222"/>
      <c r="D310" s="221"/>
      <c r="G310" s="221"/>
      <c r="J310" s="221"/>
      <c r="M310" s="221"/>
      <c r="P310" s="221"/>
      <c r="S310" s="221"/>
      <c r="V310" s="221"/>
      <c r="Y310" s="221"/>
      <c r="Z310" s="221"/>
    </row>
    <row r="311" ht="15.75" customHeight="1">
      <c r="A311" s="222"/>
      <c r="D311" s="221"/>
      <c r="G311" s="221"/>
      <c r="J311" s="221"/>
      <c r="M311" s="221"/>
      <c r="P311" s="221"/>
      <c r="S311" s="221"/>
      <c r="V311" s="221"/>
      <c r="Y311" s="221"/>
      <c r="Z311" s="221"/>
    </row>
    <row r="312" ht="15.75" customHeight="1">
      <c r="A312" s="222"/>
      <c r="D312" s="221"/>
      <c r="G312" s="221"/>
      <c r="J312" s="221"/>
      <c r="M312" s="221"/>
      <c r="P312" s="221"/>
      <c r="S312" s="221"/>
      <c r="V312" s="221"/>
      <c r="Y312" s="221"/>
      <c r="Z312" s="221"/>
    </row>
    <row r="313" ht="15.75" customHeight="1">
      <c r="A313" s="222"/>
      <c r="D313" s="221"/>
      <c r="G313" s="221"/>
      <c r="J313" s="221"/>
      <c r="M313" s="221"/>
      <c r="P313" s="221"/>
      <c r="S313" s="221"/>
      <c r="V313" s="221"/>
      <c r="Y313" s="221"/>
      <c r="Z313" s="221"/>
    </row>
    <row r="314" ht="15.75" customHeight="1">
      <c r="A314" s="222"/>
      <c r="D314" s="221"/>
      <c r="G314" s="221"/>
      <c r="J314" s="221"/>
      <c r="M314" s="221"/>
      <c r="P314" s="221"/>
      <c r="S314" s="221"/>
      <c r="V314" s="221"/>
      <c r="Y314" s="221"/>
      <c r="Z314" s="221"/>
    </row>
    <row r="315" ht="15.75" customHeight="1">
      <c r="A315" s="222"/>
      <c r="D315" s="221"/>
      <c r="G315" s="221"/>
      <c r="J315" s="221"/>
      <c r="M315" s="221"/>
      <c r="P315" s="221"/>
      <c r="S315" s="221"/>
      <c r="V315" s="221"/>
      <c r="Y315" s="221"/>
      <c r="Z315" s="221"/>
    </row>
    <row r="316" ht="15.75" customHeight="1">
      <c r="A316" s="222"/>
      <c r="D316" s="221"/>
      <c r="G316" s="221"/>
      <c r="J316" s="221"/>
      <c r="M316" s="221"/>
      <c r="P316" s="221"/>
      <c r="S316" s="221"/>
      <c r="V316" s="221"/>
      <c r="Y316" s="221"/>
      <c r="Z316" s="221"/>
    </row>
    <row r="317" ht="15.75" customHeight="1">
      <c r="A317" s="222"/>
      <c r="D317" s="221"/>
      <c r="G317" s="221"/>
      <c r="J317" s="221"/>
      <c r="M317" s="221"/>
      <c r="P317" s="221"/>
      <c r="S317" s="221"/>
      <c r="V317" s="221"/>
      <c r="Y317" s="221"/>
      <c r="Z317" s="221"/>
    </row>
    <row r="318" ht="15.75" customHeight="1">
      <c r="A318" s="222"/>
      <c r="D318" s="221"/>
      <c r="G318" s="221"/>
      <c r="J318" s="221"/>
      <c r="M318" s="221"/>
      <c r="P318" s="221"/>
      <c r="S318" s="221"/>
      <c r="V318" s="221"/>
      <c r="Y318" s="221"/>
      <c r="Z318" s="221"/>
    </row>
    <row r="319" ht="15.75" customHeight="1">
      <c r="A319" s="222"/>
      <c r="D319" s="221"/>
      <c r="G319" s="221"/>
      <c r="J319" s="221"/>
      <c r="M319" s="221"/>
      <c r="P319" s="221"/>
      <c r="S319" s="221"/>
      <c r="V319" s="221"/>
      <c r="Y319" s="221"/>
      <c r="Z319" s="221"/>
    </row>
    <row r="320" ht="15.75" customHeight="1">
      <c r="A320" s="222"/>
      <c r="D320" s="221"/>
      <c r="G320" s="221"/>
      <c r="J320" s="221"/>
      <c r="M320" s="221"/>
      <c r="P320" s="221"/>
      <c r="S320" s="221"/>
      <c r="V320" s="221"/>
      <c r="Y320" s="221"/>
      <c r="Z320" s="221"/>
    </row>
    <row r="321" ht="15.75" customHeight="1">
      <c r="A321" s="222"/>
      <c r="D321" s="221"/>
      <c r="G321" s="221"/>
      <c r="J321" s="221"/>
      <c r="M321" s="221"/>
      <c r="P321" s="221"/>
      <c r="S321" s="221"/>
      <c r="V321" s="221"/>
      <c r="Y321" s="221"/>
      <c r="Z321" s="221"/>
    </row>
    <row r="322" ht="15.75" customHeight="1">
      <c r="A322" s="222"/>
      <c r="D322" s="221"/>
      <c r="G322" s="221"/>
      <c r="J322" s="221"/>
      <c r="M322" s="221"/>
      <c r="P322" s="221"/>
      <c r="S322" s="221"/>
      <c r="V322" s="221"/>
      <c r="Y322" s="221"/>
      <c r="Z322" s="221"/>
    </row>
    <row r="323" ht="15.75" customHeight="1">
      <c r="A323" s="222"/>
      <c r="D323" s="221"/>
      <c r="G323" s="221"/>
      <c r="J323" s="221"/>
      <c r="M323" s="221"/>
      <c r="P323" s="221"/>
      <c r="S323" s="221"/>
      <c r="V323" s="221"/>
      <c r="Y323" s="221"/>
      <c r="Z323" s="221"/>
    </row>
    <row r="324" ht="15.75" customHeight="1">
      <c r="A324" s="222"/>
      <c r="D324" s="221"/>
      <c r="G324" s="221"/>
      <c r="J324" s="221"/>
      <c r="M324" s="221"/>
      <c r="P324" s="221"/>
      <c r="S324" s="221"/>
      <c r="V324" s="221"/>
      <c r="Y324" s="221"/>
      <c r="Z324" s="221"/>
    </row>
    <row r="325" ht="15.75" customHeight="1">
      <c r="A325" s="222"/>
      <c r="D325" s="221"/>
      <c r="G325" s="221"/>
      <c r="J325" s="221"/>
      <c r="M325" s="221"/>
      <c r="P325" s="221"/>
      <c r="S325" s="221"/>
      <c r="V325" s="221"/>
      <c r="Y325" s="221"/>
      <c r="Z325" s="221"/>
    </row>
    <row r="326" ht="15.75" customHeight="1">
      <c r="A326" s="222"/>
      <c r="D326" s="221"/>
      <c r="G326" s="221"/>
      <c r="J326" s="221"/>
      <c r="M326" s="221"/>
      <c r="P326" s="221"/>
      <c r="S326" s="221"/>
      <c r="V326" s="221"/>
      <c r="Y326" s="221"/>
      <c r="Z326" s="221"/>
    </row>
    <row r="327" ht="15.75" customHeight="1">
      <c r="A327" s="222"/>
      <c r="D327" s="221"/>
      <c r="G327" s="221"/>
      <c r="J327" s="221"/>
      <c r="M327" s="221"/>
      <c r="P327" s="221"/>
      <c r="S327" s="221"/>
      <c r="V327" s="221"/>
      <c r="Y327" s="221"/>
      <c r="Z327" s="221"/>
    </row>
    <row r="328" ht="15.75" customHeight="1">
      <c r="A328" s="222"/>
      <c r="D328" s="221"/>
      <c r="G328" s="221"/>
      <c r="J328" s="221"/>
      <c r="M328" s="221"/>
      <c r="P328" s="221"/>
      <c r="S328" s="221"/>
      <c r="V328" s="221"/>
      <c r="Y328" s="221"/>
      <c r="Z328" s="221"/>
    </row>
    <row r="329" ht="15.75" customHeight="1">
      <c r="A329" s="222"/>
      <c r="D329" s="221"/>
      <c r="G329" s="221"/>
      <c r="J329" s="221"/>
      <c r="M329" s="221"/>
      <c r="P329" s="221"/>
      <c r="S329" s="221"/>
      <c r="V329" s="221"/>
      <c r="Y329" s="221"/>
      <c r="Z329" s="221"/>
    </row>
    <row r="330" ht="15.75" customHeight="1">
      <c r="A330" s="222"/>
      <c r="D330" s="221"/>
      <c r="G330" s="221"/>
      <c r="J330" s="221"/>
      <c r="M330" s="221"/>
      <c r="P330" s="221"/>
      <c r="S330" s="221"/>
      <c r="V330" s="221"/>
      <c r="Y330" s="221"/>
      <c r="Z330" s="221"/>
    </row>
    <row r="331" ht="15.75" customHeight="1">
      <c r="A331" s="222"/>
      <c r="D331" s="221"/>
      <c r="G331" s="221"/>
      <c r="J331" s="221"/>
      <c r="M331" s="221"/>
      <c r="P331" s="221"/>
      <c r="S331" s="221"/>
      <c r="V331" s="221"/>
      <c r="Y331" s="221"/>
      <c r="Z331" s="221"/>
    </row>
    <row r="332" ht="15.75" customHeight="1">
      <c r="A332" s="222"/>
      <c r="D332" s="221"/>
      <c r="G332" s="221"/>
      <c r="J332" s="221"/>
      <c r="M332" s="221"/>
      <c r="P332" s="221"/>
      <c r="S332" s="221"/>
      <c r="V332" s="221"/>
      <c r="Y332" s="221"/>
      <c r="Z332" s="221"/>
    </row>
    <row r="333" ht="15.75" customHeight="1">
      <c r="A333" s="222"/>
      <c r="D333" s="221"/>
      <c r="G333" s="221"/>
      <c r="J333" s="221"/>
      <c r="M333" s="221"/>
      <c r="P333" s="221"/>
      <c r="S333" s="221"/>
      <c r="V333" s="221"/>
      <c r="Y333" s="221"/>
      <c r="Z333" s="221"/>
    </row>
    <row r="334" ht="15.75" customHeight="1">
      <c r="A334" s="222"/>
      <c r="D334" s="221"/>
      <c r="G334" s="221"/>
      <c r="J334" s="221"/>
      <c r="M334" s="221"/>
      <c r="P334" s="221"/>
      <c r="S334" s="221"/>
      <c r="V334" s="221"/>
      <c r="Y334" s="221"/>
      <c r="Z334" s="221"/>
    </row>
    <row r="335" ht="15.75" customHeight="1">
      <c r="A335" s="222"/>
      <c r="D335" s="221"/>
      <c r="G335" s="221"/>
      <c r="J335" s="221"/>
      <c r="M335" s="221"/>
      <c r="P335" s="221"/>
      <c r="S335" s="221"/>
      <c r="V335" s="221"/>
      <c r="Y335" s="221"/>
      <c r="Z335" s="221"/>
    </row>
    <row r="336" ht="15.75" customHeight="1">
      <c r="A336" s="222"/>
      <c r="D336" s="221"/>
      <c r="G336" s="221"/>
      <c r="J336" s="221"/>
      <c r="M336" s="221"/>
      <c r="P336" s="221"/>
      <c r="S336" s="221"/>
      <c r="V336" s="221"/>
      <c r="Y336" s="221"/>
      <c r="Z336" s="221"/>
    </row>
    <row r="337" ht="15.75" customHeight="1">
      <c r="A337" s="222"/>
      <c r="D337" s="221"/>
      <c r="G337" s="221"/>
      <c r="J337" s="221"/>
      <c r="M337" s="221"/>
      <c r="P337" s="221"/>
      <c r="S337" s="221"/>
      <c r="V337" s="221"/>
      <c r="Y337" s="221"/>
      <c r="Z337" s="221"/>
    </row>
    <row r="338" ht="15.75" customHeight="1">
      <c r="A338" s="222"/>
      <c r="D338" s="221"/>
      <c r="G338" s="221"/>
      <c r="J338" s="221"/>
      <c r="M338" s="221"/>
      <c r="P338" s="221"/>
      <c r="S338" s="221"/>
      <c r="V338" s="221"/>
      <c r="Y338" s="221"/>
      <c r="Z338" s="221"/>
    </row>
    <row r="339" ht="15.75" customHeight="1">
      <c r="A339" s="222"/>
      <c r="D339" s="221"/>
      <c r="G339" s="221"/>
      <c r="J339" s="221"/>
      <c r="M339" s="221"/>
      <c r="P339" s="221"/>
      <c r="S339" s="221"/>
      <c r="V339" s="221"/>
      <c r="Y339" s="221"/>
      <c r="Z339" s="221"/>
    </row>
    <row r="340" ht="15.75" customHeight="1">
      <c r="A340" s="222"/>
      <c r="D340" s="221"/>
      <c r="G340" s="221"/>
      <c r="J340" s="221"/>
      <c r="M340" s="221"/>
      <c r="P340" s="221"/>
      <c r="S340" s="221"/>
      <c r="V340" s="221"/>
      <c r="Y340" s="221"/>
      <c r="Z340" s="221"/>
    </row>
    <row r="341" ht="15.75" customHeight="1">
      <c r="A341" s="222"/>
      <c r="D341" s="221"/>
      <c r="G341" s="221"/>
      <c r="J341" s="221"/>
      <c r="M341" s="221"/>
      <c r="P341" s="221"/>
      <c r="S341" s="221"/>
      <c r="V341" s="221"/>
      <c r="Y341" s="221"/>
      <c r="Z341" s="221"/>
    </row>
    <row r="342" ht="15.75" customHeight="1">
      <c r="A342" s="222"/>
      <c r="D342" s="221"/>
      <c r="G342" s="221"/>
      <c r="J342" s="221"/>
      <c r="M342" s="221"/>
      <c r="P342" s="221"/>
      <c r="S342" s="221"/>
      <c r="V342" s="221"/>
      <c r="Y342" s="221"/>
      <c r="Z342" s="221"/>
    </row>
    <row r="343" ht="15.75" customHeight="1">
      <c r="A343" s="222"/>
      <c r="D343" s="221"/>
      <c r="G343" s="221"/>
      <c r="J343" s="221"/>
      <c r="M343" s="221"/>
      <c r="P343" s="221"/>
      <c r="S343" s="221"/>
      <c r="V343" s="221"/>
      <c r="Y343" s="221"/>
      <c r="Z343" s="221"/>
    </row>
    <row r="344" ht="15.75" customHeight="1">
      <c r="A344" s="222"/>
      <c r="D344" s="221"/>
      <c r="G344" s="221"/>
      <c r="J344" s="221"/>
      <c r="M344" s="221"/>
      <c r="P344" s="221"/>
      <c r="S344" s="221"/>
      <c r="V344" s="221"/>
      <c r="Y344" s="221"/>
      <c r="Z344" s="221"/>
    </row>
    <row r="345" ht="15.75" customHeight="1">
      <c r="A345" s="222"/>
      <c r="D345" s="221"/>
      <c r="G345" s="221"/>
      <c r="J345" s="221"/>
      <c r="M345" s="221"/>
      <c r="P345" s="221"/>
      <c r="S345" s="221"/>
      <c r="V345" s="221"/>
      <c r="Y345" s="221"/>
      <c r="Z345" s="221"/>
    </row>
    <row r="346" ht="15.75" customHeight="1">
      <c r="A346" s="222"/>
      <c r="D346" s="221"/>
      <c r="G346" s="221"/>
      <c r="J346" s="221"/>
      <c r="M346" s="221"/>
      <c r="P346" s="221"/>
      <c r="S346" s="221"/>
      <c r="V346" s="221"/>
      <c r="Y346" s="221"/>
      <c r="Z346" s="221"/>
    </row>
    <row r="347" ht="15.75" customHeight="1">
      <c r="A347" s="222"/>
      <c r="D347" s="221"/>
      <c r="G347" s="221"/>
      <c r="J347" s="221"/>
      <c r="M347" s="221"/>
      <c r="P347" s="221"/>
      <c r="S347" s="221"/>
      <c r="V347" s="221"/>
      <c r="Y347" s="221"/>
      <c r="Z347" s="221"/>
    </row>
    <row r="348" ht="15.75" customHeight="1">
      <c r="A348" s="222"/>
      <c r="D348" s="221"/>
      <c r="G348" s="221"/>
      <c r="J348" s="221"/>
      <c r="M348" s="221"/>
      <c r="P348" s="221"/>
      <c r="S348" s="221"/>
      <c r="V348" s="221"/>
      <c r="Y348" s="221"/>
      <c r="Z348" s="221"/>
    </row>
    <row r="349" ht="15.75" customHeight="1">
      <c r="A349" s="222"/>
      <c r="D349" s="221"/>
      <c r="G349" s="221"/>
      <c r="J349" s="221"/>
      <c r="M349" s="221"/>
      <c r="P349" s="221"/>
      <c r="S349" s="221"/>
      <c r="V349" s="221"/>
      <c r="Y349" s="221"/>
      <c r="Z349" s="221"/>
    </row>
    <row r="350" ht="15.75" customHeight="1">
      <c r="A350" s="222"/>
      <c r="D350" s="221"/>
      <c r="G350" s="221"/>
      <c r="J350" s="221"/>
      <c r="M350" s="221"/>
      <c r="P350" s="221"/>
      <c r="S350" s="221"/>
      <c r="V350" s="221"/>
      <c r="Y350" s="221"/>
      <c r="Z350" s="221"/>
    </row>
    <row r="351" ht="15.75" customHeight="1">
      <c r="A351" s="222"/>
      <c r="D351" s="221"/>
      <c r="G351" s="221"/>
      <c r="J351" s="221"/>
      <c r="M351" s="221"/>
      <c r="P351" s="221"/>
      <c r="S351" s="221"/>
      <c r="V351" s="221"/>
      <c r="Y351" s="221"/>
      <c r="Z351" s="221"/>
    </row>
    <row r="352" ht="15.75" customHeight="1">
      <c r="A352" s="222"/>
      <c r="D352" s="221"/>
      <c r="G352" s="221"/>
      <c r="J352" s="221"/>
      <c r="M352" s="221"/>
      <c r="P352" s="221"/>
      <c r="S352" s="221"/>
      <c r="V352" s="221"/>
      <c r="Y352" s="221"/>
      <c r="Z352" s="221"/>
    </row>
    <row r="353" ht="15.75" customHeight="1">
      <c r="A353" s="222"/>
      <c r="D353" s="221"/>
      <c r="G353" s="221"/>
      <c r="J353" s="221"/>
      <c r="M353" s="221"/>
      <c r="P353" s="221"/>
      <c r="S353" s="221"/>
      <c r="V353" s="221"/>
      <c r="Y353" s="221"/>
      <c r="Z353" s="221"/>
    </row>
    <row r="354" ht="15.75" customHeight="1">
      <c r="A354" s="222"/>
      <c r="D354" s="221"/>
      <c r="G354" s="221"/>
      <c r="J354" s="221"/>
      <c r="M354" s="221"/>
      <c r="P354" s="221"/>
      <c r="S354" s="221"/>
      <c r="V354" s="221"/>
      <c r="Y354" s="221"/>
      <c r="Z354" s="221"/>
    </row>
    <row r="355" ht="15.75" customHeight="1">
      <c r="A355" s="222"/>
      <c r="D355" s="221"/>
      <c r="G355" s="221"/>
      <c r="J355" s="221"/>
      <c r="M355" s="221"/>
      <c r="P355" s="221"/>
      <c r="S355" s="221"/>
      <c r="V355" s="221"/>
      <c r="Y355" s="221"/>
      <c r="Z355" s="221"/>
    </row>
    <row r="356" ht="15.75" customHeight="1">
      <c r="A356" s="222"/>
      <c r="D356" s="221"/>
      <c r="G356" s="221"/>
      <c r="J356" s="221"/>
      <c r="M356" s="221"/>
      <c r="P356" s="221"/>
      <c r="S356" s="221"/>
      <c r="V356" s="221"/>
      <c r="Y356" s="221"/>
      <c r="Z356" s="221"/>
    </row>
    <row r="357" ht="15.75" customHeight="1">
      <c r="A357" s="222"/>
      <c r="D357" s="221"/>
      <c r="G357" s="221"/>
      <c r="J357" s="221"/>
      <c r="M357" s="221"/>
      <c r="P357" s="221"/>
      <c r="S357" s="221"/>
      <c r="V357" s="221"/>
      <c r="Y357" s="221"/>
      <c r="Z357" s="221"/>
    </row>
    <row r="358" ht="15.75" customHeight="1">
      <c r="A358" s="222"/>
      <c r="D358" s="221"/>
      <c r="G358" s="221"/>
      <c r="J358" s="221"/>
      <c r="M358" s="221"/>
      <c r="P358" s="221"/>
      <c r="S358" s="221"/>
      <c r="V358" s="221"/>
      <c r="Y358" s="221"/>
      <c r="Z358" s="221"/>
    </row>
    <row r="359" ht="15.75" customHeight="1">
      <c r="A359" s="222"/>
      <c r="D359" s="221"/>
      <c r="G359" s="221"/>
      <c r="J359" s="221"/>
      <c r="M359" s="221"/>
      <c r="P359" s="221"/>
      <c r="S359" s="221"/>
      <c r="V359" s="221"/>
      <c r="Y359" s="221"/>
      <c r="Z359" s="221"/>
    </row>
    <row r="360" ht="15.75" customHeight="1">
      <c r="A360" s="222"/>
      <c r="D360" s="221"/>
      <c r="G360" s="221"/>
      <c r="J360" s="221"/>
      <c r="M360" s="221"/>
      <c r="P360" s="221"/>
      <c r="S360" s="221"/>
      <c r="V360" s="221"/>
      <c r="Y360" s="221"/>
      <c r="Z360" s="221"/>
    </row>
    <row r="361" ht="15.75" customHeight="1">
      <c r="A361" s="222"/>
      <c r="D361" s="221"/>
      <c r="G361" s="221"/>
      <c r="J361" s="221"/>
      <c r="M361" s="221"/>
      <c r="P361" s="221"/>
      <c r="S361" s="221"/>
      <c r="V361" s="221"/>
      <c r="Y361" s="221"/>
      <c r="Z361" s="221"/>
    </row>
    <row r="362" ht="15.75" customHeight="1">
      <c r="A362" s="222"/>
      <c r="D362" s="221"/>
      <c r="G362" s="221"/>
      <c r="J362" s="221"/>
      <c r="M362" s="221"/>
      <c r="P362" s="221"/>
      <c r="S362" s="221"/>
      <c r="V362" s="221"/>
      <c r="Y362" s="221"/>
      <c r="Z362" s="221"/>
    </row>
    <row r="363" ht="15.75" customHeight="1">
      <c r="A363" s="222"/>
      <c r="D363" s="221"/>
      <c r="G363" s="221"/>
      <c r="J363" s="221"/>
      <c r="M363" s="221"/>
      <c r="P363" s="221"/>
      <c r="S363" s="221"/>
      <c r="V363" s="221"/>
      <c r="Y363" s="221"/>
      <c r="Z363" s="221"/>
    </row>
    <row r="364" ht="15.75" customHeight="1">
      <c r="A364" s="222"/>
      <c r="D364" s="221"/>
      <c r="G364" s="221"/>
      <c r="J364" s="221"/>
      <c r="M364" s="221"/>
      <c r="P364" s="221"/>
      <c r="S364" s="221"/>
      <c r="V364" s="221"/>
      <c r="Y364" s="221"/>
      <c r="Z364" s="221"/>
    </row>
    <row r="365" ht="15.75" customHeight="1">
      <c r="A365" s="222"/>
      <c r="D365" s="221"/>
      <c r="G365" s="221"/>
      <c r="J365" s="221"/>
      <c r="M365" s="221"/>
      <c r="P365" s="221"/>
      <c r="S365" s="221"/>
      <c r="V365" s="221"/>
      <c r="Y365" s="221"/>
      <c r="Z365" s="221"/>
    </row>
    <row r="366" ht="15.75" customHeight="1">
      <c r="A366" s="222"/>
      <c r="D366" s="221"/>
      <c r="G366" s="221"/>
      <c r="J366" s="221"/>
      <c r="M366" s="221"/>
      <c r="P366" s="221"/>
      <c r="S366" s="221"/>
      <c r="V366" s="221"/>
      <c r="Y366" s="221"/>
      <c r="Z366" s="221"/>
    </row>
    <row r="367" ht="15.75" customHeight="1">
      <c r="A367" s="222"/>
      <c r="D367" s="221"/>
      <c r="G367" s="221"/>
      <c r="J367" s="221"/>
      <c r="M367" s="221"/>
      <c r="P367" s="221"/>
      <c r="S367" s="221"/>
      <c r="V367" s="221"/>
      <c r="Y367" s="221"/>
      <c r="Z367" s="221"/>
    </row>
    <row r="368" ht="15.75" customHeight="1">
      <c r="A368" s="222"/>
      <c r="D368" s="221"/>
      <c r="G368" s="221"/>
      <c r="J368" s="221"/>
      <c r="M368" s="221"/>
      <c r="P368" s="221"/>
      <c r="S368" s="221"/>
      <c r="V368" s="221"/>
      <c r="Y368" s="221"/>
      <c r="Z368" s="221"/>
    </row>
    <row r="369" ht="15.75" customHeight="1">
      <c r="A369" s="222"/>
      <c r="D369" s="221"/>
      <c r="G369" s="221"/>
      <c r="J369" s="221"/>
      <c r="M369" s="221"/>
      <c r="P369" s="221"/>
      <c r="S369" s="221"/>
      <c r="V369" s="221"/>
      <c r="Y369" s="221"/>
      <c r="Z369" s="221"/>
    </row>
    <row r="370" ht="15.75" customHeight="1">
      <c r="A370" s="222"/>
      <c r="D370" s="221"/>
      <c r="G370" s="221"/>
      <c r="J370" s="221"/>
      <c r="M370" s="221"/>
      <c r="P370" s="221"/>
      <c r="S370" s="221"/>
      <c r="V370" s="221"/>
      <c r="Y370" s="221"/>
      <c r="Z370" s="221"/>
    </row>
    <row r="371" ht="15.75" customHeight="1">
      <c r="A371" s="222"/>
      <c r="D371" s="221"/>
      <c r="G371" s="221"/>
      <c r="J371" s="221"/>
      <c r="M371" s="221"/>
      <c r="P371" s="221"/>
      <c r="S371" s="221"/>
      <c r="V371" s="221"/>
      <c r="Y371" s="221"/>
      <c r="Z371" s="221"/>
    </row>
    <row r="372" ht="15.75" customHeight="1">
      <c r="A372" s="222"/>
      <c r="D372" s="221"/>
      <c r="G372" s="221"/>
      <c r="J372" s="221"/>
      <c r="M372" s="221"/>
      <c r="P372" s="221"/>
      <c r="S372" s="221"/>
      <c r="V372" s="221"/>
      <c r="Y372" s="221"/>
      <c r="Z372" s="221"/>
    </row>
    <row r="373" ht="15.75" customHeight="1">
      <c r="A373" s="222"/>
      <c r="D373" s="221"/>
      <c r="G373" s="221"/>
      <c r="J373" s="221"/>
      <c r="M373" s="221"/>
      <c r="P373" s="221"/>
      <c r="S373" s="221"/>
      <c r="V373" s="221"/>
      <c r="Y373" s="221"/>
      <c r="Z373" s="221"/>
    </row>
    <row r="374" ht="15.75" customHeight="1">
      <c r="A374" s="222"/>
      <c r="D374" s="221"/>
      <c r="G374" s="221"/>
      <c r="J374" s="221"/>
      <c r="M374" s="221"/>
      <c r="P374" s="221"/>
      <c r="S374" s="221"/>
      <c r="V374" s="221"/>
      <c r="Y374" s="221"/>
      <c r="Z374" s="221"/>
    </row>
    <row r="375" ht="15.75" customHeight="1">
      <c r="A375" s="222"/>
      <c r="D375" s="221"/>
      <c r="G375" s="221"/>
      <c r="J375" s="221"/>
      <c r="M375" s="221"/>
      <c r="P375" s="221"/>
      <c r="S375" s="221"/>
      <c r="V375" s="221"/>
      <c r="Y375" s="221"/>
      <c r="Z375" s="221"/>
    </row>
    <row r="376" ht="15.75" customHeight="1">
      <c r="A376" s="222"/>
      <c r="D376" s="221"/>
      <c r="G376" s="221"/>
      <c r="J376" s="221"/>
      <c r="M376" s="221"/>
      <c r="P376" s="221"/>
      <c r="S376" s="221"/>
      <c r="V376" s="221"/>
      <c r="Y376" s="221"/>
      <c r="Z376" s="221"/>
    </row>
    <row r="377" ht="15.75" customHeight="1">
      <c r="A377" s="222"/>
      <c r="D377" s="221"/>
      <c r="G377" s="221"/>
      <c r="J377" s="221"/>
      <c r="M377" s="221"/>
      <c r="P377" s="221"/>
      <c r="S377" s="221"/>
      <c r="V377" s="221"/>
      <c r="Y377" s="221"/>
      <c r="Z377" s="221"/>
    </row>
    <row r="378" ht="15.75" customHeight="1">
      <c r="A378" s="222"/>
      <c r="D378" s="221"/>
      <c r="G378" s="221"/>
      <c r="J378" s="221"/>
      <c r="M378" s="221"/>
      <c r="P378" s="221"/>
      <c r="S378" s="221"/>
      <c r="V378" s="221"/>
      <c r="Y378" s="221"/>
      <c r="Z378" s="221"/>
    </row>
    <row r="379" ht="15.75" customHeight="1">
      <c r="A379" s="222"/>
      <c r="D379" s="221"/>
      <c r="G379" s="221"/>
      <c r="J379" s="221"/>
      <c r="M379" s="221"/>
      <c r="P379" s="221"/>
      <c r="S379" s="221"/>
      <c r="V379" s="221"/>
      <c r="Y379" s="221"/>
      <c r="Z379" s="221"/>
    </row>
    <row r="380" ht="15.75" customHeight="1">
      <c r="A380" s="222"/>
      <c r="D380" s="221"/>
      <c r="G380" s="221"/>
      <c r="J380" s="221"/>
      <c r="M380" s="221"/>
      <c r="P380" s="221"/>
      <c r="S380" s="221"/>
      <c r="V380" s="221"/>
      <c r="Y380" s="221"/>
      <c r="Z380" s="221"/>
    </row>
    <row r="381" ht="15.75" customHeight="1">
      <c r="A381" s="222"/>
      <c r="D381" s="221"/>
      <c r="G381" s="221"/>
      <c r="J381" s="221"/>
      <c r="M381" s="221"/>
      <c r="P381" s="221"/>
      <c r="S381" s="221"/>
      <c r="V381" s="221"/>
      <c r="Y381" s="221"/>
      <c r="Z381" s="221"/>
    </row>
    <row r="382" ht="15.75" customHeight="1">
      <c r="A382" s="222"/>
      <c r="D382" s="221"/>
      <c r="G382" s="221"/>
      <c r="J382" s="221"/>
      <c r="M382" s="221"/>
      <c r="P382" s="221"/>
      <c r="S382" s="221"/>
      <c r="V382" s="221"/>
      <c r="Y382" s="221"/>
      <c r="Z382" s="221"/>
    </row>
    <row r="383" ht="15.75" customHeight="1">
      <c r="A383" s="222"/>
      <c r="D383" s="221"/>
      <c r="G383" s="221"/>
      <c r="J383" s="221"/>
      <c r="M383" s="221"/>
      <c r="P383" s="221"/>
      <c r="S383" s="221"/>
      <c r="V383" s="221"/>
      <c r="Y383" s="221"/>
      <c r="Z383" s="221"/>
    </row>
    <row r="384" ht="15.75" customHeight="1">
      <c r="A384" s="222"/>
      <c r="D384" s="221"/>
      <c r="G384" s="221"/>
      <c r="J384" s="221"/>
      <c r="M384" s="221"/>
      <c r="P384" s="221"/>
      <c r="S384" s="221"/>
      <c r="V384" s="221"/>
      <c r="Y384" s="221"/>
      <c r="Z384" s="221"/>
    </row>
    <row r="385" ht="15.75" customHeight="1">
      <c r="A385" s="222"/>
      <c r="D385" s="221"/>
      <c r="G385" s="221"/>
      <c r="J385" s="221"/>
      <c r="M385" s="221"/>
      <c r="P385" s="221"/>
      <c r="S385" s="221"/>
      <c r="V385" s="221"/>
      <c r="Y385" s="221"/>
      <c r="Z385" s="221"/>
    </row>
    <row r="386" ht="15.75" customHeight="1">
      <c r="A386" s="222"/>
      <c r="D386" s="221"/>
      <c r="G386" s="221"/>
      <c r="J386" s="221"/>
      <c r="M386" s="221"/>
      <c r="P386" s="221"/>
      <c r="S386" s="221"/>
      <c r="V386" s="221"/>
      <c r="Y386" s="221"/>
      <c r="Z386" s="221"/>
    </row>
    <row r="387" ht="15.75" customHeight="1">
      <c r="A387" s="222"/>
      <c r="D387" s="221"/>
      <c r="G387" s="221"/>
      <c r="J387" s="221"/>
      <c r="M387" s="221"/>
      <c r="P387" s="221"/>
      <c r="S387" s="221"/>
      <c r="V387" s="221"/>
      <c r="Y387" s="221"/>
      <c r="Z387" s="221"/>
    </row>
    <row r="388" ht="15.75" customHeight="1">
      <c r="A388" s="222"/>
      <c r="D388" s="221"/>
      <c r="G388" s="221"/>
      <c r="J388" s="221"/>
      <c r="M388" s="221"/>
      <c r="P388" s="221"/>
      <c r="S388" s="221"/>
      <c r="V388" s="221"/>
      <c r="Y388" s="221"/>
      <c r="Z388" s="221"/>
    </row>
    <row r="389" ht="15.75" customHeight="1">
      <c r="A389" s="222"/>
      <c r="D389" s="221"/>
      <c r="G389" s="221"/>
      <c r="J389" s="221"/>
      <c r="M389" s="221"/>
      <c r="P389" s="221"/>
      <c r="S389" s="221"/>
      <c r="V389" s="221"/>
      <c r="Y389" s="221"/>
      <c r="Z389" s="221"/>
    </row>
    <row r="390" ht="15.75" customHeight="1">
      <c r="A390" s="222"/>
      <c r="D390" s="221"/>
      <c r="G390" s="221"/>
      <c r="J390" s="221"/>
      <c r="M390" s="221"/>
      <c r="P390" s="221"/>
      <c r="S390" s="221"/>
      <c r="V390" s="221"/>
      <c r="Y390" s="221"/>
      <c r="Z390" s="221"/>
    </row>
    <row r="391" ht="15.75" customHeight="1">
      <c r="A391" s="222"/>
      <c r="D391" s="221"/>
      <c r="G391" s="221"/>
      <c r="J391" s="221"/>
      <c r="M391" s="221"/>
      <c r="P391" s="221"/>
      <c r="S391" s="221"/>
      <c r="V391" s="221"/>
      <c r="Y391" s="221"/>
      <c r="Z391" s="221"/>
    </row>
    <row r="392" ht="15.75" customHeight="1">
      <c r="A392" s="222"/>
      <c r="D392" s="221"/>
      <c r="G392" s="221"/>
      <c r="J392" s="221"/>
      <c r="M392" s="221"/>
      <c r="P392" s="221"/>
      <c r="S392" s="221"/>
      <c r="V392" s="221"/>
      <c r="Y392" s="221"/>
      <c r="Z392" s="221"/>
    </row>
    <row r="393" ht="15.75" customHeight="1">
      <c r="A393" s="222"/>
      <c r="D393" s="221"/>
      <c r="G393" s="221"/>
      <c r="J393" s="221"/>
      <c r="M393" s="221"/>
      <c r="P393" s="221"/>
      <c r="S393" s="221"/>
      <c r="V393" s="221"/>
      <c r="Y393" s="221"/>
      <c r="Z393" s="221"/>
    </row>
    <row r="394" ht="15.75" customHeight="1">
      <c r="A394" s="222"/>
      <c r="D394" s="221"/>
      <c r="G394" s="221"/>
      <c r="J394" s="221"/>
      <c r="M394" s="221"/>
      <c r="P394" s="221"/>
      <c r="S394" s="221"/>
      <c r="V394" s="221"/>
      <c r="Y394" s="221"/>
      <c r="Z394" s="221"/>
    </row>
    <row r="395" ht="15.75" customHeight="1">
      <c r="A395" s="222"/>
      <c r="D395" s="221"/>
      <c r="G395" s="221"/>
      <c r="J395" s="221"/>
      <c r="M395" s="221"/>
      <c r="P395" s="221"/>
      <c r="S395" s="221"/>
      <c r="V395" s="221"/>
      <c r="Y395" s="221"/>
      <c r="Z395" s="221"/>
    </row>
    <row r="396" ht="15.75" customHeight="1">
      <c r="A396" s="222"/>
      <c r="D396" s="221"/>
      <c r="G396" s="221"/>
      <c r="J396" s="221"/>
      <c r="M396" s="221"/>
      <c r="P396" s="221"/>
      <c r="S396" s="221"/>
      <c r="V396" s="221"/>
      <c r="Y396" s="221"/>
      <c r="Z396" s="221"/>
    </row>
    <row r="397" ht="15.75" customHeight="1">
      <c r="A397" s="222"/>
      <c r="D397" s="221"/>
      <c r="G397" s="221"/>
      <c r="J397" s="221"/>
      <c r="M397" s="221"/>
      <c r="P397" s="221"/>
      <c r="S397" s="221"/>
      <c r="V397" s="221"/>
      <c r="Y397" s="221"/>
      <c r="Z397" s="221"/>
    </row>
    <row r="398" ht="15.75" customHeight="1">
      <c r="A398" s="222"/>
      <c r="D398" s="221"/>
      <c r="G398" s="221"/>
      <c r="J398" s="221"/>
      <c r="M398" s="221"/>
      <c r="P398" s="221"/>
      <c r="S398" s="221"/>
      <c r="V398" s="221"/>
      <c r="Y398" s="221"/>
      <c r="Z398" s="221"/>
    </row>
    <row r="399" ht="15.75" customHeight="1">
      <c r="A399" s="222"/>
      <c r="D399" s="221"/>
      <c r="G399" s="221"/>
      <c r="J399" s="221"/>
      <c r="M399" s="221"/>
      <c r="P399" s="221"/>
      <c r="S399" s="221"/>
      <c r="V399" s="221"/>
      <c r="Y399" s="221"/>
      <c r="Z399" s="221"/>
    </row>
    <row r="400" ht="15.75" customHeight="1">
      <c r="A400" s="222"/>
      <c r="D400" s="221"/>
      <c r="G400" s="221"/>
      <c r="J400" s="221"/>
      <c r="M400" s="221"/>
      <c r="P400" s="221"/>
      <c r="S400" s="221"/>
      <c r="V400" s="221"/>
      <c r="Y400" s="221"/>
      <c r="Z400" s="221"/>
    </row>
    <row r="401" ht="15.75" customHeight="1">
      <c r="A401" s="222"/>
      <c r="D401" s="221"/>
      <c r="G401" s="221"/>
      <c r="J401" s="221"/>
      <c r="M401" s="221"/>
      <c r="P401" s="221"/>
      <c r="S401" s="221"/>
      <c r="V401" s="221"/>
      <c r="Y401" s="221"/>
      <c r="Z401" s="221"/>
    </row>
    <row r="402" ht="15.75" customHeight="1">
      <c r="A402" s="222"/>
      <c r="D402" s="221"/>
      <c r="G402" s="221"/>
      <c r="J402" s="221"/>
      <c r="M402" s="221"/>
      <c r="P402" s="221"/>
      <c r="S402" s="221"/>
      <c r="V402" s="221"/>
      <c r="Y402" s="221"/>
      <c r="Z402" s="221"/>
    </row>
    <row r="403" ht="15.75" customHeight="1">
      <c r="A403" s="222"/>
      <c r="D403" s="221"/>
      <c r="G403" s="221"/>
      <c r="J403" s="221"/>
      <c r="M403" s="221"/>
      <c r="P403" s="221"/>
      <c r="S403" s="221"/>
      <c r="V403" s="221"/>
      <c r="Y403" s="221"/>
      <c r="Z403" s="221"/>
    </row>
    <row r="404" ht="15.75" customHeight="1">
      <c r="A404" s="222"/>
      <c r="D404" s="221"/>
      <c r="G404" s="221"/>
      <c r="J404" s="221"/>
      <c r="M404" s="221"/>
      <c r="P404" s="221"/>
      <c r="S404" s="221"/>
      <c r="V404" s="221"/>
      <c r="Y404" s="221"/>
      <c r="Z404" s="221"/>
    </row>
    <row r="405" ht="15.75" customHeight="1">
      <c r="A405" s="222"/>
      <c r="D405" s="221"/>
      <c r="G405" s="221"/>
      <c r="J405" s="221"/>
      <c r="M405" s="221"/>
      <c r="P405" s="221"/>
      <c r="S405" s="221"/>
      <c r="V405" s="221"/>
      <c r="Y405" s="221"/>
      <c r="Z405" s="221"/>
    </row>
    <row r="406" ht="15.75" customHeight="1">
      <c r="A406" s="222"/>
      <c r="D406" s="221"/>
      <c r="G406" s="221"/>
      <c r="J406" s="221"/>
      <c r="M406" s="221"/>
      <c r="P406" s="221"/>
      <c r="S406" s="221"/>
      <c r="V406" s="221"/>
      <c r="Y406" s="221"/>
      <c r="Z406" s="221"/>
    </row>
    <row r="407" ht="15.75" customHeight="1">
      <c r="A407" s="222"/>
      <c r="D407" s="221"/>
      <c r="G407" s="221"/>
      <c r="J407" s="221"/>
      <c r="M407" s="221"/>
      <c r="P407" s="221"/>
      <c r="S407" s="221"/>
      <c r="V407" s="221"/>
      <c r="Y407" s="221"/>
      <c r="Z407" s="221"/>
    </row>
    <row r="408" ht="15.75" customHeight="1">
      <c r="A408" s="222"/>
      <c r="D408" s="221"/>
      <c r="G408" s="221"/>
      <c r="J408" s="221"/>
      <c r="M408" s="221"/>
      <c r="P408" s="221"/>
      <c r="S408" s="221"/>
      <c r="V408" s="221"/>
      <c r="Y408" s="221"/>
      <c r="Z408" s="221"/>
    </row>
    <row r="409" ht="15.75" customHeight="1">
      <c r="A409" s="222"/>
      <c r="D409" s="221"/>
      <c r="G409" s="221"/>
      <c r="J409" s="221"/>
      <c r="M409" s="221"/>
      <c r="P409" s="221"/>
      <c r="S409" s="221"/>
      <c r="V409" s="221"/>
      <c r="Y409" s="221"/>
      <c r="Z409" s="221"/>
    </row>
    <row r="410" ht="15.75" customHeight="1">
      <c r="A410" s="222"/>
      <c r="D410" s="221"/>
      <c r="G410" s="221"/>
      <c r="J410" s="221"/>
      <c r="M410" s="221"/>
      <c r="P410" s="221"/>
      <c r="S410" s="221"/>
      <c r="V410" s="221"/>
      <c r="Y410" s="221"/>
      <c r="Z410" s="221"/>
    </row>
    <row r="411" ht="15.75" customHeight="1">
      <c r="A411" s="222"/>
      <c r="D411" s="221"/>
      <c r="G411" s="221"/>
      <c r="J411" s="221"/>
      <c r="M411" s="221"/>
      <c r="P411" s="221"/>
      <c r="S411" s="221"/>
      <c r="V411" s="221"/>
      <c r="Y411" s="221"/>
      <c r="Z411" s="221"/>
    </row>
    <row r="412" ht="15.75" customHeight="1">
      <c r="A412" s="222"/>
      <c r="D412" s="221"/>
      <c r="G412" s="221"/>
      <c r="J412" s="221"/>
      <c r="M412" s="221"/>
      <c r="P412" s="221"/>
      <c r="S412" s="221"/>
      <c r="V412" s="221"/>
      <c r="Y412" s="221"/>
      <c r="Z412" s="221"/>
    </row>
    <row r="413" ht="15.75" customHeight="1">
      <c r="A413" s="222"/>
      <c r="D413" s="221"/>
      <c r="G413" s="221"/>
      <c r="J413" s="221"/>
      <c r="M413" s="221"/>
      <c r="P413" s="221"/>
      <c r="S413" s="221"/>
      <c r="V413" s="221"/>
      <c r="Y413" s="221"/>
      <c r="Z413" s="221"/>
    </row>
    <row r="414" ht="15.75" customHeight="1">
      <c r="A414" s="222"/>
      <c r="D414" s="221"/>
      <c r="G414" s="221"/>
      <c r="J414" s="221"/>
      <c r="M414" s="221"/>
      <c r="P414" s="221"/>
      <c r="S414" s="221"/>
      <c r="V414" s="221"/>
      <c r="Y414" s="221"/>
      <c r="Z414" s="221"/>
    </row>
    <row r="415" ht="15.75" customHeight="1">
      <c r="A415" s="222"/>
      <c r="D415" s="221"/>
      <c r="G415" s="221"/>
      <c r="J415" s="221"/>
      <c r="M415" s="221"/>
      <c r="P415" s="221"/>
      <c r="S415" s="221"/>
      <c r="V415" s="221"/>
      <c r="Y415" s="221"/>
      <c r="Z415" s="221"/>
    </row>
    <row r="416" ht="15.75" customHeight="1">
      <c r="A416" s="222"/>
      <c r="D416" s="221"/>
      <c r="G416" s="221"/>
      <c r="J416" s="221"/>
      <c r="M416" s="221"/>
      <c r="P416" s="221"/>
      <c r="S416" s="221"/>
      <c r="V416" s="221"/>
      <c r="Y416" s="221"/>
      <c r="Z416" s="221"/>
    </row>
    <row r="417" ht="15.75" customHeight="1">
      <c r="A417" s="222"/>
      <c r="D417" s="221"/>
      <c r="G417" s="221"/>
      <c r="J417" s="221"/>
      <c r="M417" s="221"/>
      <c r="P417" s="221"/>
      <c r="S417" s="221"/>
      <c r="V417" s="221"/>
      <c r="Y417" s="221"/>
      <c r="Z417" s="221"/>
    </row>
    <row r="418" ht="15.75" customHeight="1">
      <c r="A418" s="222"/>
      <c r="D418" s="221"/>
      <c r="G418" s="221"/>
      <c r="J418" s="221"/>
      <c r="M418" s="221"/>
      <c r="P418" s="221"/>
      <c r="S418" s="221"/>
      <c r="V418" s="221"/>
      <c r="Y418" s="221"/>
      <c r="Z418" s="221"/>
    </row>
    <row r="419" ht="15.75" customHeight="1">
      <c r="A419" s="222"/>
      <c r="D419" s="221"/>
      <c r="G419" s="221"/>
      <c r="J419" s="221"/>
      <c r="M419" s="221"/>
      <c r="P419" s="221"/>
      <c r="S419" s="221"/>
      <c r="V419" s="221"/>
      <c r="Y419" s="221"/>
      <c r="Z419" s="221"/>
    </row>
    <row r="420" ht="15.75" customHeight="1">
      <c r="A420" s="222"/>
      <c r="D420" s="221"/>
      <c r="G420" s="221"/>
      <c r="J420" s="221"/>
      <c r="M420" s="221"/>
      <c r="P420" s="221"/>
      <c r="S420" s="221"/>
      <c r="V420" s="221"/>
      <c r="Y420" s="221"/>
      <c r="Z420" s="221"/>
    </row>
    <row r="421" ht="15.75" customHeight="1">
      <c r="A421" s="222"/>
      <c r="D421" s="221"/>
      <c r="G421" s="221"/>
      <c r="J421" s="221"/>
      <c r="M421" s="221"/>
      <c r="P421" s="221"/>
      <c r="S421" s="221"/>
      <c r="V421" s="221"/>
      <c r="Y421" s="221"/>
      <c r="Z421" s="221"/>
    </row>
    <row r="422" ht="15.75" customHeight="1">
      <c r="A422" s="222"/>
      <c r="D422" s="221"/>
      <c r="G422" s="221"/>
      <c r="J422" s="221"/>
      <c r="M422" s="221"/>
      <c r="P422" s="221"/>
      <c r="S422" s="221"/>
      <c r="V422" s="221"/>
      <c r="Y422" s="221"/>
      <c r="Z422" s="221"/>
    </row>
    <row r="423" ht="15.75" customHeight="1">
      <c r="A423" s="222"/>
      <c r="D423" s="221"/>
      <c r="G423" s="221"/>
      <c r="J423" s="221"/>
      <c r="M423" s="221"/>
      <c r="P423" s="221"/>
      <c r="S423" s="221"/>
      <c r="V423" s="221"/>
      <c r="Y423" s="221"/>
      <c r="Z423" s="221"/>
    </row>
    <row r="424" ht="15.75" customHeight="1">
      <c r="A424" s="222"/>
      <c r="D424" s="221"/>
      <c r="G424" s="221"/>
      <c r="J424" s="221"/>
      <c r="M424" s="221"/>
      <c r="P424" s="221"/>
      <c r="S424" s="221"/>
      <c r="V424" s="221"/>
      <c r="Y424" s="221"/>
      <c r="Z424" s="221"/>
    </row>
    <row r="425" ht="15.75" customHeight="1">
      <c r="A425" s="222"/>
      <c r="D425" s="221"/>
      <c r="G425" s="221"/>
      <c r="J425" s="221"/>
      <c r="M425" s="221"/>
      <c r="P425" s="221"/>
      <c r="S425" s="221"/>
      <c r="V425" s="221"/>
      <c r="Y425" s="221"/>
      <c r="Z425" s="221"/>
    </row>
    <row r="426" ht="15.75" customHeight="1">
      <c r="A426" s="222"/>
      <c r="D426" s="221"/>
      <c r="G426" s="221"/>
      <c r="J426" s="221"/>
      <c r="M426" s="221"/>
      <c r="P426" s="221"/>
      <c r="S426" s="221"/>
      <c r="V426" s="221"/>
      <c r="Y426" s="221"/>
      <c r="Z426" s="221"/>
    </row>
    <row r="427" ht="15.75" customHeight="1">
      <c r="A427" s="222"/>
      <c r="D427" s="221"/>
      <c r="G427" s="221"/>
      <c r="J427" s="221"/>
      <c r="M427" s="221"/>
      <c r="P427" s="221"/>
      <c r="S427" s="221"/>
      <c r="V427" s="221"/>
      <c r="Y427" s="221"/>
      <c r="Z427" s="221"/>
    </row>
    <row r="428" ht="15.75" customHeight="1">
      <c r="A428" s="222"/>
      <c r="D428" s="221"/>
      <c r="G428" s="221"/>
      <c r="J428" s="221"/>
      <c r="M428" s="221"/>
      <c r="P428" s="221"/>
      <c r="S428" s="221"/>
      <c r="V428" s="221"/>
      <c r="Y428" s="221"/>
      <c r="Z428" s="221"/>
    </row>
    <row r="429" ht="15.75" customHeight="1">
      <c r="A429" s="222"/>
      <c r="D429" s="221"/>
      <c r="G429" s="221"/>
      <c r="J429" s="221"/>
      <c r="M429" s="221"/>
      <c r="P429" s="221"/>
      <c r="S429" s="221"/>
      <c r="V429" s="221"/>
      <c r="Y429" s="221"/>
      <c r="Z429" s="221"/>
    </row>
    <row r="430" ht="15.75" customHeight="1">
      <c r="A430" s="222"/>
      <c r="D430" s="221"/>
      <c r="G430" s="221"/>
      <c r="J430" s="221"/>
      <c r="M430" s="221"/>
      <c r="P430" s="221"/>
      <c r="S430" s="221"/>
      <c r="V430" s="221"/>
      <c r="Y430" s="221"/>
      <c r="Z430" s="221"/>
    </row>
    <row r="431" ht="15.75" customHeight="1">
      <c r="A431" s="222"/>
      <c r="D431" s="221"/>
      <c r="G431" s="221"/>
      <c r="J431" s="221"/>
      <c r="M431" s="221"/>
      <c r="P431" s="221"/>
      <c r="S431" s="221"/>
      <c r="V431" s="221"/>
      <c r="Y431" s="221"/>
      <c r="Z431" s="221"/>
    </row>
    <row r="432" ht="15.75" customHeight="1">
      <c r="A432" s="222"/>
      <c r="D432" s="221"/>
      <c r="G432" s="221"/>
      <c r="J432" s="221"/>
      <c r="M432" s="221"/>
      <c r="P432" s="221"/>
      <c r="S432" s="221"/>
      <c r="V432" s="221"/>
      <c r="Y432" s="221"/>
      <c r="Z432" s="221"/>
    </row>
    <row r="433" ht="15.75" customHeight="1">
      <c r="A433" s="222"/>
      <c r="D433" s="221"/>
      <c r="G433" s="221"/>
      <c r="J433" s="221"/>
      <c r="M433" s="221"/>
      <c r="P433" s="221"/>
      <c r="S433" s="221"/>
      <c r="V433" s="221"/>
      <c r="Y433" s="221"/>
      <c r="Z433" s="221"/>
    </row>
    <row r="434" ht="15.75" customHeight="1">
      <c r="A434" s="222"/>
      <c r="D434" s="221"/>
      <c r="G434" s="221"/>
      <c r="J434" s="221"/>
      <c r="M434" s="221"/>
      <c r="P434" s="221"/>
      <c r="S434" s="221"/>
      <c r="V434" s="221"/>
      <c r="Y434" s="221"/>
      <c r="Z434" s="221"/>
    </row>
    <row r="435" ht="15.75" customHeight="1">
      <c r="A435" s="222"/>
      <c r="D435" s="221"/>
      <c r="G435" s="221"/>
      <c r="J435" s="221"/>
      <c r="M435" s="221"/>
      <c r="P435" s="221"/>
      <c r="S435" s="221"/>
      <c r="V435" s="221"/>
      <c r="Y435" s="221"/>
      <c r="Z435" s="221"/>
    </row>
    <row r="436" ht="15.75" customHeight="1">
      <c r="A436" s="222"/>
      <c r="D436" s="221"/>
      <c r="G436" s="221"/>
      <c r="J436" s="221"/>
      <c r="M436" s="221"/>
      <c r="P436" s="221"/>
      <c r="S436" s="221"/>
      <c r="V436" s="221"/>
      <c r="Y436" s="221"/>
      <c r="Z436" s="221"/>
    </row>
    <row r="437" ht="15.75" customHeight="1">
      <c r="A437" s="222"/>
      <c r="D437" s="221"/>
      <c r="G437" s="221"/>
      <c r="J437" s="221"/>
      <c r="M437" s="221"/>
      <c r="P437" s="221"/>
      <c r="S437" s="221"/>
      <c r="V437" s="221"/>
      <c r="Y437" s="221"/>
      <c r="Z437" s="221"/>
    </row>
    <row r="438" ht="15.75" customHeight="1">
      <c r="A438" s="222"/>
      <c r="D438" s="221"/>
      <c r="G438" s="221"/>
      <c r="J438" s="221"/>
      <c r="M438" s="221"/>
      <c r="P438" s="221"/>
      <c r="S438" s="221"/>
      <c r="V438" s="221"/>
      <c r="Y438" s="221"/>
      <c r="Z438" s="221"/>
    </row>
    <row r="439" ht="15.75" customHeight="1">
      <c r="A439" s="222"/>
      <c r="D439" s="221"/>
      <c r="G439" s="221"/>
      <c r="J439" s="221"/>
      <c r="M439" s="221"/>
      <c r="P439" s="221"/>
      <c r="S439" s="221"/>
      <c r="V439" s="221"/>
      <c r="Y439" s="221"/>
      <c r="Z439" s="221"/>
    </row>
    <row r="440" ht="15.75" customHeight="1">
      <c r="A440" s="222"/>
      <c r="D440" s="221"/>
      <c r="G440" s="221"/>
      <c r="J440" s="221"/>
      <c r="M440" s="221"/>
      <c r="P440" s="221"/>
      <c r="S440" s="221"/>
      <c r="V440" s="221"/>
      <c r="Y440" s="221"/>
      <c r="Z440" s="221"/>
    </row>
    <row r="441" ht="15.75" customHeight="1">
      <c r="A441" s="222"/>
      <c r="D441" s="221"/>
      <c r="G441" s="221"/>
      <c r="J441" s="221"/>
      <c r="M441" s="221"/>
      <c r="P441" s="221"/>
      <c r="S441" s="221"/>
      <c r="V441" s="221"/>
      <c r="Y441" s="221"/>
      <c r="Z441" s="221"/>
    </row>
    <row r="442" ht="15.75" customHeight="1">
      <c r="A442" s="222"/>
      <c r="D442" s="221"/>
      <c r="G442" s="221"/>
      <c r="J442" s="221"/>
      <c r="M442" s="221"/>
      <c r="P442" s="221"/>
      <c r="S442" s="221"/>
      <c r="V442" s="221"/>
      <c r="Y442" s="221"/>
      <c r="Z442" s="221"/>
    </row>
    <row r="443" ht="15.75" customHeight="1">
      <c r="A443" s="222"/>
      <c r="D443" s="221"/>
      <c r="G443" s="221"/>
      <c r="J443" s="221"/>
      <c r="M443" s="221"/>
      <c r="P443" s="221"/>
      <c r="S443" s="221"/>
      <c r="V443" s="221"/>
      <c r="Y443" s="221"/>
      <c r="Z443" s="221"/>
    </row>
    <row r="444" ht="15.75" customHeight="1">
      <c r="A444" s="222"/>
      <c r="D444" s="221"/>
      <c r="G444" s="221"/>
      <c r="J444" s="221"/>
      <c r="M444" s="221"/>
      <c r="P444" s="221"/>
      <c r="S444" s="221"/>
      <c r="V444" s="221"/>
      <c r="Y444" s="221"/>
      <c r="Z444" s="221"/>
    </row>
    <row r="445" ht="15.75" customHeight="1">
      <c r="A445" s="222"/>
      <c r="D445" s="221"/>
      <c r="G445" s="221"/>
      <c r="J445" s="221"/>
      <c r="M445" s="221"/>
      <c r="P445" s="221"/>
      <c r="S445" s="221"/>
      <c r="V445" s="221"/>
      <c r="Y445" s="221"/>
      <c r="Z445" s="221"/>
    </row>
    <row r="446" ht="15.75" customHeight="1">
      <c r="A446" s="222"/>
      <c r="D446" s="221"/>
      <c r="G446" s="221"/>
      <c r="J446" s="221"/>
      <c r="M446" s="221"/>
      <c r="P446" s="221"/>
      <c r="S446" s="221"/>
      <c r="V446" s="221"/>
      <c r="Y446" s="221"/>
      <c r="Z446" s="221"/>
    </row>
    <row r="447" ht="15.75" customHeight="1">
      <c r="A447" s="222"/>
      <c r="D447" s="221"/>
      <c r="G447" s="221"/>
      <c r="J447" s="221"/>
      <c r="M447" s="221"/>
      <c r="P447" s="221"/>
      <c r="S447" s="221"/>
      <c r="V447" s="221"/>
      <c r="Y447" s="221"/>
      <c r="Z447" s="221"/>
    </row>
    <row r="448" ht="15.75" customHeight="1">
      <c r="A448" s="222"/>
      <c r="D448" s="221"/>
      <c r="G448" s="221"/>
      <c r="J448" s="221"/>
      <c r="M448" s="221"/>
      <c r="P448" s="221"/>
      <c r="S448" s="221"/>
      <c r="V448" s="221"/>
      <c r="Y448" s="221"/>
      <c r="Z448" s="221"/>
    </row>
    <row r="449" ht="15.75" customHeight="1">
      <c r="A449" s="222"/>
      <c r="D449" s="221"/>
      <c r="G449" s="221"/>
      <c r="J449" s="221"/>
      <c r="M449" s="221"/>
      <c r="P449" s="221"/>
      <c r="S449" s="221"/>
      <c r="V449" s="221"/>
      <c r="Y449" s="221"/>
      <c r="Z449" s="221"/>
    </row>
    <row r="450" ht="15.75" customHeight="1">
      <c r="A450" s="222"/>
      <c r="D450" s="221"/>
      <c r="G450" s="221"/>
      <c r="J450" s="221"/>
      <c r="M450" s="221"/>
      <c r="P450" s="221"/>
      <c r="S450" s="221"/>
      <c r="V450" s="221"/>
      <c r="Y450" s="221"/>
      <c r="Z450" s="221"/>
    </row>
    <row r="451" ht="15.75" customHeight="1">
      <c r="A451" s="222"/>
      <c r="D451" s="221"/>
      <c r="G451" s="221"/>
      <c r="J451" s="221"/>
      <c r="M451" s="221"/>
      <c r="P451" s="221"/>
      <c r="S451" s="221"/>
      <c r="V451" s="221"/>
      <c r="Y451" s="221"/>
      <c r="Z451" s="221"/>
    </row>
    <row r="452" ht="15.75" customHeight="1">
      <c r="A452" s="222"/>
      <c r="D452" s="221"/>
      <c r="G452" s="221"/>
      <c r="J452" s="221"/>
      <c r="M452" s="221"/>
      <c r="P452" s="221"/>
      <c r="S452" s="221"/>
      <c r="V452" s="221"/>
      <c r="Y452" s="221"/>
      <c r="Z452" s="221"/>
    </row>
    <row r="453" ht="15.75" customHeight="1">
      <c r="A453" s="222"/>
      <c r="D453" s="221"/>
      <c r="G453" s="221"/>
      <c r="J453" s="221"/>
      <c r="M453" s="221"/>
      <c r="P453" s="221"/>
      <c r="S453" s="221"/>
      <c r="V453" s="221"/>
      <c r="Y453" s="221"/>
      <c r="Z453" s="221"/>
    </row>
    <row r="454" ht="15.75" customHeight="1">
      <c r="A454" s="222"/>
      <c r="D454" s="221"/>
      <c r="G454" s="221"/>
      <c r="J454" s="221"/>
      <c r="M454" s="221"/>
      <c r="P454" s="221"/>
      <c r="S454" s="221"/>
      <c r="V454" s="221"/>
      <c r="Y454" s="221"/>
      <c r="Z454" s="221"/>
    </row>
    <row r="455" ht="15.75" customHeight="1">
      <c r="A455" s="222"/>
      <c r="D455" s="221"/>
      <c r="G455" s="221"/>
      <c r="J455" s="221"/>
      <c r="M455" s="221"/>
      <c r="P455" s="221"/>
      <c r="S455" s="221"/>
      <c r="V455" s="221"/>
      <c r="Y455" s="221"/>
      <c r="Z455" s="221"/>
    </row>
    <row r="456" ht="15.75" customHeight="1">
      <c r="A456" s="222"/>
      <c r="D456" s="221"/>
      <c r="G456" s="221"/>
      <c r="J456" s="221"/>
      <c r="M456" s="221"/>
      <c r="P456" s="221"/>
      <c r="S456" s="221"/>
      <c r="V456" s="221"/>
      <c r="Y456" s="221"/>
      <c r="Z456" s="221"/>
    </row>
    <row r="457" ht="15.75" customHeight="1">
      <c r="A457" s="222"/>
      <c r="D457" s="221"/>
      <c r="G457" s="221"/>
      <c r="J457" s="221"/>
      <c r="M457" s="221"/>
      <c r="P457" s="221"/>
      <c r="S457" s="221"/>
      <c r="V457" s="221"/>
      <c r="Y457" s="221"/>
      <c r="Z457" s="221"/>
    </row>
    <row r="458" ht="15.75" customHeight="1">
      <c r="A458" s="222"/>
      <c r="D458" s="221"/>
      <c r="G458" s="221"/>
      <c r="J458" s="221"/>
      <c r="M458" s="221"/>
      <c r="P458" s="221"/>
      <c r="S458" s="221"/>
      <c r="V458" s="221"/>
      <c r="Y458" s="221"/>
      <c r="Z458" s="221"/>
    </row>
    <row r="459" ht="15.75" customHeight="1">
      <c r="A459" s="222"/>
      <c r="D459" s="221"/>
      <c r="G459" s="221"/>
      <c r="J459" s="221"/>
      <c r="M459" s="221"/>
      <c r="P459" s="221"/>
      <c r="S459" s="221"/>
      <c r="V459" s="221"/>
      <c r="Y459" s="221"/>
      <c r="Z459" s="221"/>
    </row>
    <row r="460" ht="15.75" customHeight="1">
      <c r="A460" s="222"/>
      <c r="D460" s="221"/>
      <c r="G460" s="221"/>
      <c r="J460" s="221"/>
      <c r="M460" s="221"/>
      <c r="P460" s="221"/>
      <c r="S460" s="221"/>
      <c r="V460" s="221"/>
      <c r="Y460" s="221"/>
      <c r="Z460" s="221"/>
    </row>
    <row r="461" ht="15.75" customHeight="1">
      <c r="A461" s="222"/>
      <c r="D461" s="221"/>
      <c r="G461" s="221"/>
      <c r="J461" s="221"/>
      <c r="M461" s="221"/>
      <c r="P461" s="221"/>
      <c r="S461" s="221"/>
      <c r="V461" s="221"/>
      <c r="Y461" s="221"/>
      <c r="Z461" s="221"/>
    </row>
    <row r="462" ht="15.75" customHeight="1">
      <c r="A462" s="222"/>
      <c r="D462" s="221"/>
      <c r="G462" s="221"/>
      <c r="J462" s="221"/>
      <c r="M462" s="221"/>
      <c r="P462" s="221"/>
      <c r="S462" s="221"/>
      <c r="V462" s="221"/>
      <c r="Y462" s="221"/>
      <c r="Z462" s="221"/>
    </row>
    <row r="463" ht="15.75" customHeight="1">
      <c r="A463" s="222"/>
      <c r="D463" s="221"/>
      <c r="G463" s="221"/>
      <c r="J463" s="221"/>
      <c r="M463" s="221"/>
      <c r="P463" s="221"/>
      <c r="S463" s="221"/>
      <c r="V463" s="221"/>
      <c r="Y463" s="221"/>
      <c r="Z463" s="221"/>
    </row>
    <row r="464" ht="15.75" customHeight="1">
      <c r="A464" s="222"/>
      <c r="D464" s="221"/>
      <c r="G464" s="221"/>
      <c r="J464" s="221"/>
      <c r="M464" s="221"/>
      <c r="P464" s="221"/>
      <c r="S464" s="221"/>
      <c r="V464" s="221"/>
      <c r="Y464" s="221"/>
      <c r="Z464" s="221"/>
    </row>
    <row r="465" ht="15.75" customHeight="1">
      <c r="A465" s="222"/>
      <c r="D465" s="221"/>
      <c r="G465" s="221"/>
      <c r="J465" s="221"/>
      <c r="M465" s="221"/>
      <c r="P465" s="221"/>
      <c r="S465" s="221"/>
      <c r="V465" s="221"/>
      <c r="Y465" s="221"/>
      <c r="Z465" s="221"/>
    </row>
    <row r="466" ht="15.75" customHeight="1">
      <c r="A466" s="222"/>
      <c r="D466" s="221"/>
      <c r="G466" s="221"/>
      <c r="J466" s="221"/>
      <c r="M466" s="221"/>
      <c r="P466" s="221"/>
      <c r="S466" s="221"/>
      <c r="V466" s="221"/>
      <c r="Y466" s="221"/>
      <c r="Z466" s="221"/>
    </row>
    <row r="467" ht="15.75" customHeight="1">
      <c r="A467" s="222"/>
      <c r="D467" s="221"/>
      <c r="G467" s="221"/>
      <c r="J467" s="221"/>
      <c r="M467" s="221"/>
      <c r="P467" s="221"/>
      <c r="S467" s="221"/>
      <c r="V467" s="221"/>
      <c r="Y467" s="221"/>
      <c r="Z467" s="221"/>
    </row>
    <row r="468" ht="15.75" customHeight="1">
      <c r="A468" s="222"/>
      <c r="D468" s="221"/>
      <c r="G468" s="221"/>
      <c r="J468" s="221"/>
      <c r="M468" s="221"/>
      <c r="P468" s="221"/>
      <c r="S468" s="221"/>
      <c r="V468" s="221"/>
      <c r="Y468" s="221"/>
      <c r="Z468" s="221"/>
    </row>
    <row r="469" ht="15.75" customHeight="1">
      <c r="A469" s="222"/>
      <c r="D469" s="221"/>
      <c r="G469" s="221"/>
      <c r="J469" s="221"/>
      <c r="M469" s="221"/>
      <c r="P469" s="221"/>
      <c r="S469" s="221"/>
      <c r="V469" s="221"/>
      <c r="Y469" s="221"/>
      <c r="Z469" s="221"/>
    </row>
    <row r="470" ht="15.75" customHeight="1">
      <c r="A470" s="222"/>
      <c r="D470" s="221"/>
      <c r="G470" s="221"/>
      <c r="J470" s="221"/>
      <c r="M470" s="221"/>
      <c r="P470" s="221"/>
      <c r="S470" s="221"/>
      <c r="V470" s="221"/>
      <c r="Y470" s="221"/>
      <c r="Z470" s="221"/>
    </row>
    <row r="471" ht="15.75" customHeight="1">
      <c r="A471" s="222"/>
      <c r="D471" s="221"/>
      <c r="G471" s="221"/>
      <c r="J471" s="221"/>
      <c r="M471" s="221"/>
      <c r="P471" s="221"/>
      <c r="S471" s="221"/>
      <c r="V471" s="221"/>
      <c r="Y471" s="221"/>
      <c r="Z471" s="221"/>
    </row>
    <row r="472" ht="15.75" customHeight="1">
      <c r="A472" s="222"/>
      <c r="D472" s="221"/>
      <c r="G472" s="221"/>
      <c r="J472" s="221"/>
      <c r="M472" s="221"/>
      <c r="P472" s="221"/>
      <c r="S472" s="221"/>
      <c r="V472" s="221"/>
      <c r="Y472" s="221"/>
      <c r="Z472" s="221"/>
    </row>
    <row r="473" ht="15.75" customHeight="1">
      <c r="A473" s="222"/>
      <c r="D473" s="221"/>
      <c r="G473" s="221"/>
      <c r="J473" s="221"/>
      <c r="M473" s="221"/>
      <c r="P473" s="221"/>
      <c r="S473" s="221"/>
      <c r="V473" s="221"/>
      <c r="Y473" s="221"/>
      <c r="Z473" s="221"/>
    </row>
    <row r="474" ht="15.75" customHeight="1">
      <c r="A474" s="222"/>
      <c r="D474" s="221"/>
      <c r="G474" s="221"/>
      <c r="J474" s="221"/>
      <c r="M474" s="221"/>
      <c r="P474" s="221"/>
      <c r="S474" s="221"/>
      <c r="V474" s="221"/>
      <c r="Y474" s="221"/>
      <c r="Z474" s="221"/>
    </row>
    <row r="475" ht="15.75" customHeight="1">
      <c r="A475" s="222"/>
      <c r="D475" s="221"/>
      <c r="G475" s="221"/>
      <c r="J475" s="221"/>
      <c r="M475" s="221"/>
      <c r="P475" s="221"/>
      <c r="S475" s="221"/>
      <c r="V475" s="221"/>
      <c r="Y475" s="221"/>
      <c r="Z475" s="221"/>
    </row>
    <row r="476" ht="15.75" customHeight="1">
      <c r="A476" s="222"/>
      <c r="D476" s="221"/>
      <c r="G476" s="221"/>
      <c r="J476" s="221"/>
      <c r="M476" s="221"/>
      <c r="P476" s="221"/>
      <c r="S476" s="221"/>
      <c r="V476" s="221"/>
      <c r="Y476" s="221"/>
      <c r="Z476" s="221"/>
    </row>
    <row r="477" ht="15.75" customHeight="1">
      <c r="A477" s="222"/>
      <c r="D477" s="221"/>
      <c r="G477" s="221"/>
      <c r="J477" s="221"/>
      <c r="M477" s="221"/>
      <c r="P477" s="221"/>
      <c r="S477" s="221"/>
      <c r="V477" s="221"/>
      <c r="Y477" s="221"/>
      <c r="Z477" s="221"/>
    </row>
    <row r="478" ht="15.75" customHeight="1">
      <c r="A478" s="222"/>
      <c r="D478" s="221"/>
      <c r="G478" s="221"/>
      <c r="J478" s="221"/>
      <c r="M478" s="221"/>
      <c r="P478" s="221"/>
      <c r="S478" s="221"/>
      <c r="V478" s="221"/>
      <c r="Y478" s="221"/>
      <c r="Z478" s="221"/>
    </row>
    <row r="479" ht="15.75" customHeight="1">
      <c r="A479" s="222"/>
      <c r="D479" s="221"/>
      <c r="G479" s="221"/>
      <c r="J479" s="221"/>
      <c r="M479" s="221"/>
      <c r="P479" s="221"/>
      <c r="S479" s="221"/>
      <c r="V479" s="221"/>
      <c r="Y479" s="221"/>
      <c r="Z479" s="221"/>
    </row>
    <row r="480" ht="15.75" customHeight="1">
      <c r="A480" s="222"/>
      <c r="D480" s="221"/>
      <c r="G480" s="221"/>
      <c r="J480" s="221"/>
      <c r="M480" s="221"/>
      <c r="P480" s="221"/>
      <c r="S480" s="221"/>
      <c r="V480" s="221"/>
      <c r="Y480" s="221"/>
      <c r="Z480" s="221"/>
    </row>
    <row r="481" ht="15.75" customHeight="1">
      <c r="A481" s="222"/>
      <c r="D481" s="221"/>
      <c r="G481" s="221"/>
      <c r="J481" s="221"/>
      <c r="M481" s="221"/>
      <c r="P481" s="221"/>
      <c r="S481" s="221"/>
      <c r="V481" s="221"/>
      <c r="Y481" s="221"/>
      <c r="Z481" s="221"/>
    </row>
    <row r="482" ht="15.75" customHeight="1">
      <c r="A482" s="222"/>
      <c r="D482" s="221"/>
      <c r="G482" s="221"/>
      <c r="J482" s="221"/>
      <c r="M482" s="221"/>
      <c r="P482" s="221"/>
      <c r="S482" s="221"/>
      <c r="V482" s="221"/>
      <c r="Y482" s="221"/>
      <c r="Z482" s="221"/>
    </row>
    <row r="483" ht="15.75" customHeight="1">
      <c r="A483" s="222"/>
      <c r="D483" s="221"/>
      <c r="G483" s="221"/>
      <c r="J483" s="221"/>
      <c r="M483" s="221"/>
      <c r="P483" s="221"/>
      <c r="S483" s="221"/>
      <c r="V483" s="221"/>
      <c r="Y483" s="221"/>
      <c r="Z483" s="221"/>
    </row>
    <row r="484" ht="15.75" customHeight="1">
      <c r="A484" s="222"/>
      <c r="D484" s="221"/>
      <c r="G484" s="221"/>
      <c r="J484" s="221"/>
      <c r="M484" s="221"/>
      <c r="P484" s="221"/>
      <c r="S484" s="221"/>
      <c r="V484" s="221"/>
      <c r="Y484" s="221"/>
      <c r="Z484" s="221"/>
    </row>
    <row r="485" ht="15.75" customHeight="1">
      <c r="A485" s="222"/>
      <c r="D485" s="221"/>
      <c r="G485" s="221"/>
      <c r="J485" s="221"/>
      <c r="M485" s="221"/>
      <c r="P485" s="221"/>
      <c r="S485" s="221"/>
      <c r="V485" s="221"/>
      <c r="Y485" s="221"/>
      <c r="Z485" s="221"/>
    </row>
    <row r="486" ht="15.75" customHeight="1">
      <c r="A486" s="222"/>
      <c r="D486" s="221"/>
      <c r="G486" s="221"/>
      <c r="J486" s="221"/>
      <c r="M486" s="221"/>
      <c r="P486" s="221"/>
      <c r="S486" s="221"/>
      <c r="V486" s="221"/>
      <c r="Y486" s="221"/>
      <c r="Z486" s="221"/>
    </row>
    <row r="487" ht="15.75" customHeight="1">
      <c r="A487" s="222"/>
      <c r="D487" s="221"/>
      <c r="G487" s="221"/>
      <c r="J487" s="221"/>
      <c r="M487" s="221"/>
      <c r="P487" s="221"/>
      <c r="S487" s="221"/>
      <c r="V487" s="221"/>
      <c r="Y487" s="221"/>
      <c r="Z487" s="221"/>
    </row>
    <row r="488" ht="15.75" customHeight="1">
      <c r="A488" s="222"/>
      <c r="D488" s="221"/>
      <c r="G488" s="221"/>
      <c r="J488" s="221"/>
      <c r="M488" s="221"/>
      <c r="P488" s="221"/>
      <c r="S488" s="221"/>
      <c r="V488" s="221"/>
      <c r="Y488" s="221"/>
      <c r="Z488" s="221"/>
    </row>
    <row r="489" ht="15.75" customHeight="1">
      <c r="A489" s="222"/>
      <c r="D489" s="221"/>
      <c r="G489" s="221"/>
      <c r="J489" s="221"/>
      <c r="M489" s="221"/>
      <c r="P489" s="221"/>
      <c r="S489" s="221"/>
      <c r="V489" s="221"/>
      <c r="Y489" s="221"/>
      <c r="Z489" s="221"/>
    </row>
    <row r="490" ht="15.75" customHeight="1">
      <c r="A490" s="222"/>
      <c r="D490" s="221"/>
      <c r="G490" s="221"/>
      <c r="J490" s="221"/>
      <c r="M490" s="221"/>
      <c r="P490" s="221"/>
      <c r="S490" s="221"/>
      <c r="V490" s="221"/>
      <c r="Y490" s="221"/>
      <c r="Z490" s="221"/>
    </row>
    <row r="491" ht="15.75" customHeight="1">
      <c r="A491" s="222"/>
      <c r="D491" s="221"/>
      <c r="G491" s="221"/>
      <c r="J491" s="221"/>
      <c r="M491" s="221"/>
      <c r="P491" s="221"/>
      <c r="S491" s="221"/>
      <c r="V491" s="221"/>
      <c r="Y491" s="221"/>
      <c r="Z491" s="221"/>
    </row>
    <row r="492" ht="15.75" customHeight="1">
      <c r="A492" s="222"/>
      <c r="D492" s="221"/>
      <c r="G492" s="221"/>
      <c r="J492" s="221"/>
      <c r="M492" s="221"/>
      <c r="P492" s="221"/>
      <c r="S492" s="221"/>
      <c r="V492" s="221"/>
      <c r="Y492" s="221"/>
      <c r="Z492" s="221"/>
    </row>
    <row r="493" ht="15.75" customHeight="1">
      <c r="A493" s="222"/>
      <c r="D493" s="221"/>
      <c r="G493" s="221"/>
      <c r="J493" s="221"/>
      <c r="M493" s="221"/>
      <c r="P493" s="221"/>
      <c r="S493" s="221"/>
      <c r="V493" s="221"/>
      <c r="Y493" s="221"/>
      <c r="Z493" s="221"/>
    </row>
    <row r="494" ht="15.75" customHeight="1">
      <c r="A494" s="222"/>
      <c r="D494" s="221"/>
      <c r="G494" s="221"/>
      <c r="J494" s="221"/>
      <c r="M494" s="221"/>
      <c r="P494" s="221"/>
      <c r="S494" s="221"/>
      <c r="V494" s="221"/>
      <c r="Y494" s="221"/>
      <c r="Z494" s="221"/>
    </row>
    <row r="495" ht="15.75" customHeight="1">
      <c r="A495" s="222"/>
      <c r="D495" s="221"/>
      <c r="G495" s="221"/>
      <c r="J495" s="221"/>
      <c r="M495" s="221"/>
      <c r="P495" s="221"/>
      <c r="S495" s="221"/>
      <c r="V495" s="221"/>
      <c r="Y495" s="221"/>
      <c r="Z495" s="221"/>
    </row>
    <row r="496" ht="15.75" customHeight="1">
      <c r="A496" s="222"/>
      <c r="D496" s="221"/>
      <c r="G496" s="221"/>
      <c r="J496" s="221"/>
      <c r="M496" s="221"/>
      <c r="P496" s="221"/>
      <c r="S496" s="221"/>
      <c r="V496" s="221"/>
      <c r="Y496" s="221"/>
      <c r="Z496" s="221"/>
    </row>
    <row r="497" ht="15.75" customHeight="1">
      <c r="A497" s="222"/>
      <c r="D497" s="221"/>
      <c r="G497" s="221"/>
      <c r="J497" s="221"/>
      <c r="M497" s="221"/>
      <c r="P497" s="221"/>
      <c r="S497" s="221"/>
      <c r="V497" s="221"/>
      <c r="Y497" s="221"/>
      <c r="Z497" s="221"/>
    </row>
    <row r="498" ht="15.75" customHeight="1">
      <c r="A498" s="222"/>
      <c r="D498" s="221"/>
      <c r="G498" s="221"/>
      <c r="J498" s="221"/>
      <c r="M498" s="221"/>
      <c r="P498" s="221"/>
      <c r="S498" s="221"/>
      <c r="V498" s="221"/>
      <c r="Y498" s="221"/>
      <c r="Z498" s="221"/>
    </row>
    <row r="499" ht="15.75" customHeight="1">
      <c r="A499" s="222"/>
      <c r="D499" s="221"/>
      <c r="G499" s="221"/>
      <c r="J499" s="221"/>
      <c r="M499" s="221"/>
      <c r="P499" s="221"/>
      <c r="S499" s="221"/>
      <c r="V499" s="221"/>
      <c r="Y499" s="221"/>
      <c r="Z499" s="221"/>
    </row>
    <row r="500" ht="15.75" customHeight="1">
      <c r="A500" s="222"/>
      <c r="D500" s="221"/>
      <c r="G500" s="221"/>
      <c r="J500" s="221"/>
      <c r="M500" s="221"/>
      <c r="P500" s="221"/>
      <c r="S500" s="221"/>
      <c r="V500" s="221"/>
      <c r="Y500" s="221"/>
      <c r="Z500" s="221"/>
    </row>
    <row r="501" ht="15.75" customHeight="1">
      <c r="A501" s="222"/>
      <c r="D501" s="221"/>
      <c r="G501" s="221"/>
      <c r="J501" s="221"/>
      <c r="M501" s="221"/>
      <c r="P501" s="221"/>
      <c r="S501" s="221"/>
      <c r="V501" s="221"/>
      <c r="Y501" s="221"/>
      <c r="Z501" s="221"/>
    </row>
    <row r="502" ht="15.75" customHeight="1">
      <c r="A502" s="222"/>
      <c r="D502" s="221"/>
      <c r="G502" s="221"/>
      <c r="J502" s="221"/>
      <c r="M502" s="221"/>
      <c r="P502" s="221"/>
      <c r="S502" s="221"/>
      <c r="V502" s="221"/>
      <c r="Y502" s="221"/>
      <c r="Z502" s="221"/>
    </row>
    <row r="503" ht="15.75" customHeight="1">
      <c r="A503" s="222"/>
      <c r="D503" s="221"/>
      <c r="G503" s="221"/>
      <c r="J503" s="221"/>
      <c r="M503" s="221"/>
      <c r="P503" s="221"/>
      <c r="S503" s="221"/>
      <c r="V503" s="221"/>
      <c r="Y503" s="221"/>
      <c r="Z503" s="221"/>
    </row>
    <row r="504" ht="15.75" customHeight="1">
      <c r="A504" s="222"/>
      <c r="D504" s="221"/>
      <c r="G504" s="221"/>
      <c r="J504" s="221"/>
      <c r="M504" s="221"/>
      <c r="P504" s="221"/>
      <c r="S504" s="221"/>
      <c r="V504" s="221"/>
      <c r="Y504" s="221"/>
      <c r="Z504" s="221"/>
    </row>
    <row r="505" ht="15.75" customHeight="1">
      <c r="A505" s="222"/>
      <c r="D505" s="221"/>
      <c r="G505" s="221"/>
      <c r="J505" s="221"/>
      <c r="M505" s="221"/>
      <c r="P505" s="221"/>
      <c r="S505" s="221"/>
      <c r="V505" s="221"/>
      <c r="Y505" s="221"/>
      <c r="Z505" s="221"/>
    </row>
    <row r="506" ht="15.75" customHeight="1">
      <c r="A506" s="222"/>
      <c r="D506" s="221"/>
      <c r="G506" s="221"/>
      <c r="J506" s="221"/>
      <c r="M506" s="221"/>
      <c r="P506" s="221"/>
      <c r="S506" s="221"/>
      <c r="V506" s="221"/>
      <c r="Y506" s="221"/>
      <c r="Z506" s="221"/>
    </row>
    <row r="507" ht="15.75" customHeight="1">
      <c r="A507" s="222"/>
      <c r="D507" s="221"/>
      <c r="G507" s="221"/>
      <c r="J507" s="221"/>
      <c r="M507" s="221"/>
      <c r="P507" s="221"/>
      <c r="S507" s="221"/>
      <c r="V507" s="221"/>
      <c r="Y507" s="221"/>
      <c r="Z507" s="221"/>
    </row>
    <row r="508" ht="15.75" customHeight="1">
      <c r="A508" s="222"/>
      <c r="D508" s="221"/>
      <c r="G508" s="221"/>
      <c r="J508" s="221"/>
      <c r="M508" s="221"/>
      <c r="P508" s="221"/>
      <c r="S508" s="221"/>
      <c r="V508" s="221"/>
      <c r="Y508" s="221"/>
      <c r="Z508" s="221"/>
    </row>
    <row r="509" ht="15.75" customHeight="1">
      <c r="A509" s="222"/>
      <c r="D509" s="221"/>
      <c r="G509" s="221"/>
      <c r="J509" s="221"/>
      <c r="M509" s="221"/>
      <c r="P509" s="221"/>
      <c r="S509" s="221"/>
      <c r="V509" s="221"/>
      <c r="Y509" s="221"/>
      <c r="Z509" s="221"/>
    </row>
    <row r="510" ht="15.75" customHeight="1">
      <c r="A510" s="222"/>
      <c r="D510" s="221"/>
      <c r="G510" s="221"/>
      <c r="J510" s="221"/>
      <c r="M510" s="221"/>
      <c r="P510" s="221"/>
      <c r="S510" s="221"/>
      <c r="V510" s="221"/>
      <c r="Y510" s="221"/>
      <c r="Z510" s="221"/>
    </row>
    <row r="511" ht="15.75" customHeight="1">
      <c r="A511" s="222"/>
      <c r="D511" s="221"/>
      <c r="G511" s="221"/>
      <c r="J511" s="221"/>
      <c r="M511" s="221"/>
      <c r="P511" s="221"/>
      <c r="S511" s="221"/>
      <c r="V511" s="221"/>
      <c r="Y511" s="221"/>
      <c r="Z511" s="221"/>
    </row>
    <row r="512" ht="15.75" customHeight="1">
      <c r="A512" s="222"/>
      <c r="D512" s="221"/>
      <c r="G512" s="221"/>
      <c r="J512" s="221"/>
      <c r="M512" s="221"/>
      <c r="P512" s="221"/>
      <c r="S512" s="221"/>
      <c r="V512" s="221"/>
      <c r="Y512" s="221"/>
      <c r="Z512" s="221"/>
    </row>
    <row r="513" ht="15.75" customHeight="1">
      <c r="A513" s="222"/>
      <c r="D513" s="221"/>
      <c r="G513" s="221"/>
      <c r="J513" s="221"/>
      <c r="M513" s="221"/>
      <c r="P513" s="221"/>
      <c r="S513" s="221"/>
      <c r="V513" s="221"/>
      <c r="Y513" s="221"/>
      <c r="Z513" s="221"/>
    </row>
    <row r="514" ht="15.75" customHeight="1">
      <c r="A514" s="222"/>
      <c r="D514" s="221"/>
      <c r="G514" s="221"/>
      <c r="J514" s="221"/>
      <c r="M514" s="221"/>
      <c r="P514" s="221"/>
      <c r="S514" s="221"/>
      <c r="V514" s="221"/>
      <c r="Y514" s="221"/>
      <c r="Z514" s="221"/>
    </row>
    <row r="515" ht="15.75" customHeight="1">
      <c r="A515" s="222"/>
      <c r="D515" s="221"/>
      <c r="G515" s="221"/>
      <c r="J515" s="221"/>
      <c r="M515" s="221"/>
      <c r="P515" s="221"/>
      <c r="S515" s="221"/>
      <c r="V515" s="221"/>
      <c r="Y515" s="221"/>
      <c r="Z515" s="221"/>
    </row>
    <row r="516" ht="15.75" customHeight="1">
      <c r="A516" s="222"/>
      <c r="D516" s="221"/>
      <c r="G516" s="221"/>
      <c r="J516" s="221"/>
      <c r="M516" s="221"/>
      <c r="P516" s="221"/>
      <c r="S516" s="221"/>
      <c r="V516" s="221"/>
      <c r="Y516" s="221"/>
      <c r="Z516" s="221"/>
    </row>
    <row r="517" ht="15.75" customHeight="1">
      <c r="A517" s="222"/>
      <c r="D517" s="221"/>
      <c r="G517" s="221"/>
      <c r="J517" s="221"/>
      <c r="M517" s="221"/>
      <c r="P517" s="221"/>
      <c r="S517" s="221"/>
      <c r="V517" s="221"/>
      <c r="Y517" s="221"/>
      <c r="Z517" s="221"/>
    </row>
    <row r="518" ht="15.75" customHeight="1">
      <c r="A518" s="222"/>
      <c r="D518" s="221"/>
      <c r="G518" s="221"/>
      <c r="J518" s="221"/>
      <c r="M518" s="221"/>
      <c r="P518" s="221"/>
      <c r="S518" s="221"/>
      <c r="V518" s="221"/>
      <c r="Y518" s="221"/>
      <c r="Z518" s="221"/>
    </row>
    <row r="519" ht="15.75" customHeight="1">
      <c r="A519" s="222"/>
      <c r="D519" s="221"/>
      <c r="G519" s="221"/>
      <c r="J519" s="221"/>
      <c r="M519" s="221"/>
      <c r="P519" s="221"/>
      <c r="S519" s="221"/>
      <c r="V519" s="221"/>
      <c r="Y519" s="221"/>
      <c r="Z519" s="221"/>
    </row>
    <row r="520" ht="15.75" customHeight="1">
      <c r="A520" s="222"/>
      <c r="D520" s="221"/>
      <c r="G520" s="221"/>
      <c r="J520" s="221"/>
      <c r="M520" s="221"/>
      <c r="P520" s="221"/>
      <c r="S520" s="221"/>
      <c r="V520" s="221"/>
      <c r="Y520" s="221"/>
      <c r="Z520" s="221"/>
    </row>
    <row r="521" ht="15.75" customHeight="1">
      <c r="A521" s="222"/>
      <c r="D521" s="221"/>
      <c r="G521" s="221"/>
      <c r="J521" s="221"/>
      <c r="M521" s="221"/>
      <c r="P521" s="221"/>
      <c r="S521" s="221"/>
      <c r="V521" s="221"/>
      <c r="Y521" s="221"/>
      <c r="Z521" s="221"/>
    </row>
    <row r="522" ht="15.75" customHeight="1">
      <c r="A522" s="222"/>
      <c r="D522" s="221"/>
      <c r="G522" s="221"/>
      <c r="J522" s="221"/>
      <c r="M522" s="221"/>
      <c r="P522" s="221"/>
      <c r="S522" s="221"/>
      <c r="V522" s="221"/>
      <c r="Y522" s="221"/>
      <c r="Z522" s="221"/>
    </row>
    <row r="523" ht="15.75" customHeight="1">
      <c r="A523" s="222"/>
      <c r="D523" s="221"/>
      <c r="G523" s="221"/>
      <c r="J523" s="221"/>
      <c r="M523" s="221"/>
      <c r="P523" s="221"/>
      <c r="S523" s="221"/>
      <c r="V523" s="221"/>
      <c r="Y523" s="221"/>
      <c r="Z523" s="221"/>
    </row>
    <row r="524" ht="15.75" customHeight="1">
      <c r="A524" s="222"/>
      <c r="D524" s="221"/>
      <c r="G524" s="221"/>
      <c r="J524" s="221"/>
      <c r="M524" s="221"/>
      <c r="P524" s="221"/>
      <c r="S524" s="221"/>
      <c r="V524" s="221"/>
      <c r="Y524" s="221"/>
      <c r="Z524" s="221"/>
    </row>
    <row r="525" ht="15.75" customHeight="1">
      <c r="A525" s="222"/>
      <c r="D525" s="221"/>
      <c r="G525" s="221"/>
      <c r="J525" s="221"/>
      <c r="M525" s="221"/>
      <c r="P525" s="221"/>
      <c r="S525" s="221"/>
      <c r="V525" s="221"/>
      <c r="Y525" s="221"/>
      <c r="Z525" s="221"/>
    </row>
    <row r="526" ht="15.75" customHeight="1">
      <c r="A526" s="222"/>
      <c r="D526" s="221"/>
      <c r="G526" s="221"/>
      <c r="J526" s="221"/>
      <c r="M526" s="221"/>
      <c r="P526" s="221"/>
      <c r="S526" s="221"/>
      <c r="V526" s="221"/>
      <c r="Y526" s="221"/>
      <c r="Z526" s="221"/>
    </row>
    <row r="527" ht="15.75" customHeight="1">
      <c r="A527" s="222"/>
      <c r="D527" s="221"/>
      <c r="G527" s="221"/>
      <c r="J527" s="221"/>
      <c r="M527" s="221"/>
      <c r="P527" s="221"/>
      <c r="S527" s="221"/>
      <c r="V527" s="221"/>
      <c r="Y527" s="221"/>
      <c r="Z527" s="221"/>
    </row>
    <row r="528" ht="15.75" customHeight="1">
      <c r="A528" s="222"/>
      <c r="D528" s="221"/>
      <c r="G528" s="221"/>
      <c r="J528" s="221"/>
      <c r="M528" s="221"/>
      <c r="P528" s="221"/>
      <c r="S528" s="221"/>
      <c r="V528" s="221"/>
      <c r="Y528" s="221"/>
      <c r="Z528" s="221"/>
    </row>
    <row r="529" ht="15.75" customHeight="1">
      <c r="A529" s="222"/>
      <c r="D529" s="221"/>
      <c r="G529" s="221"/>
      <c r="J529" s="221"/>
      <c r="M529" s="221"/>
      <c r="P529" s="221"/>
      <c r="S529" s="221"/>
      <c r="V529" s="221"/>
      <c r="Y529" s="221"/>
      <c r="Z529" s="221"/>
    </row>
    <row r="530" ht="15.75" customHeight="1">
      <c r="A530" s="222"/>
      <c r="D530" s="221"/>
      <c r="G530" s="221"/>
      <c r="J530" s="221"/>
      <c r="M530" s="221"/>
      <c r="P530" s="221"/>
      <c r="S530" s="221"/>
      <c r="V530" s="221"/>
      <c r="Y530" s="221"/>
      <c r="Z530" s="221"/>
    </row>
    <row r="531" ht="15.75" customHeight="1">
      <c r="A531" s="222"/>
      <c r="D531" s="221"/>
      <c r="G531" s="221"/>
      <c r="J531" s="221"/>
      <c r="M531" s="221"/>
      <c r="P531" s="221"/>
      <c r="S531" s="221"/>
      <c r="V531" s="221"/>
      <c r="Y531" s="221"/>
      <c r="Z531" s="221"/>
    </row>
    <row r="532" ht="15.75" customHeight="1">
      <c r="A532" s="222"/>
      <c r="D532" s="221"/>
      <c r="G532" s="221"/>
      <c r="J532" s="221"/>
      <c r="M532" s="221"/>
      <c r="P532" s="221"/>
      <c r="S532" s="221"/>
      <c r="V532" s="221"/>
      <c r="Y532" s="221"/>
      <c r="Z532" s="221"/>
    </row>
    <row r="533" ht="15.75" customHeight="1">
      <c r="A533" s="222"/>
      <c r="D533" s="221"/>
      <c r="G533" s="221"/>
      <c r="J533" s="221"/>
      <c r="M533" s="221"/>
      <c r="P533" s="221"/>
      <c r="S533" s="221"/>
      <c r="V533" s="221"/>
      <c r="Y533" s="221"/>
      <c r="Z533" s="221"/>
    </row>
    <row r="534" ht="15.75" customHeight="1">
      <c r="A534" s="222"/>
      <c r="D534" s="221"/>
      <c r="G534" s="221"/>
      <c r="J534" s="221"/>
      <c r="M534" s="221"/>
      <c r="P534" s="221"/>
      <c r="S534" s="221"/>
      <c r="V534" s="221"/>
      <c r="Y534" s="221"/>
      <c r="Z534" s="221"/>
    </row>
    <row r="535" ht="15.75" customHeight="1">
      <c r="A535" s="222"/>
      <c r="D535" s="221"/>
      <c r="G535" s="221"/>
      <c r="J535" s="221"/>
      <c r="M535" s="221"/>
      <c r="P535" s="221"/>
      <c r="S535" s="221"/>
      <c r="V535" s="221"/>
      <c r="Y535" s="221"/>
      <c r="Z535" s="221"/>
    </row>
    <row r="536" ht="15.75" customHeight="1">
      <c r="A536" s="222"/>
      <c r="D536" s="221"/>
      <c r="G536" s="221"/>
      <c r="J536" s="221"/>
      <c r="M536" s="221"/>
      <c r="P536" s="221"/>
      <c r="S536" s="221"/>
      <c r="V536" s="221"/>
      <c r="Y536" s="221"/>
      <c r="Z536" s="221"/>
    </row>
    <row r="537" ht="15.75" customHeight="1">
      <c r="A537" s="222"/>
      <c r="D537" s="221"/>
      <c r="G537" s="221"/>
      <c r="J537" s="221"/>
      <c r="M537" s="221"/>
      <c r="P537" s="221"/>
      <c r="S537" s="221"/>
      <c r="V537" s="221"/>
      <c r="Y537" s="221"/>
      <c r="Z537" s="221"/>
    </row>
    <row r="538" ht="15.75" customHeight="1">
      <c r="A538" s="222"/>
      <c r="D538" s="221"/>
      <c r="G538" s="221"/>
      <c r="J538" s="221"/>
      <c r="M538" s="221"/>
      <c r="P538" s="221"/>
      <c r="S538" s="221"/>
      <c r="V538" s="221"/>
      <c r="Y538" s="221"/>
      <c r="Z538" s="221"/>
    </row>
    <row r="539" ht="15.75" customHeight="1">
      <c r="A539" s="222"/>
      <c r="D539" s="221"/>
      <c r="G539" s="221"/>
      <c r="J539" s="221"/>
      <c r="M539" s="221"/>
      <c r="P539" s="221"/>
      <c r="S539" s="221"/>
      <c r="V539" s="221"/>
      <c r="Y539" s="221"/>
      <c r="Z539" s="221"/>
    </row>
    <row r="540" ht="15.75" customHeight="1">
      <c r="A540" s="222"/>
      <c r="D540" s="221"/>
      <c r="G540" s="221"/>
      <c r="J540" s="221"/>
      <c r="M540" s="221"/>
      <c r="P540" s="221"/>
      <c r="S540" s="221"/>
      <c r="V540" s="221"/>
      <c r="Y540" s="221"/>
      <c r="Z540" s="221"/>
    </row>
    <row r="541" ht="15.75" customHeight="1">
      <c r="A541" s="222"/>
      <c r="D541" s="221"/>
      <c r="G541" s="221"/>
      <c r="J541" s="221"/>
      <c r="M541" s="221"/>
      <c r="P541" s="221"/>
      <c r="S541" s="221"/>
      <c r="V541" s="221"/>
      <c r="Y541" s="221"/>
      <c r="Z541" s="221"/>
    </row>
    <row r="542" ht="15.75" customHeight="1">
      <c r="A542" s="222"/>
      <c r="D542" s="221"/>
      <c r="G542" s="221"/>
      <c r="J542" s="221"/>
      <c r="M542" s="221"/>
      <c r="P542" s="221"/>
      <c r="S542" s="221"/>
      <c r="V542" s="221"/>
      <c r="Y542" s="221"/>
      <c r="Z542" s="221"/>
    </row>
    <row r="543" ht="15.75" customHeight="1">
      <c r="A543" s="222"/>
      <c r="D543" s="221"/>
      <c r="G543" s="221"/>
      <c r="J543" s="221"/>
      <c r="M543" s="221"/>
      <c r="P543" s="221"/>
      <c r="S543" s="221"/>
      <c r="V543" s="221"/>
      <c r="Y543" s="221"/>
      <c r="Z543" s="221"/>
    </row>
    <row r="544" ht="15.75" customHeight="1">
      <c r="A544" s="222"/>
      <c r="D544" s="221"/>
      <c r="G544" s="221"/>
      <c r="J544" s="221"/>
      <c r="M544" s="221"/>
      <c r="P544" s="221"/>
      <c r="S544" s="221"/>
      <c r="V544" s="221"/>
      <c r="Y544" s="221"/>
      <c r="Z544" s="221"/>
    </row>
    <row r="545" ht="15.75" customHeight="1">
      <c r="A545" s="222"/>
      <c r="D545" s="221"/>
      <c r="G545" s="221"/>
      <c r="J545" s="221"/>
      <c r="M545" s="221"/>
      <c r="P545" s="221"/>
      <c r="S545" s="221"/>
      <c r="V545" s="221"/>
      <c r="Y545" s="221"/>
      <c r="Z545" s="221"/>
    </row>
    <row r="546" ht="15.75" customHeight="1">
      <c r="A546" s="222"/>
      <c r="D546" s="221"/>
      <c r="G546" s="221"/>
      <c r="J546" s="221"/>
      <c r="M546" s="221"/>
      <c r="P546" s="221"/>
      <c r="S546" s="221"/>
      <c r="V546" s="221"/>
      <c r="Y546" s="221"/>
      <c r="Z546" s="221"/>
    </row>
    <row r="547" ht="15.75" customHeight="1">
      <c r="A547" s="222"/>
      <c r="D547" s="221"/>
      <c r="G547" s="221"/>
      <c r="J547" s="221"/>
      <c r="M547" s="221"/>
      <c r="P547" s="221"/>
      <c r="S547" s="221"/>
      <c r="V547" s="221"/>
      <c r="Y547" s="221"/>
      <c r="Z547" s="221"/>
    </row>
    <row r="548" ht="15.75" customHeight="1">
      <c r="A548" s="222"/>
      <c r="D548" s="221"/>
      <c r="G548" s="221"/>
      <c r="J548" s="221"/>
      <c r="M548" s="221"/>
      <c r="P548" s="221"/>
      <c r="S548" s="221"/>
      <c r="V548" s="221"/>
      <c r="Y548" s="221"/>
      <c r="Z548" s="221"/>
    </row>
    <row r="549" ht="15.75" customHeight="1">
      <c r="A549" s="222"/>
      <c r="D549" s="221"/>
      <c r="G549" s="221"/>
      <c r="J549" s="221"/>
      <c r="M549" s="221"/>
      <c r="P549" s="221"/>
      <c r="S549" s="221"/>
      <c r="V549" s="221"/>
      <c r="Y549" s="221"/>
      <c r="Z549" s="221"/>
    </row>
    <row r="550" ht="15.75" customHeight="1">
      <c r="A550" s="222"/>
      <c r="D550" s="221"/>
      <c r="G550" s="221"/>
      <c r="J550" s="221"/>
      <c r="M550" s="221"/>
      <c r="P550" s="221"/>
      <c r="S550" s="221"/>
      <c r="V550" s="221"/>
      <c r="Y550" s="221"/>
      <c r="Z550" s="221"/>
    </row>
    <row r="551" ht="15.75" customHeight="1">
      <c r="A551" s="222"/>
      <c r="D551" s="221"/>
      <c r="G551" s="221"/>
      <c r="J551" s="221"/>
      <c r="M551" s="221"/>
      <c r="P551" s="221"/>
      <c r="S551" s="221"/>
      <c r="V551" s="221"/>
      <c r="Y551" s="221"/>
      <c r="Z551" s="221"/>
    </row>
    <row r="552" ht="15.75" customHeight="1">
      <c r="A552" s="222"/>
      <c r="D552" s="221"/>
      <c r="G552" s="221"/>
      <c r="J552" s="221"/>
      <c r="M552" s="221"/>
      <c r="P552" s="221"/>
      <c r="S552" s="221"/>
      <c r="V552" s="221"/>
      <c r="Y552" s="221"/>
      <c r="Z552" s="221"/>
    </row>
    <row r="553" ht="15.75" customHeight="1">
      <c r="A553" s="222"/>
      <c r="D553" s="221"/>
      <c r="G553" s="221"/>
      <c r="J553" s="221"/>
      <c r="M553" s="221"/>
      <c r="P553" s="221"/>
      <c r="S553" s="221"/>
      <c r="V553" s="221"/>
      <c r="Y553" s="221"/>
      <c r="Z553" s="221"/>
    </row>
    <row r="554" ht="15.75" customHeight="1">
      <c r="A554" s="222"/>
      <c r="D554" s="221"/>
      <c r="G554" s="221"/>
      <c r="J554" s="221"/>
      <c r="M554" s="221"/>
      <c r="P554" s="221"/>
      <c r="S554" s="221"/>
      <c r="V554" s="221"/>
      <c r="Y554" s="221"/>
      <c r="Z554" s="221"/>
    </row>
    <row r="555" ht="15.75" customHeight="1">
      <c r="A555" s="222"/>
      <c r="D555" s="221"/>
      <c r="G555" s="221"/>
      <c r="J555" s="221"/>
      <c r="M555" s="221"/>
      <c r="P555" s="221"/>
      <c r="S555" s="221"/>
      <c r="V555" s="221"/>
      <c r="Y555" s="221"/>
      <c r="Z555" s="221"/>
    </row>
    <row r="556" ht="15.75" customHeight="1">
      <c r="A556" s="222"/>
      <c r="D556" s="221"/>
      <c r="G556" s="221"/>
      <c r="J556" s="221"/>
      <c r="M556" s="221"/>
      <c r="P556" s="221"/>
      <c r="S556" s="221"/>
      <c r="V556" s="221"/>
      <c r="Y556" s="221"/>
      <c r="Z556" s="221"/>
    </row>
    <row r="557" ht="15.75" customHeight="1">
      <c r="A557" s="222"/>
      <c r="D557" s="221"/>
      <c r="G557" s="221"/>
      <c r="J557" s="221"/>
      <c r="M557" s="221"/>
      <c r="P557" s="221"/>
      <c r="S557" s="221"/>
      <c r="V557" s="221"/>
      <c r="Y557" s="221"/>
      <c r="Z557" s="221"/>
    </row>
    <row r="558" ht="15.75" customHeight="1">
      <c r="A558" s="222"/>
      <c r="D558" s="221"/>
      <c r="G558" s="221"/>
      <c r="J558" s="221"/>
      <c r="M558" s="221"/>
      <c r="P558" s="221"/>
      <c r="S558" s="221"/>
      <c r="V558" s="221"/>
      <c r="Y558" s="221"/>
      <c r="Z558" s="221"/>
    </row>
    <row r="559" ht="15.75" customHeight="1">
      <c r="A559" s="222"/>
      <c r="D559" s="221"/>
      <c r="G559" s="221"/>
      <c r="J559" s="221"/>
      <c r="M559" s="221"/>
      <c r="P559" s="221"/>
      <c r="S559" s="221"/>
      <c r="V559" s="221"/>
      <c r="Y559" s="221"/>
      <c r="Z559" s="221"/>
    </row>
    <row r="560" ht="15.75" customHeight="1">
      <c r="A560" s="222"/>
      <c r="D560" s="221"/>
      <c r="G560" s="221"/>
      <c r="J560" s="221"/>
      <c r="M560" s="221"/>
      <c r="P560" s="221"/>
      <c r="S560" s="221"/>
      <c r="V560" s="221"/>
      <c r="Y560" s="221"/>
      <c r="Z560" s="221"/>
    </row>
    <row r="561" ht="15.75" customHeight="1">
      <c r="A561" s="222"/>
      <c r="D561" s="221"/>
      <c r="G561" s="221"/>
      <c r="J561" s="221"/>
      <c r="M561" s="221"/>
      <c r="P561" s="221"/>
      <c r="S561" s="221"/>
      <c r="V561" s="221"/>
      <c r="Y561" s="221"/>
      <c r="Z561" s="221"/>
    </row>
    <row r="562" ht="15.75" customHeight="1">
      <c r="A562" s="222"/>
      <c r="D562" s="221"/>
      <c r="G562" s="221"/>
      <c r="J562" s="221"/>
      <c r="M562" s="221"/>
      <c r="P562" s="221"/>
      <c r="S562" s="221"/>
      <c r="V562" s="221"/>
      <c r="Y562" s="221"/>
      <c r="Z562" s="221"/>
    </row>
    <row r="563" ht="15.75" customHeight="1">
      <c r="A563" s="222"/>
      <c r="D563" s="221"/>
      <c r="G563" s="221"/>
      <c r="J563" s="221"/>
      <c r="M563" s="221"/>
      <c r="P563" s="221"/>
      <c r="S563" s="221"/>
      <c r="V563" s="221"/>
      <c r="Y563" s="221"/>
      <c r="Z563" s="221"/>
    </row>
    <row r="564" ht="15.75" customHeight="1">
      <c r="A564" s="222"/>
      <c r="D564" s="221"/>
      <c r="G564" s="221"/>
      <c r="J564" s="221"/>
      <c r="M564" s="221"/>
      <c r="P564" s="221"/>
      <c r="S564" s="221"/>
      <c r="V564" s="221"/>
      <c r="Y564" s="221"/>
      <c r="Z564" s="221"/>
    </row>
    <row r="565" ht="15.75" customHeight="1">
      <c r="A565" s="222"/>
      <c r="D565" s="221"/>
      <c r="G565" s="221"/>
      <c r="J565" s="221"/>
      <c r="M565" s="221"/>
      <c r="P565" s="221"/>
      <c r="S565" s="221"/>
      <c r="V565" s="221"/>
      <c r="Y565" s="221"/>
      <c r="Z565" s="221"/>
    </row>
    <row r="566" ht="15.75" customHeight="1">
      <c r="A566" s="222"/>
      <c r="D566" s="221"/>
      <c r="G566" s="221"/>
      <c r="J566" s="221"/>
      <c r="M566" s="221"/>
      <c r="P566" s="221"/>
      <c r="S566" s="221"/>
      <c r="V566" s="221"/>
      <c r="Y566" s="221"/>
      <c r="Z566" s="221"/>
    </row>
    <row r="567" ht="15.75" customHeight="1">
      <c r="A567" s="222"/>
      <c r="D567" s="221"/>
      <c r="G567" s="221"/>
      <c r="J567" s="221"/>
      <c r="M567" s="221"/>
      <c r="P567" s="221"/>
      <c r="S567" s="221"/>
      <c r="V567" s="221"/>
      <c r="Y567" s="221"/>
      <c r="Z567" s="221"/>
    </row>
    <row r="568" ht="15.75" customHeight="1">
      <c r="A568" s="222"/>
      <c r="D568" s="221"/>
      <c r="G568" s="221"/>
      <c r="J568" s="221"/>
      <c r="M568" s="221"/>
      <c r="P568" s="221"/>
      <c r="S568" s="221"/>
      <c r="V568" s="221"/>
      <c r="Y568" s="221"/>
      <c r="Z568" s="221"/>
    </row>
    <row r="569" ht="15.75" customHeight="1">
      <c r="A569" s="222"/>
      <c r="D569" s="221"/>
      <c r="G569" s="221"/>
      <c r="J569" s="221"/>
      <c r="M569" s="221"/>
      <c r="P569" s="221"/>
      <c r="S569" s="221"/>
      <c r="V569" s="221"/>
      <c r="Y569" s="221"/>
      <c r="Z569" s="221"/>
    </row>
    <row r="570" ht="15.75" customHeight="1">
      <c r="A570" s="222"/>
      <c r="D570" s="221"/>
      <c r="G570" s="221"/>
      <c r="J570" s="221"/>
      <c r="M570" s="221"/>
      <c r="P570" s="221"/>
      <c r="S570" s="221"/>
      <c r="V570" s="221"/>
      <c r="Y570" s="221"/>
      <c r="Z570" s="221"/>
    </row>
    <row r="571" ht="15.75" customHeight="1">
      <c r="A571" s="222"/>
      <c r="D571" s="221"/>
      <c r="G571" s="221"/>
      <c r="J571" s="221"/>
      <c r="M571" s="221"/>
      <c r="P571" s="221"/>
      <c r="S571" s="221"/>
      <c r="V571" s="221"/>
      <c r="Y571" s="221"/>
      <c r="Z571" s="221"/>
    </row>
    <row r="572" ht="15.75" customHeight="1">
      <c r="A572" s="222"/>
      <c r="D572" s="221"/>
      <c r="G572" s="221"/>
      <c r="J572" s="221"/>
      <c r="M572" s="221"/>
      <c r="P572" s="221"/>
      <c r="S572" s="221"/>
      <c r="V572" s="221"/>
      <c r="Y572" s="221"/>
      <c r="Z572" s="221"/>
    </row>
    <row r="573" ht="15.75" customHeight="1">
      <c r="A573" s="222"/>
      <c r="D573" s="221"/>
      <c r="G573" s="221"/>
      <c r="J573" s="221"/>
      <c r="M573" s="221"/>
      <c r="P573" s="221"/>
      <c r="S573" s="221"/>
      <c r="V573" s="221"/>
      <c r="Y573" s="221"/>
      <c r="Z573" s="221"/>
    </row>
    <row r="574" ht="15.75" customHeight="1">
      <c r="A574" s="222"/>
      <c r="D574" s="221"/>
      <c r="G574" s="221"/>
      <c r="J574" s="221"/>
      <c r="M574" s="221"/>
      <c r="P574" s="221"/>
      <c r="S574" s="221"/>
      <c r="V574" s="221"/>
      <c r="Y574" s="221"/>
      <c r="Z574" s="221"/>
    </row>
    <row r="575" ht="15.75" customHeight="1">
      <c r="A575" s="222"/>
      <c r="D575" s="221"/>
      <c r="G575" s="221"/>
      <c r="J575" s="221"/>
      <c r="M575" s="221"/>
      <c r="P575" s="221"/>
      <c r="S575" s="221"/>
      <c r="V575" s="221"/>
      <c r="Y575" s="221"/>
      <c r="Z575" s="221"/>
    </row>
    <row r="576" ht="15.75" customHeight="1">
      <c r="A576" s="222"/>
      <c r="D576" s="221"/>
      <c r="G576" s="221"/>
      <c r="J576" s="221"/>
      <c r="M576" s="221"/>
      <c r="P576" s="221"/>
      <c r="S576" s="221"/>
      <c r="V576" s="221"/>
      <c r="Y576" s="221"/>
      <c r="Z576" s="221"/>
    </row>
    <row r="577" ht="15.75" customHeight="1">
      <c r="A577" s="222"/>
      <c r="D577" s="221"/>
      <c r="G577" s="221"/>
      <c r="J577" s="221"/>
      <c r="M577" s="221"/>
      <c r="P577" s="221"/>
      <c r="S577" s="221"/>
      <c r="V577" s="221"/>
      <c r="Y577" s="221"/>
      <c r="Z577" s="221"/>
    </row>
    <row r="578" ht="15.75" customHeight="1">
      <c r="A578" s="222"/>
      <c r="D578" s="221"/>
      <c r="G578" s="221"/>
      <c r="J578" s="221"/>
      <c r="M578" s="221"/>
      <c r="P578" s="221"/>
      <c r="S578" s="221"/>
      <c r="V578" s="221"/>
      <c r="Y578" s="221"/>
      <c r="Z578" s="221"/>
    </row>
    <row r="579" ht="15.75" customHeight="1">
      <c r="A579" s="222"/>
      <c r="D579" s="221"/>
      <c r="G579" s="221"/>
      <c r="J579" s="221"/>
      <c r="M579" s="221"/>
      <c r="P579" s="221"/>
      <c r="S579" s="221"/>
      <c r="V579" s="221"/>
      <c r="Y579" s="221"/>
      <c r="Z579" s="221"/>
    </row>
    <row r="580" ht="15.75" customHeight="1">
      <c r="A580" s="222"/>
      <c r="D580" s="221"/>
      <c r="G580" s="221"/>
      <c r="J580" s="221"/>
      <c r="M580" s="221"/>
      <c r="P580" s="221"/>
      <c r="S580" s="221"/>
      <c r="V580" s="221"/>
      <c r="Y580" s="221"/>
      <c r="Z580" s="221"/>
    </row>
    <row r="581" ht="15.75" customHeight="1">
      <c r="A581" s="222"/>
      <c r="D581" s="221"/>
      <c r="G581" s="221"/>
      <c r="J581" s="221"/>
      <c r="M581" s="221"/>
      <c r="P581" s="221"/>
      <c r="S581" s="221"/>
      <c r="V581" s="221"/>
      <c r="Y581" s="221"/>
      <c r="Z581" s="221"/>
    </row>
    <row r="582" ht="15.75" customHeight="1">
      <c r="A582" s="222"/>
      <c r="D582" s="221"/>
      <c r="G582" s="221"/>
      <c r="J582" s="221"/>
      <c r="M582" s="221"/>
      <c r="P582" s="221"/>
      <c r="S582" s="221"/>
      <c r="V582" s="221"/>
      <c r="Y582" s="221"/>
      <c r="Z582" s="221"/>
    </row>
    <row r="583" ht="15.75" customHeight="1">
      <c r="A583" s="222"/>
      <c r="D583" s="221"/>
      <c r="G583" s="221"/>
      <c r="J583" s="221"/>
      <c r="M583" s="221"/>
      <c r="P583" s="221"/>
      <c r="S583" s="221"/>
      <c r="V583" s="221"/>
      <c r="Y583" s="221"/>
      <c r="Z583" s="221"/>
    </row>
    <row r="584" ht="15.75" customHeight="1">
      <c r="A584" s="222"/>
      <c r="D584" s="221"/>
      <c r="G584" s="221"/>
      <c r="J584" s="221"/>
      <c r="M584" s="221"/>
      <c r="P584" s="221"/>
      <c r="S584" s="221"/>
      <c r="V584" s="221"/>
      <c r="Y584" s="221"/>
      <c r="Z584" s="221"/>
    </row>
    <row r="585" ht="15.75" customHeight="1">
      <c r="A585" s="222"/>
      <c r="D585" s="221"/>
      <c r="G585" s="221"/>
      <c r="J585" s="221"/>
      <c r="M585" s="221"/>
      <c r="P585" s="221"/>
      <c r="S585" s="221"/>
      <c r="V585" s="221"/>
      <c r="Y585" s="221"/>
      <c r="Z585" s="221"/>
    </row>
    <row r="586" ht="15.75" customHeight="1">
      <c r="A586" s="222"/>
      <c r="D586" s="221"/>
      <c r="G586" s="221"/>
      <c r="J586" s="221"/>
      <c r="M586" s="221"/>
      <c r="P586" s="221"/>
      <c r="S586" s="221"/>
      <c r="V586" s="221"/>
      <c r="Y586" s="221"/>
      <c r="Z586" s="221"/>
    </row>
    <row r="587" ht="15.75" customHeight="1">
      <c r="A587" s="222"/>
      <c r="D587" s="221"/>
      <c r="G587" s="221"/>
      <c r="J587" s="221"/>
      <c r="M587" s="221"/>
      <c r="P587" s="221"/>
      <c r="S587" s="221"/>
      <c r="V587" s="221"/>
      <c r="Y587" s="221"/>
      <c r="Z587" s="221"/>
    </row>
    <row r="588" ht="15.75" customHeight="1">
      <c r="A588" s="222"/>
      <c r="D588" s="221"/>
      <c r="G588" s="221"/>
      <c r="J588" s="221"/>
      <c r="M588" s="221"/>
      <c r="P588" s="221"/>
      <c r="S588" s="221"/>
      <c r="V588" s="221"/>
      <c r="Y588" s="221"/>
      <c r="Z588" s="221"/>
    </row>
    <row r="589" ht="15.75" customHeight="1">
      <c r="A589" s="222"/>
      <c r="D589" s="221"/>
      <c r="G589" s="221"/>
      <c r="J589" s="221"/>
      <c r="M589" s="221"/>
      <c r="P589" s="221"/>
      <c r="S589" s="221"/>
      <c r="V589" s="221"/>
      <c r="Y589" s="221"/>
      <c r="Z589" s="221"/>
    </row>
    <row r="590" ht="15.75" customHeight="1">
      <c r="A590" s="222"/>
      <c r="D590" s="221"/>
      <c r="G590" s="221"/>
      <c r="J590" s="221"/>
      <c r="M590" s="221"/>
      <c r="P590" s="221"/>
      <c r="S590" s="221"/>
      <c r="V590" s="221"/>
      <c r="Y590" s="221"/>
      <c r="Z590" s="221"/>
    </row>
    <row r="591" ht="15.75" customHeight="1">
      <c r="A591" s="222"/>
      <c r="D591" s="221"/>
      <c r="G591" s="221"/>
      <c r="J591" s="221"/>
      <c r="M591" s="221"/>
      <c r="P591" s="221"/>
      <c r="S591" s="221"/>
      <c r="V591" s="221"/>
      <c r="Y591" s="221"/>
      <c r="Z591" s="221"/>
    </row>
    <row r="592" ht="15.75" customHeight="1">
      <c r="A592" s="222"/>
      <c r="D592" s="221"/>
      <c r="G592" s="221"/>
      <c r="J592" s="221"/>
      <c r="M592" s="221"/>
      <c r="P592" s="221"/>
      <c r="S592" s="221"/>
      <c r="V592" s="221"/>
      <c r="Y592" s="221"/>
      <c r="Z592" s="221"/>
    </row>
    <row r="593" ht="15.75" customHeight="1">
      <c r="A593" s="222"/>
      <c r="D593" s="221"/>
      <c r="G593" s="221"/>
      <c r="J593" s="221"/>
      <c r="M593" s="221"/>
      <c r="P593" s="221"/>
      <c r="S593" s="221"/>
      <c r="V593" s="221"/>
      <c r="Y593" s="221"/>
      <c r="Z593" s="221"/>
    </row>
    <row r="594" ht="15.75" customHeight="1">
      <c r="A594" s="222"/>
      <c r="D594" s="221"/>
      <c r="G594" s="221"/>
      <c r="J594" s="221"/>
      <c r="M594" s="221"/>
      <c r="P594" s="221"/>
      <c r="S594" s="221"/>
      <c r="V594" s="221"/>
      <c r="Y594" s="221"/>
      <c r="Z594" s="221"/>
    </row>
    <row r="595" ht="15.75" customHeight="1">
      <c r="A595" s="222"/>
      <c r="D595" s="221"/>
      <c r="G595" s="221"/>
      <c r="J595" s="221"/>
      <c r="M595" s="221"/>
      <c r="P595" s="221"/>
      <c r="S595" s="221"/>
      <c r="V595" s="221"/>
      <c r="Y595" s="221"/>
      <c r="Z595" s="221"/>
    </row>
    <row r="596" ht="15.75" customHeight="1">
      <c r="A596" s="222"/>
      <c r="D596" s="221"/>
      <c r="G596" s="221"/>
      <c r="J596" s="221"/>
      <c r="M596" s="221"/>
      <c r="P596" s="221"/>
      <c r="S596" s="221"/>
      <c r="V596" s="221"/>
      <c r="Y596" s="221"/>
      <c r="Z596" s="221"/>
    </row>
    <row r="597" ht="15.75" customHeight="1">
      <c r="A597" s="222"/>
      <c r="D597" s="221"/>
      <c r="G597" s="221"/>
      <c r="J597" s="221"/>
      <c r="M597" s="221"/>
      <c r="P597" s="221"/>
      <c r="S597" s="221"/>
      <c r="V597" s="221"/>
      <c r="Y597" s="221"/>
      <c r="Z597" s="221"/>
    </row>
    <row r="598" ht="15.75" customHeight="1">
      <c r="A598" s="222"/>
      <c r="D598" s="221"/>
      <c r="G598" s="221"/>
      <c r="J598" s="221"/>
      <c r="M598" s="221"/>
      <c r="P598" s="221"/>
      <c r="S598" s="221"/>
      <c r="V598" s="221"/>
      <c r="Y598" s="221"/>
      <c r="Z598" s="221"/>
    </row>
    <row r="599" ht="15.75" customHeight="1">
      <c r="A599" s="222"/>
      <c r="D599" s="221"/>
      <c r="G599" s="221"/>
      <c r="J599" s="221"/>
      <c r="M599" s="221"/>
      <c r="P599" s="221"/>
      <c r="S599" s="221"/>
      <c r="V599" s="221"/>
      <c r="Y599" s="221"/>
      <c r="Z599" s="221"/>
    </row>
    <row r="600" ht="15.75" customHeight="1">
      <c r="A600" s="222"/>
      <c r="D600" s="221"/>
      <c r="G600" s="221"/>
      <c r="J600" s="221"/>
      <c r="M600" s="221"/>
      <c r="P600" s="221"/>
      <c r="S600" s="221"/>
      <c r="V600" s="221"/>
      <c r="Y600" s="221"/>
      <c r="Z600" s="221"/>
    </row>
    <row r="601" ht="15.75" customHeight="1">
      <c r="A601" s="222"/>
      <c r="D601" s="221"/>
      <c r="G601" s="221"/>
      <c r="J601" s="221"/>
      <c r="M601" s="221"/>
      <c r="P601" s="221"/>
      <c r="S601" s="221"/>
      <c r="V601" s="221"/>
      <c r="Y601" s="221"/>
      <c r="Z601" s="221"/>
    </row>
    <row r="602" ht="15.75" customHeight="1">
      <c r="A602" s="222"/>
      <c r="D602" s="221"/>
      <c r="G602" s="221"/>
      <c r="J602" s="221"/>
      <c r="M602" s="221"/>
      <c r="P602" s="221"/>
      <c r="S602" s="221"/>
      <c r="V602" s="221"/>
      <c r="Y602" s="221"/>
      <c r="Z602" s="221"/>
    </row>
    <row r="603" ht="15.75" customHeight="1">
      <c r="A603" s="222"/>
      <c r="D603" s="221"/>
      <c r="G603" s="221"/>
      <c r="J603" s="221"/>
      <c r="M603" s="221"/>
      <c r="P603" s="221"/>
      <c r="S603" s="221"/>
      <c r="V603" s="221"/>
      <c r="Y603" s="221"/>
      <c r="Z603" s="221"/>
    </row>
    <row r="604" ht="15.75" customHeight="1">
      <c r="A604" s="222"/>
      <c r="D604" s="221"/>
      <c r="G604" s="221"/>
      <c r="J604" s="221"/>
      <c r="M604" s="221"/>
      <c r="P604" s="221"/>
      <c r="S604" s="221"/>
      <c r="V604" s="221"/>
      <c r="Y604" s="221"/>
      <c r="Z604" s="221"/>
    </row>
    <row r="605" ht="15.75" customHeight="1">
      <c r="A605" s="222"/>
      <c r="D605" s="221"/>
      <c r="G605" s="221"/>
      <c r="J605" s="221"/>
      <c r="M605" s="221"/>
      <c r="P605" s="221"/>
      <c r="S605" s="221"/>
      <c r="V605" s="221"/>
      <c r="Y605" s="221"/>
      <c r="Z605" s="221"/>
    </row>
    <row r="606" ht="15.75" customHeight="1">
      <c r="A606" s="222"/>
      <c r="D606" s="221"/>
      <c r="G606" s="221"/>
      <c r="J606" s="221"/>
      <c r="M606" s="221"/>
      <c r="P606" s="221"/>
      <c r="S606" s="221"/>
      <c r="V606" s="221"/>
      <c r="Y606" s="221"/>
      <c r="Z606" s="221"/>
    </row>
    <row r="607" ht="15.75" customHeight="1">
      <c r="A607" s="222"/>
      <c r="D607" s="221"/>
      <c r="G607" s="221"/>
      <c r="J607" s="221"/>
      <c r="M607" s="221"/>
      <c r="P607" s="221"/>
      <c r="S607" s="221"/>
      <c r="V607" s="221"/>
      <c r="Y607" s="221"/>
      <c r="Z607" s="221"/>
    </row>
    <row r="608" ht="15.75" customHeight="1">
      <c r="A608" s="222"/>
      <c r="D608" s="221"/>
      <c r="G608" s="221"/>
      <c r="J608" s="221"/>
      <c r="M608" s="221"/>
      <c r="P608" s="221"/>
      <c r="S608" s="221"/>
      <c r="V608" s="221"/>
      <c r="Y608" s="221"/>
      <c r="Z608" s="221"/>
    </row>
    <row r="609" ht="15.75" customHeight="1">
      <c r="A609" s="222"/>
      <c r="D609" s="221"/>
      <c r="G609" s="221"/>
      <c r="J609" s="221"/>
      <c r="M609" s="221"/>
      <c r="P609" s="221"/>
      <c r="S609" s="221"/>
      <c r="V609" s="221"/>
      <c r="Y609" s="221"/>
      <c r="Z609" s="221"/>
    </row>
    <row r="610" ht="15.75" customHeight="1">
      <c r="A610" s="222"/>
      <c r="D610" s="221"/>
      <c r="G610" s="221"/>
      <c r="J610" s="221"/>
      <c r="M610" s="221"/>
      <c r="P610" s="221"/>
      <c r="S610" s="221"/>
      <c r="V610" s="221"/>
      <c r="Y610" s="221"/>
      <c r="Z610" s="221"/>
    </row>
    <row r="611" ht="15.75" customHeight="1">
      <c r="A611" s="222"/>
      <c r="D611" s="221"/>
      <c r="G611" s="221"/>
      <c r="J611" s="221"/>
      <c r="M611" s="221"/>
      <c r="P611" s="221"/>
      <c r="S611" s="221"/>
      <c r="V611" s="221"/>
      <c r="Y611" s="221"/>
      <c r="Z611" s="221"/>
    </row>
    <row r="612" ht="15.75" customHeight="1">
      <c r="A612" s="222"/>
      <c r="D612" s="221"/>
      <c r="G612" s="221"/>
      <c r="J612" s="221"/>
      <c r="M612" s="221"/>
      <c r="P612" s="221"/>
      <c r="S612" s="221"/>
      <c r="V612" s="221"/>
      <c r="Y612" s="221"/>
      <c r="Z612" s="221"/>
    </row>
    <row r="613" ht="15.75" customHeight="1">
      <c r="A613" s="222"/>
      <c r="D613" s="221"/>
      <c r="G613" s="221"/>
      <c r="J613" s="221"/>
      <c r="M613" s="221"/>
      <c r="P613" s="221"/>
      <c r="S613" s="221"/>
      <c r="V613" s="221"/>
      <c r="Y613" s="221"/>
      <c r="Z613" s="221"/>
    </row>
    <row r="614" ht="15.75" customHeight="1">
      <c r="A614" s="222"/>
      <c r="D614" s="221"/>
      <c r="G614" s="221"/>
      <c r="J614" s="221"/>
      <c r="M614" s="221"/>
      <c r="P614" s="221"/>
      <c r="S614" s="221"/>
      <c r="V614" s="221"/>
      <c r="Y614" s="221"/>
      <c r="Z614" s="221"/>
    </row>
    <row r="615" ht="15.75" customHeight="1">
      <c r="A615" s="222"/>
      <c r="D615" s="221"/>
      <c r="G615" s="221"/>
      <c r="J615" s="221"/>
      <c r="M615" s="221"/>
      <c r="P615" s="221"/>
      <c r="S615" s="221"/>
      <c r="V615" s="221"/>
      <c r="Y615" s="221"/>
      <c r="Z615" s="221"/>
    </row>
    <row r="616" ht="15.75" customHeight="1">
      <c r="A616" s="222"/>
      <c r="D616" s="221"/>
      <c r="G616" s="221"/>
      <c r="J616" s="221"/>
      <c r="M616" s="221"/>
      <c r="P616" s="221"/>
      <c r="S616" s="221"/>
      <c r="V616" s="221"/>
      <c r="Y616" s="221"/>
      <c r="Z616" s="221"/>
    </row>
    <row r="617" ht="15.75" customHeight="1">
      <c r="A617" s="222"/>
      <c r="D617" s="221"/>
      <c r="G617" s="221"/>
      <c r="J617" s="221"/>
      <c r="M617" s="221"/>
      <c r="P617" s="221"/>
      <c r="S617" s="221"/>
      <c r="V617" s="221"/>
      <c r="Y617" s="221"/>
      <c r="Z617" s="221"/>
    </row>
    <row r="618" ht="15.75" customHeight="1">
      <c r="A618" s="222"/>
      <c r="D618" s="221"/>
      <c r="G618" s="221"/>
      <c r="J618" s="221"/>
      <c r="M618" s="221"/>
      <c r="P618" s="221"/>
      <c r="S618" s="221"/>
      <c r="V618" s="221"/>
      <c r="Y618" s="221"/>
      <c r="Z618" s="221"/>
    </row>
    <row r="619" ht="15.75" customHeight="1">
      <c r="A619" s="222"/>
      <c r="D619" s="221"/>
      <c r="G619" s="221"/>
      <c r="J619" s="221"/>
      <c r="M619" s="221"/>
      <c r="P619" s="221"/>
      <c r="S619" s="221"/>
      <c r="V619" s="221"/>
      <c r="Y619" s="221"/>
      <c r="Z619" s="221"/>
    </row>
    <row r="620" ht="15.75" customHeight="1">
      <c r="A620" s="222"/>
      <c r="D620" s="221"/>
      <c r="G620" s="221"/>
      <c r="J620" s="221"/>
      <c r="M620" s="221"/>
      <c r="P620" s="221"/>
      <c r="S620" s="221"/>
      <c r="V620" s="221"/>
      <c r="Y620" s="221"/>
      <c r="Z620" s="221"/>
    </row>
    <row r="621" ht="15.75" customHeight="1">
      <c r="A621" s="222"/>
      <c r="D621" s="221"/>
      <c r="G621" s="221"/>
      <c r="J621" s="221"/>
      <c r="M621" s="221"/>
      <c r="P621" s="221"/>
      <c r="S621" s="221"/>
      <c r="V621" s="221"/>
      <c r="Y621" s="221"/>
      <c r="Z621" s="221"/>
    </row>
    <row r="622" ht="15.75" customHeight="1">
      <c r="A622" s="222"/>
      <c r="D622" s="221"/>
      <c r="G622" s="221"/>
      <c r="J622" s="221"/>
      <c r="M622" s="221"/>
      <c r="P622" s="221"/>
      <c r="S622" s="221"/>
      <c r="V622" s="221"/>
      <c r="Y622" s="221"/>
      <c r="Z622" s="221"/>
    </row>
    <row r="623" ht="15.75" customHeight="1">
      <c r="A623" s="222"/>
      <c r="D623" s="221"/>
      <c r="G623" s="221"/>
      <c r="J623" s="221"/>
      <c r="M623" s="221"/>
      <c r="P623" s="221"/>
      <c r="S623" s="221"/>
      <c r="V623" s="221"/>
      <c r="Y623" s="221"/>
      <c r="Z623" s="221"/>
    </row>
    <row r="624" ht="15.75" customHeight="1">
      <c r="A624" s="222"/>
      <c r="D624" s="221"/>
      <c r="G624" s="221"/>
      <c r="J624" s="221"/>
      <c r="M624" s="221"/>
      <c r="P624" s="221"/>
      <c r="S624" s="221"/>
      <c r="V624" s="221"/>
      <c r="Y624" s="221"/>
      <c r="Z624" s="221"/>
    </row>
    <row r="625" ht="15.75" customHeight="1">
      <c r="A625" s="222"/>
      <c r="D625" s="221"/>
      <c r="G625" s="221"/>
      <c r="J625" s="221"/>
      <c r="M625" s="221"/>
      <c r="P625" s="221"/>
      <c r="S625" s="221"/>
      <c r="V625" s="221"/>
      <c r="Y625" s="221"/>
      <c r="Z625" s="221"/>
    </row>
    <row r="626" ht="15.75" customHeight="1">
      <c r="A626" s="222"/>
      <c r="D626" s="221"/>
      <c r="G626" s="221"/>
      <c r="J626" s="221"/>
      <c r="M626" s="221"/>
      <c r="P626" s="221"/>
      <c r="S626" s="221"/>
      <c r="V626" s="221"/>
      <c r="Y626" s="221"/>
      <c r="Z626" s="221"/>
    </row>
    <row r="627" ht="15.75" customHeight="1">
      <c r="A627" s="222"/>
      <c r="D627" s="221"/>
      <c r="G627" s="221"/>
      <c r="J627" s="221"/>
      <c r="M627" s="221"/>
      <c r="P627" s="221"/>
      <c r="S627" s="221"/>
      <c r="V627" s="221"/>
      <c r="Y627" s="221"/>
      <c r="Z627" s="221"/>
    </row>
    <row r="628" ht="15.75" customHeight="1">
      <c r="A628" s="222"/>
      <c r="D628" s="221"/>
      <c r="G628" s="221"/>
      <c r="J628" s="221"/>
      <c r="M628" s="221"/>
      <c r="P628" s="221"/>
      <c r="S628" s="221"/>
      <c r="V628" s="221"/>
      <c r="Y628" s="221"/>
      <c r="Z628" s="221"/>
    </row>
    <row r="629" ht="15.75" customHeight="1">
      <c r="A629" s="222"/>
      <c r="D629" s="221"/>
      <c r="G629" s="221"/>
      <c r="J629" s="221"/>
      <c r="M629" s="221"/>
      <c r="P629" s="221"/>
      <c r="S629" s="221"/>
      <c r="V629" s="221"/>
      <c r="Y629" s="221"/>
      <c r="Z629" s="221"/>
    </row>
    <row r="630" ht="15.75" customHeight="1">
      <c r="A630" s="222"/>
      <c r="D630" s="221"/>
      <c r="G630" s="221"/>
      <c r="J630" s="221"/>
      <c r="M630" s="221"/>
      <c r="P630" s="221"/>
      <c r="S630" s="221"/>
      <c r="V630" s="221"/>
      <c r="Y630" s="221"/>
      <c r="Z630" s="221"/>
    </row>
    <row r="631" ht="15.75" customHeight="1">
      <c r="A631" s="222"/>
      <c r="D631" s="221"/>
      <c r="G631" s="221"/>
      <c r="J631" s="221"/>
      <c r="M631" s="221"/>
      <c r="P631" s="221"/>
      <c r="S631" s="221"/>
      <c r="V631" s="221"/>
      <c r="Y631" s="221"/>
      <c r="Z631" s="221"/>
    </row>
    <row r="632" ht="15.75" customHeight="1">
      <c r="A632" s="222"/>
      <c r="D632" s="221"/>
      <c r="G632" s="221"/>
      <c r="J632" s="221"/>
      <c r="M632" s="221"/>
      <c r="P632" s="221"/>
      <c r="S632" s="221"/>
      <c r="V632" s="221"/>
      <c r="Y632" s="221"/>
      <c r="Z632" s="221"/>
    </row>
    <row r="633" ht="15.75" customHeight="1">
      <c r="A633" s="222"/>
      <c r="D633" s="221"/>
      <c r="G633" s="221"/>
      <c r="J633" s="221"/>
      <c r="M633" s="221"/>
      <c r="P633" s="221"/>
      <c r="S633" s="221"/>
      <c r="V633" s="221"/>
      <c r="Y633" s="221"/>
      <c r="Z633" s="221"/>
    </row>
    <row r="634" ht="15.75" customHeight="1">
      <c r="A634" s="222"/>
      <c r="D634" s="221"/>
      <c r="G634" s="221"/>
      <c r="J634" s="221"/>
      <c r="M634" s="221"/>
      <c r="P634" s="221"/>
      <c r="S634" s="221"/>
      <c r="V634" s="221"/>
      <c r="Y634" s="221"/>
      <c r="Z634" s="221"/>
    </row>
    <row r="635" ht="15.75" customHeight="1">
      <c r="A635" s="222"/>
      <c r="D635" s="221"/>
      <c r="G635" s="221"/>
      <c r="J635" s="221"/>
      <c r="M635" s="221"/>
      <c r="P635" s="221"/>
      <c r="S635" s="221"/>
      <c r="V635" s="221"/>
      <c r="Y635" s="221"/>
      <c r="Z635" s="221"/>
    </row>
    <row r="636" ht="15.75" customHeight="1">
      <c r="A636" s="222"/>
      <c r="D636" s="221"/>
      <c r="G636" s="221"/>
      <c r="J636" s="221"/>
      <c r="M636" s="221"/>
      <c r="P636" s="221"/>
      <c r="S636" s="221"/>
      <c r="V636" s="221"/>
      <c r="Y636" s="221"/>
      <c r="Z636" s="221"/>
    </row>
    <row r="637" ht="15.75" customHeight="1">
      <c r="A637" s="222"/>
      <c r="D637" s="221"/>
      <c r="G637" s="221"/>
      <c r="J637" s="221"/>
      <c r="M637" s="221"/>
      <c r="P637" s="221"/>
      <c r="S637" s="221"/>
      <c r="V637" s="221"/>
      <c r="Y637" s="221"/>
      <c r="Z637" s="221"/>
    </row>
    <row r="638" ht="15.75" customHeight="1">
      <c r="A638" s="222"/>
      <c r="D638" s="221"/>
      <c r="G638" s="221"/>
      <c r="J638" s="221"/>
      <c r="M638" s="221"/>
      <c r="P638" s="221"/>
      <c r="S638" s="221"/>
      <c r="V638" s="221"/>
      <c r="Y638" s="221"/>
      <c r="Z638" s="221"/>
    </row>
    <row r="639" ht="15.75" customHeight="1">
      <c r="A639" s="222"/>
      <c r="D639" s="221"/>
      <c r="G639" s="221"/>
      <c r="J639" s="221"/>
      <c r="M639" s="221"/>
      <c r="P639" s="221"/>
      <c r="S639" s="221"/>
      <c r="V639" s="221"/>
      <c r="Y639" s="221"/>
      <c r="Z639" s="221"/>
    </row>
    <row r="640" ht="15.75" customHeight="1">
      <c r="A640" s="222"/>
      <c r="D640" s="221"/>
      <c r="G640" s="221"/>
      <c r="J640" s="221"/>
      <c r="M640" s="221"/>
      <c r="P640" s="221"/>
      <c r="S640" s="221"/>
      <c r="V640" s="221"/>
      <c r="Y640" s="221"/>
      <c r="Z640" s="221"/>
    </row>
    <row r="641" ht="15.75" customHeight="1">
      <c r="A641" s="222"/>
      <c r="D641" s="221"/>
      <c r="G641" s="221"/>
      <c r="J641" s="221"/>
      <c r="M641" s="221"/>
      <c r="P641" s="221"/>
      <c r="S641" s="221"/>
      <c r="V641" s="221"/>
      <c r="Y641" s="221"/>
      <c r="Z641" s="221"/>
    </row>
    <row r="642" ht="15.75" customHeight="1">
      <c r="A642" s="222"/>
      <c r="D642" s="221"/>
      <c r="G642" s="221"/>
      <c r="J642" s="221"/>
      <c r="M642" s="221"/>
      <c r="P642" s="221"/>
      <c r="S642" s="221"/>
      <c r="V642" s="221"/>
      <c r="Y642" s="221"/>
      <c r="Z642" s="221"/>
    </row>
    <row r="643" ht="15.75" customHeight="1">
      <c r="A643" s="222"/>
      <c r="D643" s="221"/>
      <c r="G643" s="221"/>
      <c r="J643" s="221"/>
      <c r="M643" s="221"/>
      <c r="P643" s="221"/>
      <c r="S643" s="221"/>
      <c r="V643" s="221"/>
      <c r="Y643" s="221"/>
      <c r="Z643" s="221"/>
    </row>
    <row r="644" ht="15.75" customHeight="1">
      <c r="A644" s="222"/>
      <c r="D644" s="221"/>
      <c r="G644" s="221"/>
      <c r="J644" s="221"/>
      <c r="M644" s="221"/>
      <c r="P644" s="221"/>
      <c r="S644" s="221"/>
      <c r="V644" s="221"/>
      <c r="Y644" s="221"/>
      <c r="Z644" s="221"/>
    </row>
    <row r="645" ht="15.75" customHeight="1">
      <c r="A645" s="222"/>
      <c r="D645" s="221"/>
      <c r="G645" s="221"/>
      <c r="J645" s="221"/>
      <c r="M645" s="221"/>
      <c r="P645" s="221"/>
      <c r="S645" s="221"/>
      <c r="V645" s="221"/>
      <c r="Y645" s="221"/>
      <c r="Z645" s="221"/>
    </row>
    <row r="646" ht="15.75" customHeight="1">
      <c r="A646" s="222"/>
      <c r="D646" s="221"/>
      <c r="G646" s="221"/>
      <c r="J646" s="221"/>
      <c r="M646" s="221"/>
      <c r="P646" s="221"/>
      <c r="S646" s="221"/>
      <c r="V646" s="221"/>
      <c r="Y646" s="221"/>
      <c r="Z646" s="221"/>
    </row>
    <row r="647" ht="15.75" customHeight="1">
      <c r="A647" s="222"/>
      <c r="D647" s="221"/>
      <c r="G647" s="221"/>
      <c r="J647" s="221"/>
      <c r="M647" s="221"/>
      <c r="P647" s="221"/>
      <c r="S647" s="221"/>
      <c r="V647" s="221"/>
      <c r="Y647" s="221"/>
      <c r="Z647" s="221"/>
    </row>
    <row r="648" ht="15.75" customHeight="1">
      <c r="A648" s="222"/>
      <c r="D648" s="221"/>
      <c r="G648" s="221"/>
      <c r="J648" s="221"/>
      <c r="M648" s="221"/>
      <c r="P648" s="221"/>
      <c r="S648" s="221"/>
      <c r="V648" s="221"/>
      <c r="Y648" s="221"/>
      <c r="Z648" s="221"/>
    </row>
    <row r="649" ht="15.75" customHeight="1">
      <c r="A649" s="222"/>
      <c r="D649" s="221"/>
      <c r="G649" s="221"/>
      <c r="J649" s="221"/>
      <c r="M649" s="221"/>
      <c r="P649" s="221"/>
      <c r="S649" s="221"/>
      <c r="V649" s="221"/>
      <c r="Y649" s="221"/>
      <c r="Z649" s="221"/>
    </row>
    <row r="650" ht="15.75" customHeight="1">
      <c r="A650" s="222"/>
      <c r="D650" s="221"/>
      <c r="G650" s="221"/>
      <c r="J650" s="221"/>
      <c r="M650" s="221"/>
      <c r="P650" s="221"/>
      <c r="S650" s="221"/>
      <c r="V650" s="221"/>
      <c r="Y650" s="221"/>
      <c r="Z650" s="221"/>
    </row>
    <row r="651" ht="15.75" customHeight="1">
      <c r="A651" s="222"/>
      <c r="D651" s="221"/>
      <c r="G651" s="221"/>
      <c r="J651" s="221"/>
      <c r="M651" s="221"/>
      <c r="P651" s="221"/>
      <c r="S651" s="221"/>
      <c r="V651" s="221"/>
      <c r="Y651" s="221"/>
      <c r="Z651" s="221"/>
    </row>
    <row r="652" ht="15.75" customHeight="1">
      <c r="A652" s="222"/>
      <c r="D652" s="221"/>
      <c r="G652" s="221"/>
      <c r="J652" s="221"/>
      <c r="M652" s="221"/>
      <c r="P652" s="221"/>
      <c r="S652" s="221"/>
      <c r="V652" s="221"/>
      <c r="Y652" s="221"/>
      <c r="Z652" s="221"/>
    </row>
    <row r="653" ht="15.75" customHeight="1">
      <c r="A653" s="222"/>
      <c r="D653" s="221"/>
      <c r="G653" s="221"/>
      <c r="J653" s="221"/>
      <c r="M653" s="221"/>
      <c r="P653" s="221"/>
      <c r="S653" s="221"/>
      <c r="V653" s="221"/>
      <c r="Y653" s="221"/>
      <c r="Z653" s="221"/>
    </row>
    <row r="654" ht="15.75" customHeight="1">
      <c r="A654" s="222"/>
      <c r="D654" s="221"/>
      <c r="G654" s="221"/>
      <c r="J654" s="221"/>
      <c r="M654" s="221"/>
      <c r="P654" s="221"/>
      <c r="S654" s="221"/>
      <c r="V654" s="221"/>
      <c r="Y654" s="221"/>
      <c r="Z654" s="221"/>
    </row>
    <row r="655" ht="15.75" customHeight="1">
      <c r="A655" s="222"/>
      <c r="D655" s="221"/>
      <c r="G655" s="221"/>
      <c r="J655" s="221"/>
      <c r="M655" s="221"/>
      <c r="P655" s="221"/>
      <c r="S655" s="221"/>
      <c r="V655" s="221"/>
      <c r="Y655" s="221"/>
      <c r="Z655" s="221"/>
    </row>
    <row r="656" ht="15.75" customHeight="1">
      <c r="A656" s="222"/>
      <c r="D656" s="221"/>
      <c r="G656" s="221"/>
      <c r="J656" s="221"/>
      <c r="M656" s="221"/>
      <c r="P656" s="221"/>
      <c r="S656" s="221"/>
      <c r="V656" s="221"/>
      <c r="Y656" s="221"/>
      <c r="Z656" s="221"/>
    </row>
    <row r="657" ht="15.75" customHeight="1">
      <c r="A657" s="222"/>
      <c r="D657" s="221"/>
      <c r="G657" s="221"/>
      <c r="J657" s="221"/>
      <c r="M657" s="221"/>
      <c r="P657" s="221"/>
      <c r="S657" s="221"/>
      <c r="V657" s="221"/>
      <c r="Y657" s="221"/>
      <c r="Z657" s="221"/>
    </row>
    <row r="658" ht="15.75" customHeight="1">
      <c r="A658" s="222"/>
      <c r="D658" s="221"/>
      <c r="G658" s="221"/>
      <c r="J658" s="221"/>
      <c r="M658" s="221"/>
      <c r="P658" s="221"/>
      <c r="S658" s="221"/>
      <c r="V658" s="221"/>
      <c r="Y658" s="221"/>
      <c r="Z658" s="221"/>
    </row>
    <row r="659" ht="15.75" customHeight="1">
      <c r="A659" s="222"/>
      <c r="D659" s="221"/>
      <c r="G659" s="221"/>
      <c r="J659" s="221"/>
      <c r="M659" s="221"/>
      <c r="P659" s="221"/>
      <c r="S659" s="221"/>
      <c r="V659" s="221"/>
      <c r="Y659" s="221"/>
      <c r="Z659" s="221"/>
    </row>
    <row r="660" ht="15.75" customHeight="1">
      <c r="A660" s="222"/>
      <c r="D660" s="221"/>
      <c r="G660" s="221"/>
      <c r="J660" s="221"/>
      <c r="M660" s="221"/>
      <c r="P660" s="221"/>
      <c r="S660" s="221"/>
      <c r="V660" s="221"/>
      <c r="Y660" s="221"/>
      <c r="Z660" s="221"/>
    </row>
    <row r="661" ht="15.75" customHeight="1">
      <c r="A661" s="222"/>
      <c r="D661" s="221"/>
      <c r="G661" s="221"/>
      <c r="J661" s="221"/>
      <c r="M661" s="221"/>
      <c r="P661" s="221"/>
      <c r="S661" s="221"/>
      <c r="V661" s="221"/>
      <c r="Y661" s="221"/>
      <c r="Z661" s="221"/>
    </row>
    <row r="662" ht="15.75" customHeight="1">
      <c r="A662" s="222"/>
      <c r="D662" s="221"/>
      <c r="G662" s="221"/>
      <c r="J662" s="221"/>
      <c r="M662" s="221"/>
      <c r="P662" s="221"/>
      <c r="S662" s="221"/>
      <c r="V662" s="221"/>
      <c r="Y662" s="221"/>
      <c r="Z662" s="221"/>
    </row>
    <row r="663" ht="15.75" customHeight="1">
      <c r="A663" s="222"/>
      <c r="D663" s="221"/>
      <c r="G663" s="221"/>
      <c r="J663" s="221"/>
      <c r="M663" s="221"/>
      <c r="P663" s="221"/>
      <c r="S663" s="221"/>
      <c r="V663" s="221"/>
      <c r="Y663" s="221"/>
      <c r="Z663" s="221"/>
    </row>
    <row r="664" ht="15.75" customHeight="1">
      <c r="A664" s="222"/>
      <c r="D664" s="221"/>
      <c r="G664" s="221"/>
      <c r="J664" s="221"/>
      <c r="M664" s="221"/>
      <c r="P664" s="221"/>
      <c r="S664" s="221"/>
      <c r="V664" s="221"/>
      <c r="Y664" s="221"/>
      <c r="Z664" s="221"/>
    </row>
    <row r="665" ht="15.75" customHeight="1">
      <c r="A665" s="222"/>
      <c r="D665" s="221"/>
      <c r="G665" s="221"/>
      <c r="J665" s="221"/>
      <c r="M665" s="221"/>
      <c r="P665" s="221"/>
      <c r="S665" s="221"/>
      <c r="V665" s="221"/>
      <c r="Y665" s="221"/>
      <c r="Z665" s="221"/>
    </row>
    <row r="666" ht="15.75" customHeight="1">
      <c r="A666" s="222"/>
      <c r="D666" s="221"/>
      <c r="G666" s="221"/>
      <c r="J666" s="221"/>
      <c r="M666" s="221"/>
      <c r="P666" s="221"/>
      <c r="S666" s="221"/>
      <c r="V666" s="221"/>
      <c r="Y666" s="221"/>
      <c r="Z666" s="221"/>
    </row>
    <row r="667" ht="15.75" customHeight="1">
      <c r="A667" s="222"/>
      <c r="D667" s="221"/>
      <c r="G667" s="221"/>
      <c r="J667" s="221"/>
      <c r="M667" s="221"/>
      <c r="P667" s="221"/>
      <c r="S667" s="221"/>
      <c r="V667" s="221"/>
      <c r="Y667" s="221"/>
      <c r="Z667" s="221"/>
    </row>
    <row r="668" ht="15.75" customHeight="1">
      <c r="A668" s="222"/>
      <c r="D668" s="221"/>
      <c r="G668" s="221"/>
      <c r="J668" s="221"/>
      <c r="M668" s="221"/>
      <c r="P668" s="221"/>
      <c r="S668" s="221"/>
      <c r="V668" s="221"/>
      <c r="Y668" s="221"/>
      <c r="Z668" s="221"/>
    </row>
    <row r="669" ht="15.75" customHeight="1">
      <c r="A669" s="222"/>
      <c r="D669" s="221"/>
      <c r="G669" s="221"/>
      <c r="J669" s="221"/>
      <c r="M669" s="221"/>
      <c r="P669" s="221"/>
      <c r="S669" s="221"/>
      <c r="V669" s="221"/>
      <c r="Y669" s="221"/>
      <c r="Z669" s="221"/>
    </row>
    <row r="670" ht="15.75" customHeight="1">
      <c r="A670" s="222"/>
      <c r="D670" s="221"/>
      <c r="G670" s="221"/>
      <c r="J670" s="221"/>
      <c r="M670" s="221"/>
      <c r="P670" s="221"/>
      <c r="S670" s="221"/>
      <c r="V670" s="221"/>
      <c r="Y670" s="221"/>
      <c r="Z670" s="221"/>
    </row>
    <row r="671" ht="15.75" customHeight="1">
      <c r="A671" s="222"/>
      <c r="D671" s="221"/>
      <c r="G671" s="221"/>
      <c r="J671" s="221"/>
      <c r="M671" s="221"/>
      <c r="P671" s="221"/>
      <c r="S671" s="221"/>
      <c r="V671" s="221"/>
      <c r="Y671" s="221"/>
      <c r="Z671" s="221"/>
    </row>
    <row r="672" ht="15.75" customHeight="1">
      <c r="A672" s="222"/>
      <c r="D672" s="221"/>
      <c r="G672" s="221"/>
      <c r="J672" s="221"/>
      <c r="M672" s="221"/>
      <c r="P672" s="221"/>
      <c r="S672" s="221"/>
      <c r="V672" s="221"/>
      <c r="Y672" s="221"/>
      <c r="Z672" s="221"/>
    </row>
    <row r="673" ht="15.75" customHeight="1">
      <c r="A673" s="222"/>
      <c r="D673" s="221"/>
      <c r="G673" s="221"/>
      <c r="J673" s="221"/>
      <c r="M673" s="221"/>
      <c r="P673" s="221"/>
      <c r="S673" s="221"/>
      <c r="V673" s="221"/>
      <c r="Y673" s="221"/>
      <c r="Z673" s="221"/>
    </row>
    <row r="674" ht="15.75" customHeight="1">
      <c r="A674" s="222"/>
      <c r="D674" s="221"/>
      <c r="G674" s="221"/>
      <c r="J674" s="221"/>
      <c r="M674" s="221"/>
      <c r="P674" s="221"/>
      <c r="S674" s="221"/>
      <c r="V674" s="221"/>
      <c r="Y674" s="221"/>
      <c r="Z674" s="221"/>
    </row>
    <row r="675" ht="15.75" customHeight="1">
      <c r="A675" s="222"/>
      <c r="D675" s="221"/>
      <c r="G675" s="221"/>
      <c r="J675" s="221"/>
      <c r="M675" s="221"/>
      <c r="P675" s="221"/>
      <c r="S675" s="221"/>
      <c r="V675" s="221"/>
      <c r="Y675" s="221"/>
      <c r="Z675" s="221"/>
    </row>
    <row r="676" ht="15.75" customHeight="1">
      <c r="A676" s="222"/>
      <c r="D676" s="221"/>
      <c r="G676" s="221"/>
      <c r="J676" s="221"/>
      <c r="M676" s="221"/>
      <c r="P676" s="221"/>
      <c r="S676" s="221"/>
      <c r="V676" s="221"/>
      <c r="Y676" s="221"/>
      <c r="Z676" s="221"/>
    </row>
    <row r="677" ht="15.75" customHeight="1">
      <c r="A677" s="222"/>
      <c r="D677" s="221"/>
      <c r="G677" s="221"/>
      <c r="J677" s="221"/>
      <c r="M677" s="221"/>
      <c r="P677" s="221"/>
      <c r="S677" s="221"/>
      <c r="V677" s="221"/>
      <c r="Y677" s="221"/>
      <c r="Z677" s="221"/>
    </row>
    <row r="678" ht="15.75" customHeight="1">
      <c r="A678" s="222"/>
      <c r="D678" s="221"/>
      <c r="G678" s="221"/>
      <c r="J678" s="221"/>
      <c r="M678" s="221"/>
      <c r="P678" s="221"/>
      <c r="S678" s="221"/>
      <c r="V678" s="221"/>
      <c r="Y678" s="221"/>
      <c r="Z678" s="221"/>
    </row>
    <row r="679" ht="15.75" customHeight="1">
      <c r="A679" s="222"/>
      <c r="D679" s="221"/>
      <c r="G679" s="221"/>
      <c r="J679" s="221"/>
      <c r="M679" s="221"/>
      <c r="P679" s="221"/>
      <c r="S679" s="221"/>
      <c r="V679" s="221"/>
      <c r="Y679" s="221"/>
      <c r="Z679" s="221"/>
    </row>
    <row r="680" ht="15.75" customHeight="1">
      <c r="A680" s="222"/>
      <c r="D680" s="221"/>
      <c r="G680" s="221"/>
      <c r="J680" s="221"/>
      <c r="M680" s="221"/>
      <c r="P680" s="221"/>
      <c r="S680" s="221"/>
      <c r="V680" s="221"/>
      <c r="Y680" s="221"/>
      <c r="Z680" s="221"/>
    </row>
    <row r="681" ht="15.75" customHeight="1">
      <c r="A681" s="222"/>
      <c r="D681" s="221"/>
      <c r="G681" s="221"/>
      <c r="J681" s="221"/>
      <c r="M681" s="221"/>
      <c r="P681" s="221"/>
      <c r="S681" s="221"/>
      <c r="V681" s="221"/>
      <c r="Y681" s="221"/>
      <c r="Z681" s="221"/>
    </row>
    <row r="682" ht="15.75" customHeight="1">
      <c r="A682" s="222"/>
      <c r="D682" s="221"/>
      <c r="G682" s="221"/>
      <c r="J682" s="221"/>
      <c r="M682" s="221"/>
      <c r="P682" s="221"/>
      <c r="S682" s="221"/>
      <c r="V682" s="221"/>
      <c r="Y682" s="221"/>
      <c r="Z682" s="221"/>
    </row>
    <row r="683" ht="15.75" customHeight="1">
      <c r="A683" s="222"/>
      <c r="D683" s="221"/>
      <c r="G683" s="221"/>
      <c r="J683" s="221"/>
      <c r="M683" s="221"/>
      <c r="P683" s="221"/>
      <c r="S683" s="221"/>
      <c r="V683" s="221"/>
      <c r="Y683" s="221"/>
      <c r="Z683" s="221"/>
    </row>
    <row r="684" ht="15.75" customHeight="1">
      <c r="A684" s="222"/>
      <c r="D684" s="221"/>
      <c r="G684" s="221"/>
      <c r="J684" s="221"/>
      <c r="M684" s="221"/>
      <c r="P684" s="221"/>
      <c r="S684" s="221"/>
      <c r="V684" s="221"/>
      <c r="Y684" s="221"/>
      <c r="Z684" s="221"/>
    </row>
    <row r="685" ht="15.75" customHeight="1">
      <c r="A685" s="222"/>
      <c r="D685" s="221"/>
      <c r="G685" s="221"/>
      <c r="J685" s="221"/>
      <c r="M685" s="221"/>
      <c r="P685" s="221"/>
      <c r="S685" s="221"/>
      <c r="V685" s="221"/>
      <c r="Y685" s="221"/>
      <c r="Z685" s="221"/>
    </row>
    <row r="686" ht="15.75" customHeight="1">
      <c r="A686" s="222"/>
      <c r="D686" s="221"/>
      <c r="G686" s="221"/>
      <c r="J686" s="221"/>
      <c r="M686" s="221"/>
      <c r="P686" s="221"/>
      <c r="S686" s="221"/>
      <c r="V686" s="221"/>
      <c r="Y686" s="221"/>
      <c r="Z686" s="221"/>
    </row>
    <row r="687" ht="15.75" customHeight="1">
      <c r="A687" s="222"/>
      <c r="D687" s="221"/>
      <c r="G687" s="221"/>
      <c r="J687" s="221"/>
      <c r="M687" s="221"/>
      <c r="P687" s="221"/>
      <c r="S687" s="221"/>
      <c r="V687" s="221"/>
      <c r="Y687" s="221"/>
      <c r="Z687" s="221"/>
    </row>
    <row r="688" ht="15.75" customHeight="1">
      <c r="A688" s="222"/>
      <c r="D688" s="221"/>
      <c r="G688" s="221"/>
      <c r="J688" s="221"/>
      <c r="M688" s="221"/>
      <c r="P688" s="221"/>
      <c r="S688" s="221"/>
      <c r="V688" s="221"/>
      <c r="Y688" s="221"/>
      <c r="Z688" s="221"/>
    </row>
    <row r="689" ht="15.75" customHeight="1">
      <c r="A689" s="222"/>
      <c r="D689" s="221"/>
      <c r="G689" s="221"/>
      <c r="J689" s="221"/>
      <c r="M689" s="221"/>
      <c r="P689" s="221"/>
      <c r="S689" s="221"/>
      <c r="V689" s="221"/>
      <c r="Y689" s="221"/>
      <c r="Z689" s="221"/>
    </row>
    <row r="690" ht="15.75" customHeight="1">
      <c r="A690" s="222"/>
      <c r="D690" s="221"/>
      <c r="G690" s="221"/>
      <c r="J690" s="221"/>
      <c r="M690" s="221"/>
      <c r="P690" s="221"/>
      <c r="S690" s="221"/>
      <c r="V690" s="221"/>
      <c r="Y690" s="221"/>
      <c r="Z690" s="221"/>
    </row>
    <row r="691" ht="15.75" customHeight="1">
      <c r="A691" s="222"/>
      <c r="D691" s="221"/>
      <c r="G691" s="221"/>
      <c r="J691" s="221"/>
      <c r="M691" s="221"/>
      <c r="P691" s="221"/>
      <c r="S691" s="221"/>
      <c r="V691" s="221"/>
      <c r="Y691" s="221"/>
      <c r="Z691" s="221"/>
    </row>
    <row r="692" ht="15.75" customHeight="1">
      <c r="A692" s="222"/>
      <c r="D692" s="221"/>
      <c r="G692" s="221"/>
      <c r="J692" s="221"/>
      <c r="M692" s="221"/>
      <c r="P692" s="221"/>
      <c r="S692" s="221"/>
      <c r="V692" s="221"/>
      <c r="Y692" s="221"/>
      <c r="Z692" s="221"/>
    </row>
    <row r="693" ht="15.75" customHeight="1">
      <c r="A693" s="222"/>
      <c r="D693" s="221"/>
      <c r="G693" s="221"/>
      <c r="J693" s="221"/>
      <c r="M693" s="221"/>
      <c r="P693" s="221"/>
      <c r="S693" s="221"/>
      <c r="V693" s="221"/>
      <c r="Y693" s="221"/>
      <c r="Z693" s="221"/>
    </row>
    <row r="694" ht="15.75" customHeight="1">
      <c r="A694" s="222"/>
      <c r="D694" s="221"/>
      <c r="G694" s="221"/>
      <c r="J694" s="221"/>
      <c r="M694" s="221"/>
      <c r="P694" s="221"/>
      <c r="S694" s="221"/>
      <c r="V694" s="221"/>
      <c r="Y694" s="221"/>
      <c r="Z694" s="221"/>
    </row>
    <row r="695" ht="15.75" customHeight="1">
      <c r="A695" s="222"/>
      <c r="D695" s="221"/>
      <c r="G695" s="221"/>
      <c r="J695" s="221"/>
      <c r="M695" s="221"/>
      <c r="P695" s="221"/>
      <c r="S695" s="221"/>
      <c r="V695" s="221"/>
      <c r="Y695" s="221"/>
      <c r="Z695" s="221"/>
    </row>
    <row r="696" ht="15.75" customHeight="1">
      <c r="A696" s="222"/>
      <c r="D696" s="221"/>
      <c r="G696" s="221"/>
      <c r="J696" s="221"/>
      <c r="M696" s="221"/>
      <c r="P696" s="221"/>
      <c r="S696" s="221"/>
      <c r="V696" s="221"/>
      <c r="Y696" s="221"/>
      <c r="Z696" s="221"/>
    </row>
    <row r="697" ht="15.75" customHeight="1">
      <c r="A697" s="222"/>
      <c r="D697" s="221"/>
      <c r="G697" s="221"/>
      <c r="J697" s="221"/>
      <c r="M697" s="221"/>
      <c r="P697" s="221"/>
      <c r="S697" s="221"/>
      <c r="V697" s="221"/>
      <c r="Y697" s="221"/>
      <c r="Z697" s="221"/>
    </row>
    <row r="698" ht="15.75" customHeight="1">
      <c r="A698" s="222"/>
      <c r="D698" s="221"/>
      <c r="G698" s="221"/>
      <c r="J698" s="221"/>
      <c r="M698" s="221"/>
      <c r="P698" s="221"/>
      <c r="S698" s="221"/>
      <c r="V698" s="221"/>
      <c r="Y698" s="221"/>
      <c r="Z698" s="221"/>
    </row>
    <row r="699" ht="15.75" customHeight="1">
      <c r="A699" s="222"/>
      <c r="D699" s="221"/>
      <c r="G699" s="221"/>
      <c r="J699" s="221"/>
      <c r="M699" s="221"/>
      <c r="P699" s="221"/>
      <c r="S699" s="221"/>
      <c r="V699" s="221"/>
      <c r="Y699" s="221"/>
      <c r="Z699" s="221"/>
    </row>
    <row r="700" ht="15.75" customHeight="1">
      <c r="A700" s="222"/>
      <c r="D700" s="221"/>
      <c r="G700" s="221"/>
      <c r="J700" s="221"/>
      <c r="M700" s="221"/>
      <c r="P700" s="221"/>
      <c r="S700" s="221"/>
      <c r="V700" s="221"/>
      <c r="Y700" s="221"/>
      <c r="Z700" s="221"/>
    </row>
    <row r="701" ht="15.75" customHeight="1">
      <c r="A701" s="222"/>
      <c r="D701" s="221"/>
      <c r="G701" s="221"/>
      <c r="J701" s="221"/>
      <c r="M701" s="221"/>
      <c r="P701" s="221"/>
      <c r="S701" s="221"/>
      <c r="V701" s="221"/>
      <c r="Y701" s="221"/>
      <c r="Z701" s="221"/>
    </row>
    <row r="702" ht="15.75" customHeight="1">
      <c r="A702" s="222"/>
      <c r="D702" s="221"/>
      <c r="G702" s="221"/>
      <c r="J702" s="221"/>
      <c r="M702" s="221"/>
      <c r="P702" s="221"/>
      <c r="S702" s="221"/>
      <c r="V702" s="221"/>
      <c r="Y702" s="221"/>
      <c r="Z702" s="221"/>
    </row>
    <row r="703" ht="15.75" customHeight="1">
      <c r="A703" s="222"/>
      <c r="D703" s="221"/>
      <c r="G703" s="221"/>
      <c r="J703" s="221"/>
      <c r="M703" s="221"/>
      <c r="P703" s="221"/>
      <c r="S703" s="221"/>
      <c r="V703" s="221"/>
      <c r="Y703" s="221"/>
      <c r="Z703" s="221"/>
    </row>
    <row r="704" ht="15.75" customHeight="1">
      <c r="A704" s="222"/>
      <c r="D704" s="221"/>
      <c r="G704" s="221"/>
      <c r="J704" s="221"/>
      <c r="M704" s="221"/>
      <c r="P704" s="221"/>
      <c r="S704" s="221"/>
      <c r="V704" s="221"/>
      <c r="Y704" s="221"/>
      <c r="Z704" s="221"/>
    </row>
    <row r="705" ht="15.75" customHeight="1">
      <c r="A705" s="222"/>
      <c r="D705" s="221"/>
      <c r="G705" s="221"/>
      <c r="J705" s="221"/>
      <c r="M705" s="221"/>
      <c r="P705" s="221"/>
      <c r="S705" s="221"/>
      <c r="V705" s="221"/>
      <c r="Y705" s="221"/>
      <c r="Z705" s="221"/>
    </row>
    <row r="706" ht="15.75" customHeight="1">
      <c r="A706" s="222"/>
      <c r="D706" s="221"/>
      <c r="G706" s="221"/>
      <c r="J706" s="221"/>
      <c r="M706" s="221"/>
      <c r="P706" s="221"/>
      <c r="S706" s="221"/>
      <c r="V706" s="221"/>
      <c r="Y706" s="221"/>
      <c r="Z706" s="221"/>
    </row>
    <row r="707" ht="15.75" customHeight="1">
      <c r="A707" s="222"/>
      <c r="D707" s="221"/>
      <c r="G707" s="221"/>
      <c r="J707" s="221"/>
      <c r="M707" s="221"/>
      <c r="P707" s="221"/>
      <c r="S707" s="221"/>
      <c r="V707" s="221"/>
      <c r="Y707" s="221"/>
      <c r="Z707" s="221"/>
    </row>
    <row r="708" ht="15.75" customHeight="1">
      <c r="A708" s="222"/>
      <c r="D708" s="221"/>
      <c r="G708" s="221"/>
      <c r="J708" s="221"/>
      <c r="M708" s="221"/>
      <c r="P708" s="221"/>
      <c r="S708" s="221"/>
      <c r="V708" s="221"/>
      <c r="Y708" s="221"/>
      <c r="Z708" s="221"/>
    </row>
    <row r="709" ht="15.75" customHeight="1">
      <c r="A709" s="222"/>
      <c r="D709" s="221"/>
      <c r="G709" s="221"/>
      <c r="J709" s="221"/>
      <c r="M709" s="221"/>
      <c r="P709" s="221"/>
      <c r="S709" s="221"/>
      <c r="V709" s="221"/>
      <c r="Y709" s="221"/>
      <c r="Z709" s="221"/>
    </row>
    <row r="710" ht="15.75" customHeight="1">
      <c r="A710" s="222"/>
      <c r="D710" s="221"/>
      <c r="G710" s="221"/>
      <c r="J710" s="221"/>
      <c r="M710" s="221"/>
      <c r="P710" s="221"/>
      <c r="S710" s="221"/>
      <c r="V710" s="221"/>
      <c r="Y710" s="221"/>
      <c r="Z710" s="221"/>
    </row>
    <row r="711" ht="15.75" customHeight="1">
      <c r="A711" s="222"/>
      <c r="D711" s="221"/>
      <c r="G711" s="221"/>
      <c r="J711" s="221"/>
      <c r="M711" s="221"/>
      <c r="P711" s="221"/>
      <c r="S711" s="221"/>
      <c r="V711" s="221"/>
      <c r="Y711" s="221"/>
      <c r="Z711" s="221"/>
    </row>
    <row r="712" ht="15.75" customHeight="1">
      <c r="A712" s="222"/>
      <c r="D712" s="221"/>
      <c r="G712" s="221"/>
      <c r="J712" s="221"/>
      <c r="M712" s="221"/>
      <c r="P712" s="221"/>
      <c r="S712" s="221"/>
      <c r="V712" s="221"/>
      <c r="Y712" s="221"/>
      <c r="Z712" s="221"/>
    </row>
    <row r="713" ht="15.75" customHeight="1">
      <c r="A713" s="222"/>
      <c r="D713" s="221"/>
      <c r="G713" s="221"/>
      <c r="J713" s="221"/>
      <c r="M713" s="221"/>
      <c r="P713" s="221"/>
      <c r="S713" s="221"/>
      <c r="V713" s="221"/>
      <c r="Y713" s="221"/>
      <c r="Z713" s="221"/>
    </row>
    <row r="714" ht="15.75" customHeight="1">
      <c r="A714" s="222"/>
      <c r="D714" s="221"/>
      <c r="G714" s="221"/>
      <c r="J714" s="221"/>
      <c r="M714" s="221"/>
      <c r="P714" s="221"/>
      <c r="S714" s="221"/>
      <c r="V714" s="221"/>
      <c r="Y714" s="221"/>
      <c r="Z714" s="221"/>
    </row>
    <row r="715" ht="15.75" customHeight="1">
      <c r="A715" s="222"/>
      <c r="D715" s="221"/>
      <c r="G715" s="221"/>
      <c r="J715" s="221"/>
      <c r="M715" s="221"/>
      <c r="P715" s="221"/>
      <c r="S715" s="221"/>
      <c r="V715" s="221"/>
      <c r="Y715" s="221"/>
      <c r="Z715" s="221"/>
    </row>
    <row r="716" ht="15.75" customHeight="1">
      <c r="A716" s="222"/>
      <c r="D716" s="221"/>
      <c r="G716" s="221"/>
      <c r="J716" s="221"/>
      <c r="M716" s="221"/>
      <c r="P716" s="221"/>
      <c r="S716" s="221"/>
      <c r="V716" s="221"/>
      <c r="Y716" s="221"/>
      <c r="Z716" s="221"/>
    </row>
    <row r="717" ht="15.75" customHeight="1">
      <c r="A717" s="222"/>
      <c r="D717" s="221"/>
      <c r="G717" s="221"/>
      <c r="J717" s="221"/>
      <c r="M717" s="221"/>
      <c r="P717" s="221"/>
      <c r="S717" s="221"/>
      <c r="V717" s="221"/>
      <c r="Y717" s="221"/>
      <c r="Z717" s="221"/>
    </row>
    <row r="718" ht="15.75" customHeight="1">
      <c r="A718" s="222"/>
      <c r="D718" s="221"/>
      <c r="G718" s="221"/>
      <c r="J718" s="221"/>
      <c r="M718" s="221"/>
      <c r="P718" s="221"/>
      <c r="S718" s="221"/>
      <c r="V718" s="221"/>
      <c r="Y718" s="221"/>
      <c r="Z718" s="221"/>
    </row>
    <row r="719" ht="15.75" customHeight="1">
      <c r="A719" s="222"/>
      <c r="D719" s="221"/>
      <c r="G719" s="221"/>
      <c r="J719" s="221"/>
      <c r="M719" s="221"/>
      <c r="P719" s="221"/>
      <c r="S719" s="221"/>
      <c r="V719" s="221"/>
      <c r="Y719" s="221"/>
      <c r="Z719" s="221"/>
    </row>
    <row r="720" ht="15.75" customHeight="1">
      <c r="A720" s="222"/>
      <c r="D720" s="221"/>
      <c r="G720" s="221"/>
      <c r="J720" s="221"/>
      <c r="M720" s="221"/>
      <c r="P720" s="221"/>
      <c r="S720" s="221"/>
      <c r="V720" s="221"/>
      <c r="Y720" s="221"/>
      <c r="Z720" s="221"/>
    </row>
    <row r="721" ht="15.75" customHeight="1">
      <c r="A721" s="222"/>
      <c r="D721" s="221"/>
      <c r="G721" s="221"/>
      <c r="J721" s="221"/>
      <c r="M721" s="221"/>
      <c r="P721" s="221"/>
      <c r="S721" s="221"/>
      <c r="V721" s="221"/>
      <c r="Y721" s="221"/>
      <c r="Z721" s="221"/>
    </row>
    <row r="722" ht="15.75" customHeight="1">
      <c r="A722" s="222"/>
      <c r="D722" s="221"/>
      <c r="G722" s="221"/>
      <c r="J722" s="221"/>
      <c r="M722" s="221"/>
      <c r="P722" s="221"/>
      <c r="S722" s="221"/>
      <c r="V722" s="221"/>
      <c r="Y722" s="221"/>
      <c r="Z722" s="221"/>
    </row>
    <row r="723" ht="15.75" customHeight="1">
      <c r="A723" s="222"/>
      <c r="D723" s="221"/>
      <c r="G723" s="221"/>
      <c r="J723" s="221"/>
      <c r="M723" s="221"/>
      <c r="P723" s="221"/>
      <c r="S723" s="221"/>
      <c r="V723" s="221"/>
      <c r="Y723" s="221"/>
      <c r="Z723" s="221"/>
    </row>
    <row r="724" ht="15.75" customHeight="1">
      <c r="A724" s="222"/>
      <c r="D724" s="221"/>
      <c r="G724" s="221"/>
      <c r="J724" s="221"/>
      <c r="M724" s="221"/>
      <c r="P724" s="221"/>
      <c r="S724" s="221"/>
      <c r="V724" s="221"/>
      <c r="Y724" s="221"/>
      <c r="Z724" s="221"/>
    </row>
    <row r="725" ht="15.75" customHeight="1">
      <c r="A725" s="222"/>
      <c r="D725" s="221"/>
      <c r="G725" s="221"/>
      <c r="J725" s="221"/>
      <c r="M725" s="221"/>
      <c r="P725" s="221"/>
      <c r="S725" s="221"/>
      <c r="V725" s="221"/>
      <c r="Y725" s="221"/>
      <c r="Z725" s="221"/>
    </row>
    <row r="726" ht="15.75" customHeight="1">
      <c r="A726" s="222"/>
      <c r="D726" s="221"/>
      <c r="G726" s="221"/>
      <c r="J726" s="221"/>
      <c r="M726" s="221"/>
      <c r="P726" s="221"/>
      <c r="S726" s="221"/>
      <c r="V726" s="221"/>
      <c r="Y726" s="221"/>
      <c r="Z726" s="221"/>
    </row>
    <row r="727" ht="15.75" customHeight="1">
      <c r="A727" s="222"/>
      <c r="D727" s="221"/>
      <c r="G727" s="221"/>
      <c r="J727" s="221"/>
      <c r="M727" s="221"/>
      <c r="P727" s="221"/>
      <c r="S727" s="221"/>
      <c r="V727" s="221"/>
      <c r="Y727" s="221"/>
      <c r="Z727" s="221"/>
    </row>
    <row r="728" ht="15.75" customHeight="1">
      <c r="A728" s="222"/>
      <c r="D728" s="221"/>
      <c r="G728" s="221"/>
      <c r="J728" s="221"/>
      <c r="M728" s="221"/>
      <c r="P728" s="221"/>
      <c r="S728" s="221"/>
      <c r="V728" s="221"/>
      <c r="Y728" s="221"/>
      <c r="Z728" s="221"/>
    </row>
    <row r="729" ht="15.75" customHeight="1">
      <c r="A729" s="222"/>
      <c r="D729" s="221"/>
      <c r="G729" s="221"/>
      <c r="J729" s="221"/>
      <c r="M729" s="221"/>
      <c r="P729" s="221"/>
      <c r="S729" s="221"/>
      <c r="V729" s="221"/>
      <c r="Y729" s="221"/>
      <c r="Z729" s="221"/>
    </row>
    <row r="730" ht="15.75" customHeight="1">
      <c r="A730" s="222"/>
      <c r="D730" s="221"/>
      <c r="G730" s="221"/>
      <c r="J730" s="221"/>
      <c r="M730" s="221"/>
      <c r="P730" s="221"/>
      <c r="S730" s="221"/>
      <c r="V730" s="221"/>
      <c r="Y730" s="221"/>
      <c r="Z730" s="221"/>
    </row>
    <row r="731" ht="15.75" customHeight="1">
      <c r="A731" s="222"/>
      <c r="D731" s="221"/>
      <c r="G731" s="221"/>
      <c r="J731" s="221"/>
      <c r="M731" s="221"/>
      <c r="P731" s="221"/>
      <c r="S731" s="221"/>
      <c r="V731" s="221"/>
      <c r="Y731" s="221"/>
      <c r="Z731" s="221"/>
    </row>
    <row r="732" ht="15.75" customHeight="1">
      <c r="A732" s="222"/>
      <c r="D732" s="221"/>
      <c r="G732" s="221"/>
      <c r="J732" s="221"/>
      <c r="M732" s="221"/>
      <c r="P732" s="221"/>
      <c r="S732" s="221"/>
      <c r="V732" s="221"/>
      <c r="Y732" s="221"/>
      <c r="Z732" s="221"/>
    </row>
    <row r="733" ht="15.75" customHeight="1">
      <c r="A733" s="222"/>
      <c r="D733" s="221"/>
      <c r="G733" s="221"/>
      <c r="J733" s="221"/>
      <c r="M733" s="221"/>
      <c r="P733" s="221"/>
      <c r="S733" s="221"/>
      <c r="V733" s="221"/>
      <c r="Y733" s="221"/>
      <c r="Z733" s="221"/>
    </row>
    <row r="734" ht="15.75" customHeight="1">
      <c r="A734" s="222"/>
      <c r="D734" s="221"/>
      <c r="G734" s="221"/>
      <c r="J734" s="221"/>
      <c r="M734" s="221"/>
      <c r="P734" s="221"/>
      <c r="S734" s="221"/>
      <c r="V734" s="221"/>
      <c r="Y734" s="221"/>
      <c r="Z734" s="221"/>
    </row>
    <row r="735" ht="15.75" customHeight="1">
      <c r="A735" s="222"/>
      <c r="D735" s="221"/>
      <c r="G735" s="221"/>
      <c r="J735" s="221"/>
      <c r="M735" s="221"/>
      <c r="P735" s="221"/>
      <c r="S735" s="221"/>
      <c r="V735" s="221"/>
      <c r="Y735" s="221"/>
      <c r="Z735" s="221"/>
    </row>
    <row r="736" ht="15.75" customHeight="1">
      <c r="A736" s="222"/>
      <c r="D736" s="221"/>
      <c r="G736" s="221"/>
      <c r="J736" s="221"/>
      <c r="M736" s="221"/>
      <c r="P736" s="221"/>
      <c r="S736" s="221"/>
      <c r="V736" s="221"/>
      <c r="Y736" s="221"/>
      <c r="Z736" s="221"/>
    </row>
    <row r="737" ht="15.75" customHeight="1">
      <c r="A737" s="222"/>
      <c r="D737" s="221"/>
      <c r="G737" s="221"/>
      <c r="J737" s="221"/>
      <c r="M737" s="221"/>
      <c r="P737" s="221"/>
      <c r="S737" s="221"/>
      <c r="V737" s="221"/>
      <c r="Y737" s="221"/>
      <c r="Z737" s="221"/>
    </row>
    <row r="738" ht="15.75" customHeight="1">
      <c r="A738" s="222"/>
      <c r="D738" s="221"/>
      <c r="G738" s="221"/>
      <c r="J738" s="221"/>
      <c r="M738" s="221"/>
      <c r="P738" s="221"/>
      <c r="S738" s="221"/>
      <c r="V738" s="221"/>
      <c r="Y738" s="221"/>
      <c r="Z738" s="221"/>
    </row>
    <row r="739" ht="15.75" customHeight="1">
      <c r="A739" s="222"/>
      <c r="D739" s="221"/>
      <c r="G739" s="221"/>
      <c r="J739" s="221"/>
      <c r="M739" s="221"/>
      <c r="P739" s="221"/>
      <c r="S739" s="221"/>
      <c r="V739" s="221"/>
      <c r="Y739" s="221"/>
      <c r="Z739" s="221"/>
    </row>
    <row r="740" ht="15.75" customHeight="1">
      <c r="A740" s="222"/>
      <c r="D740" s="221"/>
      <c r="G740" s="221"/>
      <c r="J740" s="221"/>
      <c r="M740" s="221"/>
      <c r="P740" s="221"/>
      <c r="S740" s="221"/>
      <c r="V740" s="221"/>
      <c r="Y740" s="221"/>
      <c r="Z740" s="221"/>
    </row>
    <row r="741" ht="15.75" customHeight="1">
      <c r="A741" s="222"/>
      <c r="D741" s="221"/>
      <c r="G741" s="221"/>
      <c r="J741" s="221"/>
      <c r="M741" s="221"/>
      <c r="P741" s="221"/>
      <c r="S741" s="221"/>
      <c r="V741" s="221"/>
      <c r="Y741" s="221"/>
      <c r="Z741" s="221"/>
    </row>
    <row r="742" ht="15.75" customHeight="1">
      <c r="A742" s="222"/>
      <c r="D742" s="221"/>
      <c r="G742" s="221"/>
      <c r="J742" s="221"/>
      <c r="M742" s="221"/>
      <c r="P742" s="221"/>
      <c r="S742" s="221"/>
      <c r="V742" s="221"/>
      <c r="Y742" s="221"/>
      <c r="Z742" s="221"/>
    </row>
    <row r="743" ht="15.75" customHeight="1">
      <c r="A743" s="222"/>
      <c r="D743" s="221"/>
      <c r="G743" s="221"/>
      <c r="J743" s="221"/>
      <c r="M743" s="221"/>
      <c r="P743" s="221"/>
      <c r="S743" s="221"/>
      <c r="V743" s="221"/>
      <c r="Y743" s="221"/>
      <c r="Z743" s="221"/>
    </row>
    <row r="744" ht="15.75" customHeight="1">
      <c r="A744" s="222"/>
      <c r="D744" s="221"/>
      <c r="G744" s="221"/>
      <c r="J744" s="221"/>
      <c r="M744" s="221"/>
      <c r="P744" s="221"/>
      <c r="S744" s="221"/>
      <c r="V744" s="221"/>
      <c r="Y744" s="221"/>
      <c r="Z744" s="221"/>
    </row>
    <row r="745" ht="15.75" customHeight="1">
      <c r="A745" s="222"/>
      <c r="D745" s="221"/>
      <c r="G745" s="221"/>
      <c r="J745" s="221"/>
      <c r="M745" s="221"/>
      <c r="P745" s="221"/>
      <c r="S745" s="221"/>
      <c r="V745" s="221"/>
      <c r="Y745" s="221"/>
      <c r="Z745" s="221"/>
    </row>
    <row r="746" ht="15.75" customHeight="1">
      <c r="A746" s="222"/>
      <c r="D746" s="221"/>
      <c r="G746" s="221"/>
      <c r="J746" s="221"/>
      <c r="M746" s="221"/>
      <c r="P746" s="221"/>
      <c r="S746" s="221"/>
      <c r="V746" s="221"/>
      <c r="Y746" s="221"/>
      <c r="Z746" s="221"/>
    </row>
    <row r="747" ht="15.75" customHeight="1">
      <c r="A747" s="222"/>
      <c r="D747" s="221"/>
      <c r="G747" s="221"/>
      <c r="J747" s="221"/>
      <c r="M747" s="221"/>
      <c r="P747" s="221"/>
      <c r="S747" s="221"/>
      <c r="V747" s="221"/>
      <c r="Y747" s="221"/>
      <c r="Z747" s="221"/>
    </row>
    <row r="748" ht="15.75" customHeight="1">
      <c r="A748" s="222"/>
      <c r="D748" s="221"/>
      <c r="G748" s="221"/>
      <c r="J748" s="221"/>
      <c r="M748" s="221"/>
      <c r="P748" s="221"/>
      <c r="S748" s="221"/>
      <c r="V748" s="221"/>
      <c r="Y748" s="221"/>
      <c r="Z748" s="221"/>
    </row>
    <row r="749" ht="15.75" customHeight="1">
      <c r="A749" s="222"/>
      <c r="D749" s="221"/>
      <c r="G749" s="221"/>
      <c r="J749" s="221"/>
      <c r="M749" s="221"/>
      <c r="P749" s="221"/>
      <c r="S749" s="221"/>
      <c r="V749" s="221"/>
      <c r="Y749" s="221"/>
      <c r="Z749" s="221"/>
    </row>
    <row r="750" ht="15.75" customHeight="1">
      <c r="A750" s="222"/>
      <c r="D750" s="221"/>
      <c r="G750" s="221"/>
      <c r="J750" s="221"/>
      <c r="M750" s="221"/>
      <c r="P750" s="221"/>
      <c r="S750" s="221"/>
      <c r="V750" s="221"/>
      <c r="Y750" s="221"/>
      <c r="Z750" s="221"/>
    </row>
    <row r="751" ht="15.75" customHeight="1">
      <c r="A751" s="222"/>
      <c r="D751" s="221"/>
      <c r="G751" s="221"/>
      <c r="J751" s="221"/>
      <c r="M751" s="221"/>
      <c r="P751" s="221"/>
      <c r="S751" s="221"/>
      <c r="V751" s="221"/>
      <c r="Y751" s="221"/>
      <c r="Z751" s="221"/>
    </row>
    <row r="752" ht="15.75" customHeight="1">
      <c r="A752" s="222"/>
      <c r="D752" s="221"/>
      <c r="G752" s="221"/>
      <c r="J752" s="221"/>
      <c r="M752" s="221"/>
      <c r="P752" s="221"/>
      <c r="S752" s="221"/>
      <c r="V752" s="221"/>
      <c r="Y752" s="221"/>
      <c r="Z752" s="221"/>
    </row>
    <row r="753" ht="15.75" customHeight="1">
      <c r="A753" s="222"/>
      <c r="D753" s="221"/>
      <c r="G753" s="221"/>
      <c r="J753" s="221"/>
      <c r="M753" s="221"/>
      <c r="P753" s="221"/>
      <c r="S753" s="221"/>
      <c r="V753" s="221"/>
      <c r="Y753" s="221"/>
      <c r="Z753" s="221"/>
    </row>
    <row r="754" ht="15.75" customHeight="1">
      <c r="A754" s="222"/>
      <c r="D754" s="221"/>
      <c r="G754" s="221"/>
      <c r="J754" s="221"/>
      <c r="M754" s="221"/>
      <c r="P754" s="221"/>
      <c r="S754" s="221"/>
      <c r="V754" s="221"/>
      <c r="Y754" s="221"/>
      <c r="Z754" s="221"/>
    </row>
    <row r="755" ht="15.75" customHeight="1">
      <c r="A755" s="222"/>
      <c r="D755" s="221"/>
      <c r="G755" s="221"/>
      <c r="J755" s="221"/>
      <c r="M755" s="221"/>
      <c r="P755" s="221"/>
      <c r="S755" s="221"/>
      <c r="V755" s="221"/>
      <c r="Y755" s="221"/>
      <c r="Z755" s="221"/>
    </row>
    <row r="756" ht="15.75" customHeight="1">
      <c r="A756" s="222"/>
      <c r="D756" s="221"/>
      <c r="G756" s="221"/>
      <c r="J756" s="221"/>
      <c r="M756" s="221"/>
      <c r="P756" s="221"/>
      <c r="S756" s="221"/>
      <c r="V756" s="221"/>
      <c r="Y756" s="221"/>
      <c r="Z756" s="221"/>
    </row>
    <row r="757" ht="15.75" customHeight="1">
      <c r="A757" s="222"/>
      <c r="D757" s="221"/>
      <c r="G757" s="221"/>
      <c r="J757" s="221"/>
      <c r="M757" s="221"/>
      <c r="P757" s="221"/>
      <c r="S757" s="221"/>
      <c r="V757" s="221"/>
      <c r="Y757" s="221"/>
      <c r="Z757" s="221"/>
    </row>
    <row r="758" ht="15.75" customHeight="1">
      <c r="A758" s="222"/>
      <c r="D758" s="221"/>
      <c r="G758" s="221"/>
      <c r="J758" s="221"/>
      <c r="M758" s="221"/>
      <c r="P758" s="221"/>
      <c r="S758" s="221"/>
      <c r="V758" s="221"/>
      <c r="Y758" s="221"/>
      <c r="Z758" s="221"/>
    </row>
    <row r="759" ht="15.75" customHeight="1">
      <c r="A759" s="222"/>
      <c r="D759" s="221"/>
      <c r="G759" s="221"/>
      <c r="J759" s="221"/>
      <c r="M759" s="221"/>
      <c r="P759" s="221"/>
      <c r="S759" s="221"/>
      <c r="V759" s="221"/>
      <c r="Y759" s="221"/>
      <c r="Z759" s="221"/>
    </row>
    <row r="760" ht="15.75" customHeight="1">
      <c r="A760" s="222"/>
      <c r="D760" s="221"/>
      <c r="G760" s="221"/>
      <c r="J760" s="221"/>
      <c r="M760" s="221"/>
      <c r="P760" s="221"/>
      <c r="S760" s="221"/>
      <c r="V760" s="221"/>
      <c r="Y760" s="221"/>
      <c r="Z760" s="221"/>
    </row>
    <row r="761" ht="15.75" customHeight="1">
      <c r="A761" s="222"/>
      <c r="D761" s="221"/>
      <c r="G761" s="221"/>
      <c r="J761" s="221"/>
      <c r="M761" s="221"/>
      <c r="P761" s="221"/>
      <c r="S761" s="221"/>
      <c r="V761" s="221"/>
      <c r="Y761" s="221"/>
      <c r="Z761" s="221"/>
    </row>
    <row r="762" ht="15.75" customHeight="1">
      <c r="A762" s="222"/>
      <c r="D762" s="221"/>
      <c r="G762" s="221"/>
      <c r="J762" s="221"/>
      <c r="M762" s="221"/>
      <c r="P762" s="221"/>
      <c r="S762" s="221"/>
      <c r="V762" s="221"/>
      <c r="Y762" s="221"/>
      <c r="Z762" s="221"/>
    </row>
    <row r="763" ht="15.75" customHeight="1">
      <c r="A763" s="222"/>
      <c r="D763" s="221"/>
      <c r="G763" s="221"/>
      <c r="J763" s="221"/>
      <c r="M763" s="221"/>
      <c r="P763" s="221"/>
      <c r="S763" s="221"/>
      <c r="V763" s="221"/>
      <c r="Y763" s="221"/>
      <c r="Z763" s="221"/>
    </row>
    <row r="764" ht="15.75" customHeight="1">
      <c r="A764" s="222"/>
      <c r="D764" s="221"/>
      <c r="G764" s="221"/>
      <c r="J764" s="221"/>
      <c r="M764" s="221"/>
      <c r="P764" s="221"/>
      <c r="S764" s="221"/>
      <c r="V764" s="221"/>
      <c r="Y764" s="221"/>
      <c r="Z764" s="221"/>
    </row>
    <row r="765" ht="15.75" customHeight="1">
      <c r="A765" s="222"/>
      <c r="D765" s="221"/>
      <c r="G765" s="221"/>
      <c r="J765" s="221"/>
      <c r="M765" s="221"/>
      <c r="P765" s="221"/>
      <c r="S765" s="221"/>
      <c r="V765" s="221"/>
      <c r="Y765" s="221"/>
      <c r="Z765" s="221"/>
    </row>
    <row r="766" ht="15.75" customHeight="1">
      <c r="A766" s="222"/>
      <c r="D766" s="221"/>
      <c r="G766" s="221"/>
      <c r="J766" s="221"/>
      <c r="M766" s="221"/>
      <c r="P766" s="221"/>
      <c r="S766" s="221"/>
      <c r="V766" s="221"/>
      <c r="Y766" s="221"/>
      <c r="Z766" s="221"/>
    </row>
    <row r="767" ht="15.75" customHeight="1">
      <c r="A767" s="222"/>
      <c r="D767" s="221"/>
      <c r="G767" s="221"/>
      <c r="J767" s="221"/>
      <c r="M767" s="221"/>
      <c r="P767" s="221"/>
      <c r="S767" s="221"/>
      <c r="V767" s="221"/>
      <c r="Y767" s="221"/>
      <c r="Z767" s="221"/>
    </row>
    <row r="768" ht="15.75" customHeight="1">
      <c r="A768" s="222"/>
      <c r="D768" s="221"/>
      <c r="G768" s="221"/>
      <c r="J768" s="221"/>
      <c r="M768" s="221"/>
      <c r="P768" s="221"/>
      <c r="S768" s="221"/>
      <c r="V768" s="221"/>
      <c r="Y768" s="221"/>
      <c r="Z768" s="221"/>
    </row>
    <row r="769" ht="15.75" customHeight="1">
      <c r="A769" s="222"/>
      <c r="D769" s="221"/>
      <c r="G769" s="221"/>
      <c r="J769" s="221"/>
      <c r="M769" s="221"/>
      <c r="P769" s="221"/>
      <c r="S769" s="221"/>
      <c r="V769" s="221"/>
      <c r="Y769" s="221"/>
      <c r="Z769" s="221"/>
    </row>
    <row r="770" ht="15.75" customHeight="1">
      <c r="A770" s="222"/>
      <c r="D770" s="221"/>
      <c r="G770" s="221"/>
      <c r="J770" s="221"/>
      <c r="M770" s="221"/>
      <c r="P770" s="221"/>
      <c r="S770" s="221"/>
      <c r="V770" s="221"/>
      <c r="Y770" s="221"/>
      <c r="Z770" s="221"/>
    </row>
    <row r="771" ht="15.75" customHeight="1">
      <c r="A771" s="222"/>
      <c r="D771" s="221"/>
      <c r="G771" s="221"/>
      <c r="J771" s="221"/>
      <c r="M771" s="221"/>
      <c r="P771" s="221"/>
      <c r="S771" s="221"/>
      <c r="V771" s="221"/>
      <c r="Y771" s="221"/>
      <c r="Z771" s="221"/>
    </row>
    <row r="772" ht="15.75" customHeight="1">
      <c r="A772" s="222"/>
      <c r="D772" s="221"/>
      <c r="G772" s="221"/>
      <c r="J772" s="221"/>
      <c r="M772" s="221"/>
      <c r="P772" s="221"/>
      <c r="S772" s="221"/>
      <c r="V772" s="221"/>
      <c r="Y772" s="221"/>
      <c r="Z772" s="221"/>
    </row>
    <row r="773" ht="15.75" customHeight="1">
      <c r="A773" s="222"/>
      <c r="D773" s="221"/>
      <c r="G773" s="221"/>
      <c r="J773" s="221"/>
      <c r="M773" s="221"/>
      <c r="P773" s="221"/>
      <c r="S773" s="221"/>
      <c r="V773" s="221"/>
      <c r="Y773" s="221"/>
      <c r="Z773" s="221"/>
    </row>
    <row r="774" ht="15.75" customHeight="1">
      <c r="A774" s="222"/>
      <c r="D774" s="221"/>
      <c r="G774" s="221"/>
      <c r="J774" s="221"/>
      <c r="M774" s="221"/>
      <c r="P774" s="221"/>
      <c r="S774" s="221"/>
      <c r="V774" s="221"/>
      <c r="Y774" s="221"/>
      <c r="Z774" s="221"/>
    </row>
    <row r="775" ht="15.75" customHeight="1">
      <c r="A775" s="222"/>
      <c r="D775" s="221"/>
      <c r="G775" s="221"/>
      <c r="J775" s="221"/>
      <c r="M775" s="221"/>
      <c r="P775" s="221"/>
      <c r="S775" s="221"/>
      <c r="V775" s="221"/>
      <c r="Y775" s="221"/>
      <c r="Z775" s="221"/>
    </row>
    <row r="776" ht="15.75" customHeight="1">
      <c r="A776" s="222"/>
      <c r="D776" s="221"/>
      <c r="G776" s="221"/>
      <c r="J776" s="221"/>
      <c r="M776" s="221"/>
      <c r="P776" s="221"/>
      <c r="S776" s="221"/>
      <c r="V776" s="221"/>
      <c r="Y776" s="221"/>
      <c r="Z776" s="221"/>
    </row>
    <row r="777" ht="15.75" customHeight="1">
      <c r="A777" s="222"/>
      <c r="D777" s="221"/>
      <c r="G777" s="221"/>
      <c r="J777" s="221"/>
      <c r="M777" s="221"/>
      <c r="P777" s="221"/>
      <c r="S777" s="221"/>
      <c r="V777" s="221"/>
      <c r="Y777" s="221"/>
      <c r="Z777" s="221"/>
    </row>
    <row r="778" ht="15.75" customHeight="1">
      <c r="A778" s="222"/>
      <c r="D778" s="221"/>
      <c r="G778" s="221"/>
      <c r="J778" s="221"/>
      <c r="M778" s="221"/>
      <c r="P778" s="221"/>
      <c r="S778" s="221"/>
      <c r="V778" s="221"/>
      <c r="Y778" s="221"/>
      <c r="Z778" s="221"/>
    </row>
    <row r="779" ht="15.75" customHeight="1">
      <c r="A779" s="222"/>
      <c r="D779" s="221"/>
      <c r="G779" s="221"/>
      <c r="J779" s="221"/>
      <c r="M779" s="221"/>
      <c r="P779" s="221"/>
      <c r="S779" s="221"/>
      <c r="V779" s="221"/>
      <c r="Y779" s="221"/>
      <c r="Z779" s="221"/>
    </row>
    <row r="780" ht="15.75" customHeight="1">
      <c r="A780" s="222"/>
      <c r="D780" s="221"/>
      <c r="G780" s="221"/>
      <c r="J780" s="221"/>
      <c r="M780" s="221"/>
      <c r="P780" s="221"/>
      <c r="S780" s="221"/>
      <c r="V780" s="221"/>
      <c r="Y780" s="221"/>
      <c r="Z780" s="221"/>
    </row>
    <row r="781" ht="15.75" customHeight="1">
      <c r="A781" s="222"/>
      <c r="D781" s="221"/>
      <c r="G781" s="221"/>
      <c r="J781" s="221"/>
      <c r="M781" s="221"/>
      <c r="P781" s="221"/>
      <c r="S781" s="221"/>
      <c r="V781" s="221"/>
      <c r="Y781" s="221"/>
      <c r="Z781" s="221"/>
    </row>
    <row r="782" ht="15.75" customHeight="1">
      <c r="A782" s="222"/>
      <c r="D782" s="221"/>
      <c r="G782" s="221"/>
      <c r="J782" s="221"/>
      <c r="M782" s="221"/>
      <c r="P782" s="221"/>
      <c r="S782" s="221"/>
      <c r="V782" s="221"/>
      <c r="Y782" s="221"/>
      <c r="Z782" s="221"/>
    </row>
    <row r="783" ht="15.75" customHeight="1">
      <c r="A783" s="222"/>
      <c r="D783" s="221"/>
      <c r="G783" s="221"/>
      <c r="J783" s="221"/>
      <c r="M783" s="221"/>
      <c r="P783" s="221"/>
      <c r="S783" s="221"/>
      <c r="V783" s="221"/>
      <c r="Y783" s="221"/>
      <c r="Z783" s="221"/>
    </row>
    <row r="784" ht="15.75" customHeight="1">
      <c r="A784" s="222"/>
      <c r="D784" s="221"/>
      <c r="G784" s="221"/>
      <c r="J784" s="221"/>
      <c r="M784" s="221"/>
      <c r="P784" s="221"/>
      <c r="S784" s="221"/>
      <c r="V784" s="221"/>
      <c r="Y784" s="221"/>
      <c r="Z784" s="221"/>
    </row>
    <row r="785" ht="15.75" customHeight="1">
      <c r="A785" s="222"/>
      <c r="D785" s="221"/>
      <c r="G785" s="221"/>
      <c r="J785" s="221"/>
      <c r="M785" s="221"/>
      <c r="P785" s="221"/>
      <c r="S785" s="221"/>
      <c r="V785" s="221"/>
      <c r="Y785" s="221"/>
      <c r="Z785" s="221"/>
    </row>
    <row r="786" ht="15.75" customHeight="1">
      <c r="A786" s="222"/>
      <c r="D786" s="221"/>
      <c r="G786" s="221"/>
      <c r="J786" s="221"/>
      <c r="M786" s="221"/>
      <c r="P786" s="221"/>
      <c r="S786" s="221"/>
      <c r="V786" s="221"/>
      <c r="Y786" s="221"/>
      <c r="Z786" s="221"/>
    </row>
    <row r="787" ht="15.75" customHeight="1">
      <c r="A787" s="222"/>
      <c r="D787" s="221"/>
      <c r="G787" s="221"/>
      <c r="J787" s="221"/>
      <c r="M787" s="221"/>
      <c r="P787" s="221"/>
      <c r="S787" s="221"/>
      <c r="V787" s="221"/>
      <c r="Y787" s="221"/>
      <c r="Z787" s="221"/>
    </row>
    <row r="788" ht="15.75" customHeight="1">
      <c r="A788" s="222"/>
      <c r="D788" s="221"/>
      <c r="G788" s="221"/>
      <c r="J788" s="221"/>
      <c r="M788" s="221"/>
      <c r="P788" s="221"/>
      <c r="S788" s="221"/>
      <c r="V788" s="221"/>
      <c r="Y788" s="221"/>
      <c r="Z788" s="221"/>
    </row>
    <row r="789" ht="15.75" customHeight="1">
      <c r="A789" s="222"/>
      <c r="D789" s="221"/>
      <c r="G789" s="221"/>
      <c r="J789" s="221"/>
      <c r="M789" s="221"/>
      <c r="P789" s="221"/>
      <c r="S789" s="221"/>
      <c r="V789" s="221"/>
      <c r="Y789" s="221"/>
      <c r="Z789" s="221"/>
    </row>
    <row r="790" ht="15.75" customHeight="1">
      <c r="A790" s="222"/>
      <c r="D790" s="221"/>
      <c r="G790" s="221"/>
      <c r="J790" s="221"/>
      <c r="M790" s="221"/>
      <c r="P790" s="221"/>
      <c r="S790" s="221"/>
      <c r="V790" s="221"/>
      <c r="Y790" s="221"/>
      <c r="Z790" s="221"/>
    </row>
    <row r="791" ht="15.75" customHeight="1">
      <c r="A791" s="222"/>
      <c r="D791" s="221"/>
      <c r="G791" s="221"/>
      <c r="J791" s="221"/>
      <c r="M791" s="221"/>
      <c r="P791" s="221"/>
      <c r="S791" s="221"/>
      <c r="V791" s="221"/>
      <c r="Y791" s="221"/>
      <c r="Z791" s="221"/>
    </row>
    <row r="792" ht="15.75" customHeight="1">
      <c r="A792" s="222"/>
      <c r="D792" s="221"/>
      <c r="G792" s="221"/>
      <c r="J792" s="221"/>
      <c r="M792" s="221"/>
      <c r="P792" s="221"/>
      <c r="S792" s="221"/>
      <c r="V792" s="221"/>
      <c r="Y792" s="221"/>
      <c r="Z792" s="221"/>
    </row>
    <row r="793" ht="15.75" customHeight="1">
      <c r="A793" s="222"/>
      <c r="D793" s="221"/>
      <c r="G793" s="221"/>
      <c r="J793" s="221"/>
      <c r="M793" s="221"/>
      <c r="P793" s="221"/>
      <c r="S793" s="221"/>
      <c r="V793" s="221"/>
      <c r="Y793" s="221"/>
      <c r="Z793" s="221"/>
    </row>
    <row r="794" ht="15.75" customHeight="1">
      <c r="A794" s="222"/>
      <c r="D794" s="221"/>
      <c r="G794" s="221"/>
      <c r="J794" s="221"/>
      <c r="M794" s="221"/>
      <c r="P794" s="221"/>
      <c r="S794" s="221"/>
      <c r="V794" s="221"/>
      <c r="Y794" s="221"/>
      <c r="Z794" s="221"/>
    </row>
    <row r="795" ht="15.75" customHeight="1">
      <c r="A795" s="222"/>
      <c r="D795" s="221"/>
      <c r="G795" s="221"/>
      <c r="J795" s="221"/>
      <c r="M795" s="221"/>
      <c r="P795" s="221"/>
      <c r="S795" s="221"/>
      <c r="V795" s="221"/>
      <c r="Y795" s="221"/>
      <c r="Z795" s="221"/>
    </row>
    <row r="796" ht="15.75" customHeight="1">
      <c r="A796" s="222"/>
      <c r="D796" s="221"/>
      <c r="G796" s="221"/>
      <c r="J796" s="221"/>
      <c r="M796" s="221"/>
      <c r="P796" s="221"/>
      <c r="S796" s="221"/>
      <c r="V796" s="221"/>
      <c r="Y796" s="221"/>
      <c r="Z796" s="221"/>
    </row>
    <row r="797" ht="15.75" customHeight="1">
      <c r="A797" s="222"/>
      <c r="D797" s="221"/>
      <c r="G797" s="221"/>
      <c r="J797" s="221"/>
      <c r="M797" s="221"/>
      <c r="P797" s="221"/>
      <c r="S797" s="221"/>
      <c r="V797" s="221"/>
      <c r="Y797" s="221"/>
      <c r="Z797" s="221"/>
    </row>
    <row r="798" ht="15.75" customHeight="1">
      <c r="A798" s="222"/>
      <c r="D798" s="221"/>
      <c r="G798" s="221"/>
      <c r="J798" s="221"/>
      <c r="M798" s="221"/>
      <c r="P798" s="221"/>
      <c r="S798" s="221"/>
      <c r="V798" s="221"/>
      <c r="Y798" s="221"/>
      <c r="Z798" s="221"/>
    </row>
    <row r="799" ht="15.75" customHeight="1">
      <c r="A799" s="222"/>
      <c r="D799" s="221"/>
      <c r="G799" s="221"/>
      <c r="J799" s="221"/>
      <c r="M799" s="221"/>
      <c r="P799" s="221"/>
      <c r="S799" s="221"/>
      <c r="V799" s="221"/>
      <c r="Y799" s="221"/>
      <c r="Z799" s="221"/>
    </row>
    <row r="800" ht="15.75" customHeight="1">
      <c r="A800" s="222"/>
      <c r="D800" s="221"/>
      <c r="G800" s="221"/>
      <c r="J800" s="221"/>
      <c r="M800" s="221"/>
      <c r="P800" s="221"/>
      <c r="S800" s="221"/>
      <c r="V800" s="221"/>
      <c r="Y800" s="221"/>
      <c r="Z800" s="221"/>
    </row>
    <row r="801" ht="15.75" customHeight="1">
      <c r="A801" s="222"/>
      <c r="D801" s="221"/>
      <c r="G801" s="221"/>
      <c r="J801" s="221"/>
      <c r="M801" s="221"/>
      <c r="P801" s="221"/>
      <c r="S801" s="221"/>
      <c r="V801" s="221"/>
      <c r="Y801" s="221"/>
      <c r="Z801" s="221"/>
    </row>
    <row r="802" ht="15.75" customHeight="1">
      <c r="A802" s="222"/>
      <c r="D802" s="221"/>
      <c r="G802" s="221"/>
      <c r="J802" s="221"/>
      <c r="M802" s="221"/>
      <c r="P802" s="221"/>
      <c r="S802" s="221"/>
      <c r="V802" s="221"/>
      <c r="Y802" s="221"/>
      <c r="Z802" s="221"/>
    </row>
    <row r="803" ht="15.75" customHeight="1">
      <c r="A803" s="222"/>
      <c r="D803" s="221"/>
      <c r="G803" s="221"/>
      <c r="J803" s="221"/>
      <c r="M803" s="221"/>
      <c r="P803" s="221"/>
      <c r="S803" s="221"/>
      <c r="V803" s="221"/>
      <c r="Y803" s="221"/>
      <c r="Z803" s="221"/>
    </row>
    <row r="804" ht="15.75" customHeight="1">
      <c r="A804" s="222"/>
      <c r="D804" s="221"/>
      <c r="G804" s="221"/>
      <c r="J804" s="221"/>
      <c r="M804" s="221"/>
      <c r="P804" s="221"/>
      <c r="S804" s="221"/>
      <c r="V804" s="221"/>
      <c r="Y804" s="221"/>
      <c r="Z804" s="221"/>
    </row>
    <row r="805" ht="15.75" customHeight="1">
      <c r="A805" s="222"/>
      <c r="D805" s="221"/>
      <c r="G805" s="221"/>
      <c r="J805" s="221"/>
      <c r="M805" s="221"/>
      <c r="P805" s="221"/>
      <c r="S805" s="221"/>
      <c r="V805" s="221"/>
      <c r="Y805" s="221"/>
      <c r="Z805" s="221"/>
    </row>
    <row r="806" ht="15.75" customHeight="1">
      <c r="A806" s="222"/>
      <c r="D806" s="221"/>
      <c r="G806" s="221"/>
      <c r="J806" s="221"/>
      <c r="M806" s="221"/>
      <c r="P806" s="221"/>
      <c r="S806" s="221"/>
      <c r="V806" s="221"/>
      <c r="Y806" s="221"/>
      <c r="Z806" s="221"/>
    </row>
    <row r="807" ht="15.75" customHeight="1">
      <c r="A807" s="222"/>
      <c r="D807" s="221"/>
      <c r="G807" s="221"/>
      <c r="J807" s="221"/>
      <c r="M807" s="221"/>
      <c r="P807" s="221"/>
      <c r="S807" s="221"/>
      <c r="V807" s="221"/>
      <c r="Y807" s="221"/>
      <c r="Z807" s="221"/>
    </row>
    <row r="808" ht="15.75" customHeight="1">
      <c r="A808" s="222"/>
      <c r="D808" s="221"/>
      <c r="G808" s="221"/>
      <c r="J808" s="221"/>
      <c r="M808" s="221"/>
      <c r="P808" s="221"/>
      <c r="S808" s="221"/>
      <c r="V808" s="221"/>
      <c r="Y808" s="221"/>
      <c r="Z808" s="221"/>
    </row>
    <row r="809" ht="15.75" customHeight="1">
      <c r="A809" s="222"/>
      <c r="D809" s="221"/>
      <c r="G809" s="221"/>
      <c r="J809" s="221"/>
      <c r="M809" s="221"/>
      <c r="P809" s="221"/>
      <c r="S809" s="221"/>
      <c r="V809" s="221"/>
      <c r="Y809" s="221"/>
      <c r="Z809" s="221"/>
    </row>
    <row r="810" ht="15.75" customHeight="1">
      <c r="A810" s="222"/>
      <c r="D810" s="221"/>
      <c r="G810" s="221"/>
      <c r="J810" s="221"/>
      <c r="M810" s="221"/>
      <c r="P810" s="221"/>
      <c r="S810" s="221"/>
      <c r="V810" s="221"/>
      <c r="Y810" s="221"/>
      <c r="Z810" s="221"/>
    </row>
    <row r="811" ht="15.75" customHeight="1">
      <c r="A811" s="222"/>
      <c r="D811" s="221"/>
      <c r="G811" s="221"/>
      <c r="J811" s="221"/>
      <c r="M811" s="221"/>
      <c r="P811" s="221"/>
      <c r="S811" s="221"/>
      <c r="V811" s="221"/>
      <c r="Y811" s="221"/>
      <c r="Z811" s="221"/>
    </row>
    <row r="812" ht="15.75" customHeight="1">
      <c r="A812" s="222"/>
      <c r="D812" s="221"/>
      <c r="G812" s="221"/>
      <c r="J812" s="221"/>
      <c r="M812" s="221"/>
      <c r="P812" s="221"/>
      <c r="S812" s="221"/>
      <c r="V812" s="221"/>
      <c r="Y812" s="221"/>
      <c r="Z812" s="221"/>
    </row>
    <row r="813" ht="15.75" customHeight="1">
      <c r="A813" s="222"/>
      <c r="D813" s="221"/>
      <c r="G813" s="221"/>
      <c r="J813" s="221"/>
      <c r="M813" s="221"/>
      <c r="P813" s="221"/>
      <c r="S813" s="221"/>
      <c r="V813" s="221"/>
      <c r="Y813" s="221"/>
      <c r="Z813" s="221"/>
    </row>
    <row r="814" ht="15.75" customHeight="1">
      <c r="A814" s="222"/>
      <c r="D814" s="221"/>
      <c r="G814" s="221"/>
      <c r="J814" s="221"/>
      <c r="M814" s="221"/>
      <c r="P814" s="221"/>
      <c r="S814" s="221"/>
      <c r="V814" s="221"/>
      <c r="Y814" s="221"/>
      <c r="Z814" s="221"/>
    </row>
    <row r="815" ht="15.75" customHeight="1">
      <c r="A815" s="222"/>
      <c r="D815" s="221"/>
      <c r="G815" s="221"/>
      <c r="J815" s="221"/>
      <c r="M815" s="221"/>
      <c r="P815" s="221"/>
      <c r="S815" s="221"/>
      <c r="V815" s="221"/>
      <c r="Y815" s="221"/>
      <c r="Z815" s="221"/>
    </row>
    <row r="816" ht="15.75" customHeight="1">
      <c r="A816" s="222"/>
      <c r="D816" s="221"/>
      <c r="G816" s="221"/>
      <c r="J816" s="221"/>
      <c r="M816" s="221"/>
      <c r="P816" s="221"/>
      <c r="S816" s="221"/>
      <c r="V816" s="221"/>
      <c r="Y816" s="221"/>
      <c r="Z816" s="221"/>
    </row>
    <row r="817" ht="15.75" customHeight="1">
      <c r="A817" s="222"/>
      <c r="D817" s="221"/>
      <c r="G817" s="221"/>
      <c r="J817" s="221"/>
      <c r="M817" s="221"/>
      <c r="P817" s="221"/>
      <c r="S817" s="221"/>
      <c r="V817" s="221"/>
      <c r="Y817" s="221"/>
      <c r="Z817" s="221"/>
    </row>
    <row r="818" ht="15.75" customHeight="1">
      <c r="A818" s="222"/>
      <c r="D818" s="221"/>
      <c r="G818" s="221"/>
      <c r="J818" s="221"/>
      <c r="M818" s="221"/>
      <c r="P818" s="221"/>
      <c r="S818" s="221"/>
      <c r="V818" s="221"/>
      <c r="Y818" s="221"/>
      <c r="Z818" s="221"/>
    </row>
    <row r="819" ht="15.75" customHeight="1">
      <c r="A819" s="222"/>
      <c r="D819" s="221"/>
      <c r="G819" s="221"/>
      <c r="J819" s="221"/>
      <c r="M819" s="221"/>
      <c r="P819" s="221"/>
      <c r="S819" s="221"/>
      <c r="V819" s="221"/>
      <c r="Y819" s="221"/>
      <c r="Z819" s="221"/>
    </row>
    <row r="820" ht="15.75" customHeight="1">
      <c r="A820" s="222"/>
      <c r="D820" s="221"/>
      <c r="G820" s="221"/>
      <c r="J820" s="221"/>
      <c r="M820" s="221"/>
      <c r="P820" s="221"/>
      <c r="S820" s="221"/>
      <c r="V820" s="221"/>
      <c r="Y820" s="221"/>
      <c r="Z820" s="221"/>
    </row>
    <row r="821" ht="15.75" customHeight="1">
      <c r="A821" s="222"/>
      <c r="D821" s="221"/>
      <c r="G821" s="221"/>
      <c r="J821" s="221"/>
      <c r="M821" s="221"/>
      <c r="P821" s="221"/>
      <c r="S821" s="221"/>
      <c r="V821" s="221"/>
      <c r="Y821" s="221"/>
      <c r="Z821" s="221"/>
    </row>
    <row r="822" ht="15.75" customHeight="1">
      <c r="A822" s="222"/>
      <c r="D822" s="221"/>
      <c r="G822" s="221"/>
      <c r="J822" s="221"/>
      <c r="M822" s="221"/>
      <c r="P822" s="221"/>
      <c r="S822" s="221"/>
      <c r="V822" s="221"/>
      <c r="Y822" s="221"/>
      <c r="Z822" s="221"/>
    </row>
    <row r="823" ht="15.75" customHeight="1">
      <c r="A823" s="222"/>
      <c r="D823" s="221"/>
      <c r="G823" s="221"/>
      <c r="J823" s="221"/>
      <c r="M823" s="221"/>
      <c r="P823" s="221"/>
      <c r="S823" s="221"/>
      <c r="V823" s="221"/>
      <c r="Y823" s="221"/>
      <c r="Z823" s="221"/>
    </row>
    <row r="824" ht="15.75" customHeight="1">
      <c r="A824" s="222"/>
      <c r="D824" s="221"/>
      <c r="G824" s="221"/>
      <c r="J824" s="221"/>
      <c r="M824" s="221"/>
      <c r="P824" s="221"/>
      <c r="S824" s="221"/>
      <c r="V824" s="221"/>
      <c r="Y824" s="221"/>
      <c r="Z824" s="221"/>
    </row>
    <row r="825" ht="15.75" customHeight="1">
      <c r="A825" s="222"/>
      <c r="D825" s="221"/>
      <c r="G825" s="221"/>
      <c r="J825" s="221"/>
      <c r="M825" s="221"/>
      <c r="P825" s="221"/>
      <c r="S825" s="221"/>
      <c r="V825" s="221"/>
      <c r="Y825" s="221"/>
      <c r="Z825" s="221"/>
    </row>
    <row r="826" ht="15.75" customHeight="1">
      <c r="A826" s="222"/>
      <c r="D826" s="221"/>
      <c r="G826" s="221"/>
      <c r="J826" s="221"/>
      <c r="M826" s="221"/>
      <c r="P826" s="221"/>
      <c r="S826" s="221"/>
      <c r="V826" s="221"/>
      <c r="Y826" s="221"/>
      <c r="Z826" s="221"/>
    </row>
    <row r="827" ht="15.75" customHeight="1">
      <c r="A827" s="222"/>
      <c r="D827" s="221"/>
      <c r="G827" s="221"/>
      <c r="J827" s="221"/>
      <c r="M827" s="221"/>
      <c r="P827" s="221"/>
      <c r="S827" s="221"/>
      <c r="V827" s="221"/>
      <c r="Y827" s="221"/>
      <c r="Z827" s="221"/>
    </row>
    <row r="828" ht="15.75" customHeight="1">
      <c r="A828" s="222"/>
      <c r="D828" s="221"/>
      <c r="G828" s="221"/>
      <c r="J828" s="221"/>
      <c r="M828" s="221"/>
      <c r="P828" s="221"/>
      <c r="S828" s="221"/>
      <c r="V828" s="221"/>
      <c r="Y828" s="221"/>
      <c r="Z828" s="221"/>
    </row>
    <row r="829" ht="15.75" customHeight="1">
      <c r="A829" s="222"/>
      <c r="D829" s="221"/>
      <c r="G829" s="221"/>
      <c r="J829" s="221"/>
      <c r="M829" s="221"/>
      <c r="P829" s="221"/>
      <c r="S829" s="221"/>
      <c r="V829" s="221"/>
      <c r="Y829" s="221"/>
      <c r="Z829" s="221"/>
    </row>
    <row r="830" ht="15.75" customHeight="1">
      <c r="A830" s="222"/>
      <c r="D830" s="221"/>
      <c r="G830" s="221"/>
      <c r="J830" s="221"/>
      <c r="M830" s="221"/>
      <c r="P830" s="221"/>
      <c r="S830" s="221"/>
      <c r="V830" s="221"/>
      <c r="Y830" s="221"/>
      <c r="Z830" s="221"/>
    </row>
    <row r="831" ht="15.75" customHeight="1">
      <c r="A831" s="222"/>
      <c r="D831" s="221"/>
      <c r="G831" s="221"/>
      <c r="J831" s="221"/>
      <c r="M831" s="221"/>
      <c r="P831" s="221"/>
      <c r="S831" s="221"/>
      <c r="V831" s="221"/>
      <c r="Y831" s="221"/>
      <c r="Z831" s="221"/>
    </row>
    <row r="832" ht="15.75" customHeight="1">
      <c r="A832" s="222"/>
      <c r="D832" s="221"/>
      <c r="G832" s="221"/>
      <c r="J832" s="221"/>
      <c r="M832" s="221"/>
      <c r="P832" s="221"/>
      <c r="S832" s="221"/>
      <c r="V832" s="221"/>
      <c r="Y832" s="221"/>
      <c r="Z832" s="221"/>
    </row>
    <row r="833" ht="15.75" customHeight="1">
      <c r="A833" s="222"/>
      <c r="D833" s="221"/>
      <c r="G833" s="221"/>
      <c r="J833" s="221"/>
      <c r="M833" s="221"/>
      <c r="P833" s="221"/>
      <c r="S833" s="221"/>
      <c r="V833" s="221"/>
      <c r="Y833" s="221"/>
      <c r="Z833" s="221"/>
    </row>
    <row r="834" ht="15.75" customHeight="1">
      <c r="A834" s="222"/>
      <c r="D834" s="221"/>
      <c r="G834" s="221"/>
      <c r="J834" s="221"/>
      <c r="M834" s="221"/>
      <c r="P834" s="221"/>
      <c r="S834" s="221"/>
      <c r="V834" s="221"/>
      <c r="Y834" s="221"/>
      <c r="Z834" s="221"/>
    </row>
    <row r="835" ht="15.75" customHeight="1">
      <c r="A835" s="222"/>
      <c r="D835" s="221"/>
      <c r="G835" s="221"/>
      <c r="J835" s="221"/>
      <c r="M835" s="221"/>
      <c r="P835" s="221"/>
      <c r="S835" s="221"/>
      <c r="V835" s="221"/>
      <c r="Y835" s="221"/>
      <c r="Z835" s="221"/>
    </row>
    <row r="836" ht="15.75" customHeight="1">
      <c r="A836" s="222"/>
      <c r="D836" s="221"/>
      <c r="G836" s="221"/>
      <c r="J836" s="221"/>
      <c r="M836" s="221"/>
      <c r="P836" s="221"/>
      <c r="S836" s="221"/>
      <c r="V836" s="221"/>
      <c r="Y836" s="221"/>
      <c r="Z836" s="221"/>
    </row>
    <row r="837" ht="15.75" customHeight="1">
      <c r="A837" s="222"/>
      <c r="D837" s="221"/>
      <c r="G837" s="221"/>
      <c r="J837" s="221"/>
      <c r="M837" s="221"/>
      <c r="P837" s="221"/>
      <c r="S837" s="221"/>
      <c r="V837" s="221"/>
      <c r="Y837" s="221"/>
      <c r="Z837" s="221"/>
    </row>
    <row r="838" ht="15.75" customHeight="1">
      <c r="A838" s="222"/>
      <c r="D838" s="221"/>
      <c r="G838" s="221"/>
      <c r="J838" s="221"/>
      <c r="M838" s="221"/>
      <c r="P838" s="221"/>
      <c r="S838" s="221"/>
      <c r="V838" s="221"/>
      <c r="Y838" s="221"/>
      <c r="Z838" s="221"/>
    </row>
    <row r="839" ht="15.75" customHeight="1">
      <c r="A839" s="222"/>
      <c r="D839" s="221"/>
      <c r="G839" s="221"/>
      <c r="J839" s="221"/>
      <c r="M839" s="221"/>
      <c r="P839" s="221"/>
      <c r="S839" s="221"/>
      <c r="V839" s="221"/>
      <c r="Y839" s="221"/>
      <c r="Z839" s="221"/>
    </row>
    <row r="840" ht="15.75" customHeight="1">
      <c r="A840" s="222"/>
      <c r="D840" s="221"/>
      <c r="G840" s="221"/>
      <c r="J840" s="221"/>
      <c r="M840" s="221"/>
      <c r="P840" s="221"/>
      <c r="S840" s="221"/>
      <c r="V840" s="221"/>
      <c r="Y840" s="221"/>
      <c r="Z840" s="221"/>
    </row>
    <row r="841" ht="15.75" customHeight="1">
      <c r="A841" s="222"/>
      <c r="D841" s="221"/>
      <c r="G841" s="221"/>
      <c r="J841" s="221"/>
      <c r="M841" s="221"/>
      <c r="P841" s="221"/>
      <c r="S841" s="221"/>
      <c r="V841" s="221"/>
      <c r="Y841" s="221"/>
      <c r="Z841" s="221"/>
    </row>
    <row r="842" ht="15.75" customHeight="1">
      <c r="A842" s="222"/>
      <c r="D842" s="221"/>
      <c r="G842" s="221"/>
      <c r="J842" s="221"/>
      <c r="M842" s="221"/>
      <c r="P842" s="221"/>
      <c r="S842" s="221"/>
      <c r="V842" s="221"/>
      <c r="Y842" s="221"/>
      <c r="Z842" s="221"/>
    </row>
    <row r="843" ht="15.75" customHeight="1">
      <c r="A843" s="222"/>
      <c r="D843" s="221"/>
      <c r="G843" s="221"/>
      <c r="J843" s="221"/>
      <c r="M843" s="221"/>
      <c r="P843" s="221"/>
      <c r="S843" s="221"/>
      <c r="V843" s="221"/>
      <c r="Y843" s="221"/>
      <c r="Z843" s="221"/>
    </row>
    <row r="844" ht="15.75" customHeight="1">
      <c r="A844" s="222"/>
      <c r="D844" s="221"/>
      <c r="G844" s="221"/>
      <c r="J844" s="221"/>
      <c r="M844" s="221"/>
      <c r="P844" s="221"/>
      <c r="S844" s="221"/>
      <c r="V844" s="221"/>
      <c r="Y844" s="221"/>
      <c r="Z844" s="221"/>
    </row>
    <row r="845" ht="15.75" customHeight="1">
      <c r="A845" s="222"/>
      <c r="D845" s="221"/>
      <c r="G845" s="221"/>
      <c r="J845" s="221"/>
      <c r="M845" s="221"/>
      <c r="P845" s="221"/>
      <c r="S845" s="221"/>
      <c r="V845" s="221"/>
      <c r="Y845" s="221"/>
      <c r="Z845" s="221"/>
    </row>
    <row r="846" ht="15.75" customHeight="1">
      <c r="A846" s="222"/>
      <c r="D846" s="221"/>
      <c r="G846" s="221"/>
      <c r="J846" s="221"/>
      <c r="M846" s="221"/>
      <c r="P846" s="221"/>
      <c r="S846" s="221"/>
      <c r="V846" s="221"/>
      <c r="Y846" s="221"/>
      <c r="Z846" s="221"/>
    </row>
    <row r="847" ht="15.75" customHeight="1">
      <c r="A847" s="222"/>
      <c r="D847" s="221"/>
      <c r="G847" s="221"/>
      <c r="J847" s="221"/>
      <c r="M847" s="221"/>
      <c r="P847" s="221"/>
      <c r="S847" s="221"/>
      <c r="V847" s="221"/>
      <c r="Y847" s="221"/>
      <c r="Z847" s="221"/>
    </row>
    <row r="848" ht="15.75" customHeight="1">
      <c r="A848" s="222"/>
      <c r="D848" s="221"/>
      <c r="G848" s="221"/>
      <c r="J848" s="221"/>
      <c r="M848" s="221"/>
      <c r="P848" s="221"/>
      <c r="S848" s="221"/>
      <c r="V848" s="221"/>
      <c r="Y848" s="221"/>
      <c r="Z848" s="221"/>
    </row>
    <row r="849" ht="15.75" customHeight="1">
      <c r="A849" s="222"/>
      <c r="D849" s="221"/>
      <c r="G849" s="221"/>
      <c r="J849" s="221"/>
      <c r="M849" s="221"/>
      <c r="P849" s="221"/>
      <c r="S849" s="221"/>
      <c r="V849" s="221"/>
      <c r="Y849" s="221"/>
      <c r="Z849" s="221"/>
    </row>
    <row r="850" ht="15.75" customHeight="1">
      <c r="A850" s="222"/>
      <c r="D850" s="221"/>
      <c r="G850" s="221"/>
      <c r="J850" s="221"/>
      <c r="M850" s="221"/>
      <c r="P850" s="221"/>
      <c r="S850" s="221"/>
      <c r="V850" s="221"/>
      <c r="Y850" s="221"/>
      <c r="Z850" s="221"/>
    </row>
    <row r="851" ht="15.75" customHeight="1">
      <c r="A851" s="222"/>
      <c r="D851" s="221"/>
      <c r="G851" s="221"/>
      <c r="J851" s="221"/>
      <c r="M851" s="221"/>
      <c r="P851" s="221"/>
      <c r="S851" s="221"/>
      <c r="V851" s="221"/>
      <c r="Y851" s="221"/>
      <c r="Z851" s="221"/>
    </row>
    <row r="852" ht="15.75" customHeight="1">
      <c r="A852" s="222"/>
      <c r="D852" s="221"/>
      <c r="G852" s="221"/>
      <c r="J852" s="221"/>
      <c r="M852" s="221"/>
      <c r="P852" s="221"/>
      <c r="S852" s="221"/>
      <c r="V852" s="221"/>
      <c r="Y852" s="221"/>
      <c r="Z852" s="221"/>
    </row>
    <row r="853" ht="15.75" customHeight="1">
      <c r="A853" s="222"/>
      <c r="D853" s="221"/>
      <c r="G853" s="221"/>
      <c r="J853" s="221"/>
      <c r="M853" s="221"/>
      <c r="P853" s="221"/>
      <c r="S853" s="221"/>
      <c r="V853" s="221"/>
      <c r="Y853" s="221"/>
      <c r="Z853" s="221"/>
    </row>
    <row r="854" ht="15.75" customHeight="1">
      <c r="A854" s="222"/>
      <c r="D854" s="221"/>
      <c r="G854" s="221"/>
      <c r="J854" s="221"/>
      <c r="M854" s="221"/>
      <c r="P854" s="221"/>
      <c r="S854" s="221"/>
      <c r="V854" s="221"/>
      <c r="Y854" s="221"/>
      <c r="Z854" s="221"/>
    </row>
    <row r="855" ht="15.75" customHeight="1">
      <c r="A855" s="222"/>
      <c r="D855" s="221"/>
      <c r="G855" s="221"/>
      <c r="J855" s="221"/>
      <c r="M855" s="221"/>
      <c r="P855" s="221"/>
      <c r="S855" s="221"/>
      <c r="V855" s="221"/>
      <c r="Y855" s="221"/>
      <c r="Z855" s="221"/>
    </row>
    <row r="856" ht="15.75" customHeight="1">
      <c r="A856" s="222"/>
      <c r="D856" s="221"/>
      <c r="G856" s="221"/>
      <c r="J856" s="221"/>
      <c r="M856" s="221"/>
      <c r="P856" s="221"/>
      <c r="S856" s="221"/>
      <c r="V856" s="221"/>
      <c r="Y856" s="221"/>
      <c r="Z856" s="221"/>
    </row>
    <row r="857" ht="15.75" customHeight="1">
      <c r="A857" s="222"/>
      <c r="D857" s="221"/>
      <c r="G857" s="221"/>
      <c r="J857" s="221"/>
      <c r="M857" s="221"/>
      <c r="P857" s="221"/>
      <c r="S857" s="221"/>
      <c r="V857" s="221"/>
      <c r="Y857" s="221"/>
      <c r="Z857" s="221"/>
    </row>
    <row r="858" ht="15.75" customHeight="1">
      <c r="A858" s="222"/>
      <c r="D858" s="221"/>
      <c r="G858" s="221"/>
      <c r="J858" s="221"/>
      <c r="M858" s="221"/>
      <c r="P858" s="221"/>
      <c r="S858" s="221"/>
      <c r="V858" s="221"/>
      <c r="Y858" s="221"/>
      <c r="Z858" s="221"/>
    </row>
    <row r="859" ht="15.75" customHeight="1">
      <c r="A859" s="222"/>
      <c r="D859" s="221"/>
      <c r="G859" s="221"/>
      <c r="J859" s="221"/>
      <c r="M859" s="221"/>
      <c r="P859" s="221"/>
      <c r="S859" s="221"/>
      <c r="V859" s="221"/>
      <c r="Y859" s="221"/>
      <c r="Z859" s="221"/>
    </row>
    <row r="860" ht="15.75" customHeight="1">
      <c r="A860" s="222"/>
      <c r="D860" s="221"/>
      <c r="G860" s="221"/>
      <c r="J860" s="221"/>
      <c r="M860" s="221"/>
      <c r="P860" s="221"/>
      <c r="S860" s="221"/>
      <c r="V860" s="221"/>
      <c r="Y860" s="221"/>
      <c r="Z860" s="221"/>
    </row>
    <row r="861" ht="15.75" customHeight="1">
      <c r="A861" s="222"/>
      <c r="D861" s="221"/>
      <c r="G861" s="221"/>
      <c r="J861" s="221"/>
      <c r="M861" s="221"/>
      <c r="P861" s="221"/>
      <c r="S861" s="221"/>
      <c r="V861" s="221"/>
      <c r="Y861" s="221"/>
      <c r="Z861" s="221"/>
    </row>
    <row r="862" ht="15.75" customHeight="1">
      <c r="A862" s="222"/>
      <c r="D862" s="221"/>
      <c r="G862" s="221"/>
      <c r="J862" s="221"/>
      <c r="M862" s="221"/>
      <c r="P862" s="221"/>
      <c r="S862" s="221"/>
      <c r="V862" s="221"/>
      <c r="Y862" s="221"/>
      <c r="Z862" s="221"/>
    </row>
    <row r="863" ht="15.75" customHeight="1">
      <c r="A863" s="222"/>
      <c r="D863" s="221"/>
      <c r="G863" s="221"/>
      <c r="J863" s="221"/>
      <c r="M863" s="221"/>
      <c r="P863" s="221"/>
      <c r="S863" s="221"/>
      <c r="V863" s="221"/>
      <c r="Y863" s="221"/>
      <c r="Z863" s="221"/>
    </row>
    <row r="864" ht="15.75" customHeight="1">
      <c r="A864" s="222"/>
      <c r="D864" s="221"/>
      <c r="G864" s="221"/>
      <c r="J864" s="221"/>
      <c r="M864" s="221"/>
      <c r="P864" s="221"/>
      <c r="S864" s="221"/>
      <c r="V864" s="221"/>
      <c r="Y864" s="221"/>
      <c r="Z864" s="221"/>
    </row>
    <row r="865" ht="15.75" customHeight="1">
      <c r="A865" s="222"/>
      <c r="D865" s="221"/>
      <c r="G865" s="221"/>
      <c r="J865" s="221"/>
      <c r="M865" s="221"/>
      <c r="P865" s="221"/>
      <c r="S865" s="221"/>
      <c r="V865" s="221"/>
      <c r="Y865" s="221"/>
      <c r="Z865" s="221"/>
    </row>
    <row r="866" ht="15.75" customHeight="1">
      <c r="A866" s="222"/>
      <c r="D866" s="221"/>
      <c r="G866" s="221"/>
      <c r="J866" s="221"/>
      <c r="M866" s="221"/>
      <c r="P866" s="221"/>
      <c r="S866" s="221"/>
      <c r="V866" s="221"/>
      <c r="Y866" s="221"/>
      <c r="Z866" s="221"/>
    </row>
    <row r="867" ht="15.75" customHeight="1">
      <c r="A867" s="222"/>
      <c r="D867" s="221"/>
      <c r="G867" s="221"/>
      <c r="J867" s="221"/>
      <c r="M867" s="221"/>
      <c r="P867" s="221"/>
      <c r="S867" s="221"/>
      <c r="V867" s="221"/>
      <c r="Y867" s="221"/>
      <c r="Z867" s="221"/>
    </row>
    <row r="868" ht="15.75" customHeight="1">
      <c r="A868" s="222"/>
      <c r="D868" s="221"/>
      <c r="G868" s="221"/>
      <c r="J868" s="221"/>
      <c r="M868" s="221"/>
      <c r="P868" s="221"/>
      <c r="S868" s="221"/>
      <c r="V868" s="221"/>
      <c r="Y868" s="221"/>
      <c r="Z868" s="221"/>
    </row>
    <row r="869" ht="15.75" customHeight="1">
      <c r="A869" s="222"/>
      <c r="D869" s="221"/>
      <c r="G869" s="221"/>
      <c r="J869" s="221"/>
      <c r="M869" s="221"/>
      <c r="P869" s="221"/>
      <c r="S869" s="221"/>
      <c r="V869" s="221"/>
      <c r="Y869" s="221"/>
      <c r="Z869" s="221"/>
    </row>
    <row r="870" ht="15.75" customHeight="1">
      <c r="A870" s="222"/>
      <c r="D870" s="221"/>
      <c r="G870" s="221"/>
      <c r="J870" s="221"/>
      <c r="M870" s="221"/>
      <c r="P870" s="221"/>
      <c r="S870" s="221"/>
      <c r="V870" s="221"/>
      <c r="Y870" s="221"/>
      <c r="Z870" s="221"/>
    </row>
    <row r="871" ht="15.75" customHeight="1">
      <c r="A871" s="222"/>
      <c r="D871" s="221"/>
      <c r="G871" s="221"/>
      <c r="J871" s="221"/>
      <c r="M871" s="221"/>
      <c r="P871" s="221"/>
      <c r="S871" s="221"/>
      <c r="V871" s="221"/>
      <c r="Y871" s="221"/>
      <c r="Z871" s="221"/>
    </row>
    <row r="872" ht="15.75" customHeight="1">
      <c r="A872" s="222"/>
      <c r="D872" s="221"/>
      <c r="G872" s="221"/>
      <c r="J872" s="221"/>
      <c r="M872" s="221"/>
      <c r="P872" s="221"/>
      <c r="S872" s="221"/>
      <c r="V872" s="221"/>
      <c r="Y872" s="221"/>
      <c r="Z872" s="221"/>
    </row>
    <row r="873" ht="15.75" customHeight="1">
      <c r="A873" s="222"/>
      <c r="D873" s="221"/>
      <c r="G873" s="221"/>
      <c r="J873" s="221"/>
      <c r="M873" s="221"/>
      <c r="P873" s="221"/>
      <c r="S873" s="221"/>
      <c r="V873" s="221"/>
      <c r="Y873" s="221"/>
      <c r="Z873" s="221"/>
    </row>
    <row r="874" ht="15.75" customHeight="1">
      <c r="A874" s="222"/>
      <c r="D874" s="221"/>
      <c r="G874" s="221"/>
      <c r="J874" s="221"/>
      <c r="M874" s="221"/>
      <c r="P874" s="221"/>
      <c r="S874" s="221"/>
      <c r="V874" s="221"/>
      <c r="Y874" s="221"/>
      <c r="Z874" s="221"/>
    </row>
    <row r="875" ht="15.75" customHeight="1">
      <c r="A875" s="222"/>
      <c r="D875" s="221"/>
      <c r="G875" s="221"/>
      <c r="J875" s="221"/>
      <c r="M875" s="221"/>
      <c r="P875" s="221"/>
      <c r="S875" s="221"/>
      <c r="V875" s="221"/>
      <c r="Y875" s="221"/>
      <c r="Z875" s="221"/>
    </row>
    <row r="876" ht="15.75" customHeight="1">
      <c r="A876" s="222"/>
      <c r="D876" s="221"/>
      <c r="G876" s="221"/>
      <c r="J876" s="221"/>
      <c r="M876" s="221"/>
      <c r="P876" s="221"/>
      <c r="S876" s="221"/>
      <c r="V876" s="221"/>
      <c r="Y876" s="221"/>
      <c r="Z876" s="221"/>
    </row>
    <row r="877" ht="15.75" customHeight="1">
      <c r="A877" s="222"/>
      <c r="D877" s="221"/>
      <c r="G877" s="221"/>
      <c r="J877" s="221"/>
      <c r="M877" s="221"/>
      <c r="P877" s="221"/>
      <c r="S877" s="221"/>
      <c r="V877" s="221"/>
      <c r="Y877" s="221"/>
      <c r="Z877" s="221"/>
    </row>
    <row r="878" ht="15.75" customHeight="1">
      <c r="A878" s="222"/>
      <c r="D878" s="221"/>
      <c r="G878" s="221"/>
      <c r="J878" s="221"/>
      <c r="M878" s="221"/>
      <c r="P878" s="221"/>
      <c r="S878" s="221"/>
      <c r="V878" s="221"/>
      <c r="Y878" s="221"/>
      <c r="Z878" s="221"/>
    </row>
    <row r="879" ht="15.75" customHeight="1">
      <c r="A879" s="222"/>
      <c r="D879" s="221"/>
      <c r="G879" s="221"/>
      <c r="J879" s="221"/>
      <c r="M879" s="221"/>
      <c r="P879" s="221"/>
      <c r="S879" s="221"/>
      <c r="V879" s="221"/>
      <c r="Y879" s="221"/>
      <c r="Z879" s="221"/>
    </row>
    <row r="880" ht="15.75" customHeight="1">
      <c r="A880" s="222"/>
      <c r="D880" s="221"/>
      <c r="G880" s="221"/>
      <c r="J880" s="221"/>
      <c r="M880" s="221"/>
      <c r="P880" s="221"/>
      <c r="S880" s="221"/>
      <c r="V880" s="221"/>
      <c r="Y880" s="221"/>
      <c r="Z880" s="221"/>
    </row>
    <row r="881" ht="15.75" customHeight="1">
      <c r="A881" s="222"/>
      <c r="D881" s="221"/>
      <c r="G881" s="221"/>
      <c r="J881" s="221"/>
      <c r="M881" s="221"/>
      <c r="P881" s="221"/>
      <c r="S881" s="221"/>
      <c r="V881" s="221"/>
      <c r="Y881" s="221"/>
      <c r="Z881" s="221"/>
    </row>
    <row r="882" ht="15.75" customHeight="1">
      <c r="A882" s="222"/>
      <c r="D882" s="221"/>
      <c r="G882" s="221"/>
      <c r="J882" s="221"/>
      <c r="M882" s="221"/>
      <c r="P882" s="221"/>
      <c r="S882" s="221"/>
      <c r="V882" s="221"/>
      <c r="Y882" s="221"/>
      <c r="Z882" s="221"/>
    </row>
    <row r="883" ht="15.75" customHeight="1">
      <c r="A883" s="222"/>
      <c r="D883" s="221"/>
      <c r="G883" s="221"/>
      <c r="J883" s="221"/>
      <c r="M883" s="221"/>
      <c r="P883" s="221"/>
      <c r="S883" s="221"/>
      <c r="V883" s="221"/>
      <c r="Y883" s="221"/>
      <c r="Z883" s="221"/>
    </row>
    <row r="884" ht="15.75" customHeight="1">
      <c r="A884" s="222"/>
      <c r="D884" s="221"/>
      <c r="G884" s="221"/>
      <c r="J884" s="221"/>
      <c r="M884" s="221"/>
      <c r="P884" s="221"/>
      <c r="S884" s="221"/>
      <c r="V884" s="221"/>
      <c r="Y884" s="221"/>
      <c r="Z884" s="221"/>
    </row>
    <row r="885" ht="15.75" customHeight="1">
      <c r="A885" s="222"/>
      <c r="D885" s="221"/>
      <c r="G885" s="221"/>
      <c r="J885" s="221"/>
      <c r="M885" s="221"/>
      <c r="P885" s="221"/>
      <c r="S885" s="221"/>
      <c r="V885" s="221"/>
      <c r="Y885" s="221"/>
      <c r="Z885" s="221"/>
    </row>
    <row r="886" ht="15.75" customHeight="1">
      <c r="A886" s="222"/>
      <c r="D886" s="221"/>
      <c r="G886" s="221"/>
      <c r="J886" s="221"/>
      <c r="M886" s="221"/>
      <c r="P886" s="221"/>
      <c r="S886" s="221"/>
      <c r="V886" s="221"/>
      <c r="Y886" s="221"/>
      <c r="Z886" s="221"/>
    </row>
    <row r="887" ht="15.75" customHeight="1">
      <c r="A887" s="222"/>
      <c r="D887" s="221"/>
      <c r="G887" s="221"/>
      <c r="J887" s="221"/>
      <c r="M887" s="221"/>
      <c r="P887" s="221"/>
      <c r="S887" s="221"/>
      <c r="V887" s="221"/>
      <c r="Y887" s="221"/>
      <c r="Z887" s="221"/>
    </row>
    <row r="888" ht="15.75" customHeight="1">
      <c r="A888" s="222"/>
      <c r="D888" s="221"/>
      <c r="G888" s="221"/>
      <c r="J888" s="221"/>
      <c r="M888" s="221"/>
      <c r="P888" s="221"/>
      <c r="S888" s="221"/>
      <c r="V888" s="221"/>
      <c r="Y888" s="221"/>
      <c r="Z888" s="221"/>
    </row>
    <row r="889" ht="15.75" customHeight="1">
      <c r="A889" s="222"/>
      <c r="D889" s="221"/>
      <c r="G889" s="221"/>
      <c r="J889" s="221"/>
      <c r="M889" s="221"/>
      <c r="P889" s="221"/>
      <c r="S889" s="221"/>
      <c r="V889" s="221"/>
      <c r="Y889" s="221"/>
      <c r="Z889" s="221"/>
    </row>
    <row r="890" ht="15.75" customHeight="1">
      <c r="A890" s="222"/>
      <c r="D890" s="221"/>
      <c r="G890" s="221"/>
      <c r="J890" s="221"/>
      <c r="M890" s="221"/>
      <c r="P890" s="221"/>
      <c r="S890" s="221"/>
      <c r="V890" s="221"/>
      <c r="Y890" s="221"/>
      <c r="Z890" s="221"/>
    </row>
    <row r="891" ht="15.75" customHeight="1">
      <c r="A891" s="222"/>
      <c r="D891" s="221"/>
      <c r="G891" s="221"/>
      <c r="J891" s="221"/>
      <c r="M891" s="221"/>
      <c r="P891" s="221"/>
      <c r="S891" s="221"/>
      <c r="V891" s="221"/>
      <c r="Y891" s="221"/>
      <c r="Z891" s="221"/>
    </row>
    <row r="892" ht="15.75" customHeight="1">
      <c r="A892" s="222"/>
      <c r="D892" s="221"/>
      <c r="G892" s="221"/>
      <c r="J892" s="221"/>
      <c r="M892" s="221"/>
      <c r="P892" s="221"/>
      <c r="S892" s="221"/>
      <c r="V892" s="221"/>
      <c r="Y892" s="221"/>
      <c r="Z892" s="221"/>
    </row>
    <row r="893" ht="15.75" customHeight="1">
      <c r="A893" s="222"/>
      <c r="D893" s="221"/>
      <c r="G893" s="221"/>
      <c r="J893" s="221"/>
      <c r="M893" s="221"/>
      <c r="P893" s="221"/>
      <c r="S893" s="221"/>
      <c r="V893" s="221"/>
      <c r="Y893" s="221"/>
      <c r="Z893" s="221"/>
    </row>
    <row r="894" ht="15.75" customHeight="1">
      <c r="A894" s="222"/>
      <c r="D894" s="221"/>
      <c r="G894" s="221"/>
      <c r="J894" s="221"/>
      <c r="M894" s="221"/>
      <c r="P894" s="221"/>
      <c r="S894" s="221"/>
      <c r="V894" s="221"/>
      <c r="Y894" s="221"/>
      <c r="Z894" s="221"/>
    </row>
    <row r="895" ht="15.75" customHeight="1">
      <c r="A895" s="222"/>
      <c r="D895" s="221"/>
      <c r="G895" s="221"/>
      <c r="J895" s="221"/>
      <c r="M895" s="221"/>
      <c r="P895" s="221"/>
      <c r="S895" s="221"/>
      <c r="V895" s="221"/>
      <c r="Y895" s="221"/>
      <c r="Z895" s="221"/>
    </row>
    <row r="896" ht="15.75" customHeight="1">
      <c r="A896" s="222"/>
      <c r="D896" s="221"/>
      <c r="G896" s="221"/>
      <c r="J896" s="221"/>
      <c r="M896" s="221"/>
      <c r="P896" s="221"/>
      <c r="S896" s="221"/>
      <c r="V896" s="221"/>
      <c r="Y896" s="221"/>
      <c r="Z896" s="221"/>
    </row>
    <row r="897" ht="15.75" customHeight="1">
      <c r="A897" s="222"/>
      <c r="D897" s="221"/>
      <c r="G897" s="221"/>
      <c r="J897" s="221"/>
      <c r="M897" s="221"/>
      <c r="P897" s="221"/>
      <c r="S897" s="221"/>
      <c r="V897" s="221"/>
      <c r="Y897" s="221"/>
      <c r="Z897" s="221"/>
    </row>
    <row r="898" ht="15.75" customHeight="1">
      <c r="A898" s="222"/>
      <c r="D898" s="221"/>
      <c r="G898" s="221"/>
      <c r="J898" s="221"/>
      <c r="M898" s="221"/>
      <c r="P898" s="221"/>
      <c r="S898" s="221"/>
      <c r="V898" s="221"/>
      <c r="Y898" s="221"/>
      <c r="Z898" s="221"/>
    </row>
    <row r="899" ht="15.75" customHeight="1">
      <c r="A899" s="222"/>
      <c r="D899" s="221"/>
      <c r="G899" s="221"/>
      <c r="J899" s="221"/>
      <c r="M899" s="221"/>
      <c r="P899" s="221"/>
      <c r="S899" s="221"/>
      <c r="V899" s="221"/>
      <c r="Y899" s="221"/>
      <c r="Z899" s="221"/>
    </row>
    <row r="900" ht="15.75" customHeight="1">
      <c r="A900" s="222"/>
      <c r="D900" s="221"/>
      <c r="G900" s="221"/>
      <c r="J900" s="221"/>
      <c r="M900" s="221"/>
      <c r="P900" s="221"/>
      <c r="S900" s="221"/>
      <c r="V900" s="221"/>
      <c r="Y900" s="221"/>
      <c r="Z900" s="221"/>
    </row>
    <row r="901" ht="15.75" customHeight="1">
      <c r="A901" s="222"/>
      <c r="D901" s="221"/>
      <c r="G901" s="221"/>
      <c r="J901" s="221"/>
      <c r="M901" s="221"/>
      <c r="P901" s="221"/>
      <c r="S901" s="221"/>
      <c r="V901" s="221"/>
      <c r="Y901" s="221"/>
      <c r="Z901" s="221"/>
    </row>
    <row r="902" ht="15.75" customHeight="1">
      <c r="A902" s="222"/>
      <c r="D902" s="221"/>
      <c r="G902" s="221"/>
      <c r="J902" s="221"/>
      <c r="M902" s="221"/>
      <c r="P902" s="221"/>
      <c r="S902" s="221"/>
      <c r="V902" s="221"/>
      <c r="Y902" s="221"/>
      <c r="Z902" s="221"/>
    </row>
    <row r="903" ht="15.75" customHeight="1">
      <c r="A903" s="222"/>
      <c r="D903" s="221"/>
      <c r="G903" s="221"/>
      <c r="J903" s="221"/>
      <c r="M903" s="221"/>
      <c r="P903" s="221"/>
      <c r="S903" s="221"/>
      <c r="V903" s="221"/>
      <c r="Y903" s="221"/>
      <c r="Z903" s="221"/>
    </row>
    <row r="904" ht="15.75" customHeight="1">
      <c r="A904" s="222"/>
      <c r="D904" s="221"/>
      <c r="G904" s="221"/>
      <c r="J904" s="221"/>
      <c r="M904" s="221"/>
      <c r="P904" s="221"/>
      <c r="S904" s="221"/>
      <c r="V904" s="221"/>
      <c r="Y904" s="221"/>
      <c r="Z904" s="221"/>
    </row>
    <row r="905" ht="15.75" customHeight="1">
      <c r="A905" s="222"/>
      <c r="D905" s="221"/>
      <c r="G905" s="221"/>
      <c r="J905" s="221"/>
      <c r="M905" s="221"/>
      <c r="P905" s="221"/>
      <c r="S905" s="221"/>
      <c r="V905" s="221"/>
      <c r="Y905" s="221"/>
      <c r="Z905" s="221"/>
    </row>
    <row r="906" ht="15.75" customHeight="1">
      <c r="A906" s="222"/>
      <c r="D906" s="221"/>
      <c r="G906" s="221"/>
      <c r="J906" s="221"/>
      <c r="M906" s="221"/>
      <c r="P906" s="221"/>
      <c r="S906" s="221"/>
      <c r="V906" s="221"/>
      <c r="Y906" s="221"/>
      <c r="Z906" s="221"/>
    </row>
    <row r="907" ht="15.75" customHeight="1">
      <c r="A907" s="222"/>
      <c r="D907" s="221"/>
      <c r="G907" s="221"/>
      <c r="J907" s="221"/>
      <c r="M907" s="221"/>
      <c r="P907" s="221"/>
      <c r="S907" s="221"/>
      <c r="V907" s="221"/>
      <c r="Y907" s="221"/>
      <c r="Z907" s="221"/>
    </row>
    <row r="908" ht="15.75" customHeight="1">
      <c r="A908" s="222"/>
      <c r="D908" s="221"/>
      <c r="G908" s="221"/>
      <c r="J908" s="221"/>
      <c r="M908" s="221"/>
      <c r="P908" s="221"/>
      <c r="S908" s="221"/>
      <c r="V908" s="221"/>
      <c r="Y908" s="221"/>
      <c r="Z908" s="221"/>
    </row>
    <row r="909" ht="15.75" customHeight="1">
      <c r="A909" s="222"/>
      <c r="D909" s="221"/>
      <c r="G909" s="221"/>
      <c r="J909" s="221"/>
      <c r="M909" s="221"/>
      <c r="P909" s="221"/>
      <c r="S909" s="221"/>
      <c r="V909" s="221"/>
      <c r="Y909" s="221"/>
      <c r="Z909" s="221"/>
    </row>
    <row r="910" ht="15.75" customHeight="1">
      <c r="A910" s="222"/>
      <c r="D910" s="221"/>
      <c r="G910" s="221"/>
      <c r="J910" s="221"/>
      <c r="M910" s="221"/>
      <c r="P910" s="221"/>
      <c r="S910" s="221"/>
      <c r="V910" s="221"/>
      <c r="Y910" s="221"/>
      <c r="Z910" s="221"/>
    </row>
    <row r="911" ht="15.75" customHeight="1">
      <c r="A911" s="222"/>
      <c r="D911" s="221"/>
      <c r="G911" s="221"/>
      <c r="J911" s="221"/>
      <c r="M911" s="221"/>
      <c r="P911" s="221"/>
      <c r="S911" s="221"/>
      <c r="V911" s="221"/>
      <c r="Y911" s="221"/>
      <c r="Z911" s="221"/>
    </row>
    <row r="912" ht="15.75" customHeight="1">
      <c r="A912" s="222"/>
      <c r="D912" s="221"/>
      <c r="G912" s="221"/>
      <c r="J912" s="221"/>
      <c r="M912" s="221"/>
      <c r="P912" s="221"/>
      <c r="S912" s="221"/>
      <c r="V912" s="221"/>
      <c r="Y912" s="221"/>
      <c r="Z912" s="221"/>
    </row>
    <row r="913" ht="15.75" customHeight="1">
      <c r="A913" s="222"/>
      <c r="D913" s="221"/>
      <c r="G913" s="221"/>
      <c r="J913" s="221"/>
      <c r="M913" s="221"/>
      <c r="P913" s="221"/>
      <c r="S913" s="221"/>
      <c r="V913" s="221"/>
      <c r="Y913" s="221"/>
      <c r="Z913" s="221"/>
    </row>
    <row r="914" ht="15.75" customHeight="1">
      <c r="A914" s="222"/>
      <c r="D914" s="221"/>
      <c r="G914" s="221"/>
      <c r="J914" s="221"/>
      <c r="M914" s="221"/>
      <c r="P914" s="221"/>
      <c r="S914" s="221"/>
      <c r="V914" s="221"/>
      <c r="Y914" s="221"/>
      <c r="Z914" s="221"/>
    </row>
    <row r="915" ht="15.75" customHeight="1">
      <c r="A915" s="222"/>
      <c r="D915" s="221"/>
      <c r="G915" s="221"/>
      <c r="J915" s="221"/>
      <c r="M915" s="221"/>
      <c r="P915" s="221"/>
      <c r="S915" s="221"/>
      <c r="V915" s="221"/>
      <c r="Y915" s="221"/>
      <c r="Z915" s="221"/>
    </row>
    <row r="916" ht="15.75" customHeight="1">
      <c r="A916" s="222"/>
      <c r="D916" s="221"/>
      <c r="G916" s="221"/>
      <c r="J916" s="221"/>
      <c r="M916" s="221"/>
      <c r="P916" s="221"/>
      <c r="S916" s="221"/>
      <c r="V916" s="221"/>
      <c r="Y916" s="221"/>
      <c r="Z916" s="221"/>
    </row>
    <row r="917" ht="15.75" customHeight="1">
      <c r="A917" s="222"/>
      <c r="D917" s="221"/>
      <c r="G917" s="221"/>
      <c r="J917" s="221"/>
      <c r="M917" s="221"/>
      <c r="P917" s="221"/>
      <c r="S917" s="221"/>
      <c r="V917" s="221"/>
      <c r="Y917" s="221"/>
      <c r="Z917" s="221"/>
    </row>
    <row r="918" ht="15.75" customHeight="1">
      <c r="A918" s="222"/>
      <c r="D918" s="221"/>
      <c r="G918" s="221"/>
      <c r="J918" s="221"/>
      <c r="M918" s="221"/>
      <c r="P918" s="221"/>
      <c r="S918" s="221"/>
      <c r="V918" s="221"/>
      <c r="Y918" s="221"/>
      <c r="Z918" s="221"/>
    </row>
    <row r="919" ht="15.75" customHeight="1">
      <c r="A919" s="222"/>
      <c r="D919" s="221"/>
      <c r="G919" s="221"/>
      <c r="J919" s="221"/>
      <c r="M919" s="221"/>
      <c r="P919" s="221"/>
      <c r="S919" s="221"/>
      <c r="V919" s="221"/>
      <c r="Y919" s="221"/>
      <c r="Z919" s="221"/>
    </row>
    <row r="920" ht="15.75" customHeight="1">
      <c r="A920" s="222"/>
      <c r="D920" s="221"/>
      <c r="G920" s="221"/>
      <c r="J920" s="221"/>
      <c r="M920" s="221"/>
      <c r="P920" s="221"/>
      <c r="S920" s="221"/>
      <c r="V920" s="221"/>
      <c r="Y920" s="221"/>
      <c r="Z920" s="221"/>
    </row>
    <row r="921" ht="15.75" customHeight="1">
      <c r="A921" s="222"/>
      <c r="D921" s="221"/>
      <c r="G921" s="221"/>
      <c r="J921" s="221"/>
      <c r="M921" s="221"/>
      <c r="P921" s="221"/>
      <c r="S921" s="221"/>
      <c r="V921" s="221"/>
      <c r="Y921" s="221"/>
      <c r="Z921" s="221"/>
    </row>
    <row r="922" ht="15.75" customHeight="1">
      <c r="A922" s="222"/>
      <c r="D922" s="221"/>
      <c r="G922" s="221"/>
      <c r="J922" s="221"/>
      <c r="M922" s="221"/>
      <c r="P922" s="221"/>
      <c r="S922" s="221"/>
      <c r="V922" s="221"/>
      <c r="Y922" s="221"/>
      <c r="Z922" s="221"/>
    </row>
    <row r="923" ht="15.75" customHeight="1">
      <c r="A923" s="222"/>
      <c r="D923" s="221"/>
      <c r="G923" s="221"/>
      <c r="J923" s="221"/>
      <c r="M923" s="221"/>
      <c r="P923" s="221"/>
      <c r="S923" s="221"/>
      <c r="V923" s="221"/>
      <c r="Y923" s="221"/>
      <c r="Z923" s="221"/>
    </row>
    <row r="924" ht="15.75" customHeight="1">
      <c r="A924" s="222"/>
      <c r="D924" s="221"/>
      <c r="G924" s="221"/>
      <c r="J924" s="221"/>
      <c r="M924" s="221"/>
      <c r="P924" s="221"/>
      <c r="S924" s="221"/>
      <c r="V924" s="221"/>
      <c r="Y924" s="221"/>
      <c r="Z924" s="221"/>
    </row>
    <row r="925" ht="15.75" customHeight="1">
      <c r="A925" s="222"/>
      <c r="D925" s="221"/>
      <c r="G925" s="221"/>
      <c r="J925" s="221"/>
      <c r="M925" s="221"/>
      <c r="P925" s="221"/>
      <c r="S925" s="221"/>
      <c r="V925" s="221"/>
      <c r="Y925" s="221"/>
      <c r="Z925" s="221"/>
    </row>
    <row r="926" ht="15.75" customHeight="1">
      <c r="A926" s="222"/>
      <c r="D926" s="221"/>
      <c r="G926" s="221"/>
      <c r="J926" s="221"/>
      <c r="M926" s="221"/>
      <c r="P926" s="221"/>
      <c r="S926" s="221"/>
      <c r="V926" s="221"/>
      <c r="Y926" s="221"/>
      <c r="Z926" s="221"/>
    </row>
    <row r="927" ht="15.75" customHeight="1">
      <c r="A927" s="222"/>
      <c r="D927" s="221"/>
      <c r="G927" s="221"/>
      <c r="J927" s="221"/>
      <c r="M927" s="221"/>
      <c r="P927" s="221"/>
      <c r="S927" s="221"/>
      <c r="V927" s="221"/>
      <c r="Y927" s="221"/>
      <c r="Z927" s="221"/>
    </row>
    <row r="928" ht="15.75" customHeight="1">
      <c r="A928" s="222"/>
      <c r="D928" s="221"/>
      <c r="G928" s="221"/>
      <c r="J928" s="221"/>
      <c r="M928" s="221"/>
      <c r="P928" s="221"/>
      <c r="S928" s="221"/>
      <c r="V928" s="221"/>
      <c r="Y928" s="221"/>
      <c r="Z928" s="221"/>
    </row>
    <row r="929" ht="15.75" customHeight="1">
      <c r="A929" s="222"/>
      <c r="D929" s="221"/>
      <c r="G929" s="221"/>
      <c r="J929" s="221"/>
      <c r="M929" s="221"/>
      <c r="P929" s="221"/>
      <c r="S929" s="221"/>
      <c r="V929" s="221"/>
      <c r="Y929" s="221"/>
      <c r="Z929" s="221"/>
    </row>
    <row r="930" ht="15.75" customHeight="1">
      <c r="A930" s="222"/>
      <c r="D930" s="221"/>
      <c r="G930" s="221"/>
      <c r="J930" s="221"/>
      <c r="M930" s="221"/>
      <c r="P930" s="221"/>
      <c r="S930" s="221"/>
      <c r="V930" s="221"/>
      <c r="Y930" s="221"/>
      <c r="Z930" s="221"/>
    </row>
    <row r="931" ht="15.75" customHeight="1">
      <c r="A931" s="222"/>
      <c r="D931" s="221"/>
      <c r="G931" s="221"/>
      <c r="J931" s="221"/>
      <c r="M931" s="221"/>
      <c r="P931" s="221"/>
      <c r="S931" s="221"/>
      <c r="V931" s="221"/>
      <c r="Y931" s="221"/>
      <c r="Z931" s="221"/>
    </row>
    <row r="932" ht="15.75" customHeight="1">
      <c r="A932" s="222"/>
      <c r="D932" s="221"/>
      <c r="G932" s="221"/>
      <c r="J932" s="221"/>
      <c r="M932" s="221"/>
      <c r="P932" s="221"/>
      <c r="S932" s="221"/>
      <c r="V932" s="221"/>
      <c r="Y932" s="221"/>
      <c r="Z932" s="221"/>
    </row>
    <row r="933" ht="15.75" customHeight="1">
      <c r="A933" s="222"/>
      <c r="D933" s="221"/>
      <c r="G933" s="221"/>
      <c r="J933" s="221"/>
      <c r="M933" s="221"/>
      <c r="P933" s="221"/>
      <c r="S933" s="221"/>
      <c r="V933" s="221"/>
      <c r="Y933" s="221"/>
      <c r="Z933" s="221"/>
    </row>
    <row r="934" ht="15.75" customHeight="1">
      <c r="A934" s="222"/>
      <c r="D934" s="221"/>
      <c r="G934" s="221"/>
      <c r="J934" s="221"/>
      <c r="M934" s="221"/>
      <c r="P934" s="221"/>
      <c r="S934" s="221"/>
      <c r="V934" s="221"/>
      <c r="Y934" s="221"/>
      <c r="Z934" s="221"/>
    </row>
    <row r="935" ht="15.75" customHeight="1">
      <c r="A935" s="222"/>
      <c r="D935" s="221"/>
      <c r="G935" s="221"/>
      <c r="J935" s="221"/>
      <c r="M935" s="221"/>
      <c r="P935" s="221"/>
      <c r="S935" s="221"/>
      <c r="V935" s="221"/>
      <c r="Y935" s="221"/>
      <c r="Z935" s="221"/>
    </row>
    <row r="936" ht="15.75" customHeight="1">
      <c r="A936" s="222"/>
      <c r="D936" s="221"/>
      <c r="G936" s="221"/>
      <c r="J936" s="221"/>
      <c r="M936" s="221"/>
      <c r="P936" s="221"/>
      <c r="S936" s="221"/>
      <c r="V936" s="221"/>
      <c r="Y936" s="221"/>
      <c r="Z936" s="221"/>
    </row>
    <row r="937" ht="15.75" customHeight="1">
      <c r="A937" s="222"/>
      <c r="D937" s="221"/>
      <c r="G937" s="221"/>
      <c r="J937" s="221"/>
      <c r="M937" s="221"/>
      <c r="P937" s="221"/>
      <c r="S937" s="221"/>
      <c r="V937" s="221"/>
      <c r="Y937" s="221"/>
      <c r="Z937" s="221"/>
    </row>
    <row r="938" ht="15.75" customHeight="1">
      <c r="A938" s="222"/>
      <c r="D938" s="221"/>
      <c r="G938" s="221"/>
      <c r="J938" s="221"/>
      <c r="M938" s="221"/>
      <c r="P938" s="221"/>
      <c r="S938" s="221"/>
      <c r="V938" s="221"/>
      <c r="Y938" s="221"/>
      <c r="Z938" s="221"/>
    </row>
    <row r="939" ht="15.75" customHeight="1">
      <c r="A939" s="222"/>
      <c r="D939" s="221"/>
      <c r="G939" s="221"/>
      <c r="J939" s="221"/>
      <c r="M939" s="221"/>
      <c r="P939" s="221"/>
      <c r="S939" s="221"/>
      <c r="V939" s="221"/>
      <c r="Y939" s="221"/>
      <c r="Z939" s="221"/>
    </row>
    <row r="940" ht="15.75" customHeight="1">
      <c r="A940" s="222"/>
      <c r="D940" s="221"/>
      <c r="G940" s="221"/>
      <c r="J940" s="221"/>
      <c r="M940" s="221"/>
      <c r="P940" s="221"/>
      <c r="S940" s="221"/>
      <c r="V940" s="221"/>
      <c r="Y940" s="221"/>
      <c r="Z940" s="221"/>
    </row>
    <row r="941" ht="15.75" customHeight="1">
      <c r="A941" s="222"/>
      <c r="D941" s="221"/>
      <c r="G941" s="221"/>
      <c r="J941" s="221"/>
      <c r="M941" s="221"/>
      <c r="P941" s="221"/>
      <c r="S941" s="221"/>
      <c r="V941" s="221"/>
      <c r="Y941" s="221"/>
      <c r="Z941" s="221"/>
    </row>
    <row r="942" ht="15.75" customHeight="1">
      <c r="A942" s="222"/>
      <c r="D942" s="221"/>
      <c r="G942" s="221"/>
      <c r="J942" s="221"/>
      <c r="M942" s="221"/>
      <c r="P942" s="221"/>
      <c r="S942" s="221"/>
      <c r="V942" s="221"/>
      <c r="Y942" s="221"/>
      <c r="Z942" s="221"/>
    </row>
    <row r="943" ht="15.75" customHeight="1">
      <c r="A943" s="222"/>
      <c r="D943" s="221"/>
      <c r="G943" s="221"/>
      <c r="J943" s="221"/>
      <c r="M943" s="221"/>
      <c r="P943" s="221"/>
      <c r="S943" s="221"/>
      <c r="V943" s="221"/>
      <c r="Y943" s="221"/>
      <c r="Z943" s="221"/>
    </row>
    <row r="944" ht="15.75" customHeight="1">
      <c r="A944" s="222"/>
      <c r="D944" s="221"/>
      <c r="G944" s="221"/>
      <c r="J944" s="221"/>
      <c r="M944" s="221"/>
      <c r="P944" s="221"/>
      <c r="S944" s="221"/>
      <c r="V944" s="221"/>
      <c r="Y944" s="221"/>
      <c r="Z944" s="221"/>
    </row>
    <row r="945" ht="15.75" customHeight="1">
      <c r="A945" s="222"/>
      <c r="D945" s="221"/>
      <c r="G945" s="221"/>
      <c r="J945" s="221"/>
      <c r="M945" s="221"/>
      <c r="P945" s="221"/>
      <c r="S945" s="221"/>
      <c r="V945" s="221"/>
      <c r="Y945" s="221"/>
      <c r="Z945" s="221"/>
    </row>
    <row r="946" ht="15.75" customHeight="1">
      <c r="A946" s="222"/>
      <c r="D946" s="221"/>
      <c r="G946" s="221"/>
      <c r="J946" s="221"/>
      <c r="M946" s="221"/>
      <c r="P946" s="221"/>
      <c r="S946" s="221"/>
      <c r="V946" s="221"/>
      <c r="Y946" s="221"/>
      <c r="Z946" s="221"/>
    </row>
    <row r="947" ht="15.75" customHeight="1">
      <c r="A947" s="222"/>
      <c r="D947" s="221"/>
      <c r="G947" s="221"/>
      <c r="J947" s="221"/>
      <c r="M947" s="221"/>
      <c r="P947" s="221"/>
      <c r="S947" s="221"/>
      <c r="V947" s="221"/>
      <c r="Y947" s="221"/>
      <c r="Z947" s="221"/>
    </row>
    <row r="948" ht="15.75" customHeight="1">
      <c r="A948" s="222"/>
      <c r="D948" s="221"/>
      <c r="G948" s="221"/>
      <c r="J948" s="221"/>
      <c r="M948" s="221"/>
      <c r="P948" s="221"/>
      <c r="S948" s="221"/>
      <c r="V948" s="221"/>
      <c r="Y948" s="221"/>
      <c r="Z948" s="221"/>
    </row>
    <row r="949" ht="15.75" customHeight="1">
      <c r="A949" s="222"/>
      <c r="D949" s="221"/>
      <c r="G949" s="221"/>
      <c r="J949" s="221"/>
      <c r="M949" s="221"/>
      <c r="P949" s="221"/>
      <c r="S949" s="221"/>
      <c r="V949" s="221"/>
      <c r="Y949" s="221"/>
      <c r="Z949" s="221"/>
    </row>
    <row r="950" ht="15.75" customHeight="1">
      <c r="A950" s="222"/>
      <c r="D950" s="221"/>
      <c r="G950" s="221"/>
      <c r="J950" s="221"/>
      <c r="M950" s="221"/>
      <c r="P950" s="221"/>
      <c r="S950" s="221"/>
      <c r="V950" s="221"/>
      <c r="Y950" s="221"/>
      <c r="Z950" s="221"/>
    </row>
    <row r="951" ht="15.75" customHeight="1">
      <c r="A951" s="222"/>
      <c r="D951" s="221"/>
      <c r="G951" s="221"/>
      <c r="J951" s="221"/>
      <c r="M951" s="221"/>
      <c r="P951" s="221"/>
      <c r="S951" s="221"/>
      <c r="V951" s="221"/>
      <c r="Y951" s="221"/>
      <c r="Z951" s="221"/>
    </row>
    <row r="952" ht="15.75" customHeight="1">
      <c r="A952" s="222"/>
      <c r="D952" s="221"/>
      <c r="G952" s="221"/>
      <c r="J952" s="221"/>
      <c r="M952" s="221"/>
      <c r="P952" s="221"/>
      <c r="S952" s="221"/>
      <c r="V952" s="221"/>
      <c r="Y952" s="221"/>
      <c r="Z952" s="221"/>
    </row>
    <row r="953" ht="15.75" customHeight="1">
      <c r="A953" s="222"/>
      <c r="D953" s="221"/>
      <c r="G953" s="221"/>
      <c r="J953" s="221"/>
      <c r="M953" s="221"/>
      <c r="P953" s="221"/>
      <c r="S953" s="221"/>
      <c r="V953" s="221"/>
      <c r="Y953" s="221"/>
      <c r="Z953" s="221"/>
    </row>
    <row r="954" ht="15.75" customHeight="1">
      <c r="A954" s="222"/>
      <c r="D954" s="221"/>
      <c r="G954" s="221"/>
      <c r="J954" s="221"/>
      <c r="M954" s="221"/>
      <c r="P954" s="221"/>
      <c r="S954" s="221"/>
      <c r="V954" s="221"/>
      <c r="Y954" s="221"/>
      <c r="Z954" s="221"/>
    </row>
    <row r="955" ht="15.75" customHeight="1">
      <c r="A955" s="222"/>
      <c r="D955" s="221"/>
      <c r="G955" s="221"/>
      <c r="J955" s="221"/>
      <c r="M955" s="221"/>
      <c r="P955" s="221"/>
      <c r="S955" s="221"/>
      <c r="V955" s="221"/>
      <c r="Y955" s="221"/>
      <c r="Z955" s="221"/>
    </row>
    <row r="956" ht="15.75" customHeight="1">
      <c r="A956" s="222"/>
      <c r="D956" s="221"/>
      <c r="G956" s="221"/>
      <c r="J956" s="221"/>
      <c r="M956" s="221"/>
      <c r="P956" s="221"/>
      <c r="S956" s="221"/>
      <c r="V956" s="221"/>
      <c r="Y956" s="221"/>
      <c r="Z956" s="221"/>
    </row>
    <row r="957" ht="15.75" customHeight="1">
      <c r="A957" s="222"/>
      <c r="D957" s="221"/>
      <c r="G957" s="221"/>
      <c r="J957" s="221"/>
      <c r="M957" s="221"/>
      <c r="P957" s="221"/>
      <c r="S957" s="221"/>
      <c r="V957" s="221"/>
      <c r="Y957" s="221"/>
      <c r="Z957" s="221"/>
    </row>
    <row r="958" ht="15.75" customHeight="1">
      <c r="A958" s="222"/>
      <c r="D958" s="221"/>
      <c r="G958" s="221"/>
      <c r="J958" s="221"/>
      <c r="M958" s="221"/>
      <c r="P958" s="221"/>
      <c r="S958" s="221"/>
      <c r="V958" s="221"/>
      <c r="Y958" s="221"/>
      <c r="Z958" s="221"/>
    </row>
    <row r="959" ht="15.75" customHeight="1">
      <c r="A959" s="222"/>
      <c r="D959" s="221"/>
      <c r="G959" s="221"/>
      <c r="J959" s="221"/>
      <c r="M959" s="221"/>
      <c r="P959" s="221"/>
      <c r="S959" s="221"/>
      <c r="V959" s="221"/>
      <c r="Y959" s="221"/>
      <c r="Z959" s="221"/>
    </row>
    <row r="960" ht="15.75" customHeight="1">
      <c r="A960" s="222"/>
      <c r="D960" s="221"/>
      <c r="G960" s="221"/>
      <c r="J960" s="221"/>
      <c r="M960" s="221"/>
      <c r="P960" s="221"/>
      <c r="S960" s="221"/>
      <c r="V960" s="221"/>
      <c r="Y960" s="221"/>
      <c r="Z960" s="221"/>
    </row>
    <row r="961" ht="15.75" customHeight="1">
      <c r="A961" s="222"/>
      <c r="D961" s="221"/>
      <c r="G961" s="221"/>
      <c r="J961" s="221"/>
      <c r="M961" s="221"/>
      <c r="P961" s="221"/>
      <c r="S961" s="221"/>
      <c r="V961" s="221"/>
      <c r="Y961" s="221"/>
      <c r="Z961" s="221"/>
    </row>
    <row r="962" ht="15.75" customHeight="1">
      <c r="A962" s="222"/>
      <c r="D962" s="221"/>
      <c r="G962" s="221"/>
      <c r="J962" s="221"/>
      <c r="M962" s="221"/>
      <c r="P962" s="221"/>
      <c r="S962" s="221"/>
      <c r="V962" s="221"/>
      <c r="Y962" s="221"/>
      <c r="Z962" s="221"/>
    </row>
    <row r="963" ht="15.75" customHeight="1">
      <c r="A963" s="222"/>
      <c r="D963" s="221"/>
      <c r="G963" s="221"/>
      <c r="J963" s="221"/>
      <c r="M963" s="221"/>
      <c r="P963" s="221"/>
      <c r="S963" s="221"/>
      <c r="V963" s="221"/>
      <c r="Y963" s="221"/>
      <c r="Z963" s="221"/>
    </row>
    <row r="964" ht="15.75" customHeight="1">
      <c r="A964" s="222"/>
      <c r="D964" s="221"/>
      <c r="G964" s="221"/>
      <c r="J964" s="221"/>
      <c r="M964" s="221"/>
      <c r="P964" s="221"/>
      <c r="S964" s="221"/>
      <c r="V964" s="221"/>
      <c r="Y964" s="221"/>
      <c r="Z964" s="221"/>
    </row>
    <row r="965" ht="15.75" customHeight="1">
      <c r="A965" s="222"/>
      <c r="D965" s="221"/>
      <c r="G965" s="221"/>
      <c r="J965" s="221"/>
      <c r="M965" s="221"/>
      <c r="P965" s="221"/>
      <c r="S965" s="221"/>
      <c r="V965" s="221"/>
      <c r="Y965" s="221"/>
      <c r="Z965" s="221"/>
    </row>
    <row r="966" ht="15.75" customHeight="1">
      <c r="A966" s="222"/>
      <c r="D966" s="221"/>
      <c r="G966" s="221"/>
      <c r="J966" s="221"/>
      <c r="M966" s="221"/>
      <c r="P966" s="221"/>
      <c r="S966" s="221"/>
      <c r="V966" s="221"/>
      <c r="Y966" s="221"/>
      <c r="Z966" s="221"/>
    </row>
    <row r="967" ht="15.75" customHeight="1">
      <c r="A967" s="222"/>
      <c r="D967" s="221"/>
      <c r="G967" s="221"/>
      <c r="J967" s="221"/>
      <c r="M967" s="221"/>
      <c r="P967" s="221"/>
      <c r="S967" s="221"/>
      <c r="V967" s="221"/>
      <c r="Y967" s="221"/>
      <c r="Z967" s="221"/>
    </row>
    <row r="968" ht="15.75" customHeight="1">
      <c r="A968" s="222"/>
      <c r="D968" s="221"/>
      <c r="G968" s="221"/>
      <c r="J968" s="221"/>
      <c r="M968" s="221"/>
      <c r="P968" s="221"/>
      <c r="S968" s="221"/>
      <c r="V968" s="221"/>
      <c r="Y968" s="221"/>
      <c r="Z968" s="221"/>
    </row>
    <row r="969" ht="15.75" customHeight="1">
      <c r="A969" s="222"/>
      <c r="D969" s="221"/>
      <c r="G969" s="221"/>
      <c r="J969" s="221"/>
      <c r="M969" s="221"/>
      <c r="P969" s="221"/>
      <c r="S969" s="221"/>
      <c r="V969" s="221"/>
      <c r="Y969" s="221"/>
      <c r="Z969" s="221"/>
    </row>
    <row r="970" ht="15.75" customHeight="1">
      <c r="A970" s="222"/>
      <c r="D970" s="221"/>
      <c r="G970" s="221"/>
      <c r="J970" s="221"/>
      <c r="M970" s="221"/>
      <c r="P970" s="221"/>
      <c r="S970" s="221"/>
      <c r="V970" s="221"/>
      <c r="Y970" s="221"/>
      <c r="Z970" s="221"/>
    </row>
    <row r="971" ht="15.75" customHeight="1">
      <c r="A971" s="222"/>
      <c r="D971" s="221"/>
      <c r="G971" s="221"/>
      <c r="J971" s="221"/>
      <c r="M971" s="221"/>
      <c r="P971" s="221"/>
      <c r="S971" s="221"/>
      <c r="V971" s="221"/>
      <c r="Y971" s="221"/>
      <c r="Z971" s="221"/>
    </row>
    <row r="972" ht="15.75" customHeight="1">
      <c r="A972" s="222"/>
      <c r="D972" s="221"/>
      <c r="G972" s="221"/>
      <c r="J972" s="221"/>
      <c r="M972" s="221"/>
      <c r="P972" s="221"/>
      <c r="S972" s="221"/>
      <c r="V972" s="221"/>
      <c r="Y972" s="221"/>
      <c r="Z972" s="221"/>
    </row>
    <row r="973" ht="15.75" customHeight="1">
      <c r="A973" s="222"/>
      <c r="D973" s="221"/>
      <c r="G973" s="221"/>
      <c r="J973" s="221"/>
      <c r="M973" s="221"/>
      <c r="P973" s="221"/>
      <c r="S973" s="221"/>
      <c r="V973" s="221"/>
      <c r="Y973" s="221"/>
      <c r="Z973" s="221"/>
    </row>
    <row r="974" ht="15.75" customHeight="1">
      <c r="A974" s="222"/>
      <c r="D974" s="221"/>
      <c r="G974" s="221"/>
      <c r="J974" s="221"/>
      <c r="M974" s="221"/>
      <c r="P974" s="221"/>
      <c r="S974" s="221"/>
      <c r="V974" s="221"/>
      <c r="Y974" s="221"/>
      <c r="Z974" s="221"/>
    </row>
    <row r="975" ht="15.75" customHeight="1">
      <c r="A975" s="222"/>
      <c r="D975" s="221"/>
      <c r="G975" s="221"/>
      <c r="J975" s="221"/>
      <c r="M975" s="221"/>
      <c r="P975" s="221"/>
      <c r="S975" s="221"/>
      <c r="V975" s="221"/>
      <c r="Y975" s="221"/>
      <c r="Z975" s="221"/>
    </row>
    <row r="976" ht="15.75" customHeight="1">
      <c r="A976" s="222"/>
      <c r="D976" s="221"/>
      <c r="G976" s="221"/>
      <c r="J976" s="221"/>
      <c r="M976" s="221"/>
      <c r="P976" s="221"/>
      <c r="S976" s="221"/>
      <c r="V976" s="221"/>
      <c r="Y976" s="221"/>
      <c r="Z976" s="221"/>
    </row>
    <row r="977" ht="15.75" customHeight="1">
      <c r="A977" s="222"/>
      <c r="D977" s="221"/>
      <c r="G977" s="221"/>
      <c r="J977" s="221"/>
      <c r="M977" s="221"/>
      <c r="P977" s="221"/>
      <c r="S977" s="221"/>
      <c r="V977" s="221"/>
      <c r="Y977" s="221"/>
      <c r="Z977" s="221"/>
    </row>
    <row r="978" ht="15.75" customHeight="1">
      <c r="A978" s="222"/>
      <c r="D978" s="221"/>
      <c r="G978" s="221"/>
      <c r="J978" s="221"/>
      <c r="M978" s="221"/>
      <c r="P978" s="221"/>
      <c r="S978" s="221"/>
      <c r="V978" s="221"/>
      <c r="Y978" s="221"/>
      <c r="Z978" s="221"/>
    </row>
    <row r="979" ht="15.75" customHeight="1">
      <c r="A979" s="222"/>
      <c r="D979" s="221"/>
      <c r="G979" s="221"/>
      <c r="J979" s="221"/>
      <c r="M979" s="221"/>
      <c r="P979" s="221"/>
      <c r="S979" s="221"/>
      <c r="V979" s="221"/>
      <c r="Y979" s="221"/>
      <c r="Z979" s="221"/>
    </row>
    <row r="980" ht="15.75" customHeight="1">
      <c r="A980" s="222"/>
      <c r="D980" s="221"/>
      <c r="G980" s="221"/>
      <c r="J980" s="221"/>
      <c r="M980" s="221"/>
      <c r="P980" s="221"/>
      <c r="S980" s="221"/>
      <c r="V980" s="221"/>
      <c r="Y980" s="221"/>
      <c r="Z980" s="221"/>
    </row>
    <row r="981" ht="15.75" customHeight="1">
      <c r="A981" s="222"/>
      <c r="D981" s="221"/>
      <c r="G981" s="221"/>
      <c r="J981" s="221"/>
      <c r="M981" s="221"/>
      <c r="P981" s="221"/>
      <c r="S981" s="221"/>
      <c r="V981" s="221"/>
      <c r="Y981" s="221"/>
      <c r="Z981" s="221"/>
    </row>
    <row r="982" ht="15.75" customHeight="1">
      <c r="A982" s="222"/>
      <c r="D982" s="221"/>
      <c r="G982" s="221"/>
      <c r="J982" s="221"/>
      <c r="M982" s="221"/>
      <c r="P982" s="221"/>
      <c r="S982" s="221"/>
      <c r="V982" s="221"/>
      <c r="Y982" s="221"/>
      <c r="Z982" s="221"/>
    </row>
    <row r="983" ht="15.75" customHeight="1">
      <c r="A983" s="222"/>
      <c r="D983" s="221"/>
      <c r="G983" s="221"/>
      <c r="J983" s="221"/>
      <c r="M983" s="221"/>
      <c r="P983" s="221"/>
      <c r="S983" s="221"/>
      <c r="V983" s="221"/>
      <c r="Y983" s="221"/>
      <c r="Z983" s="221"/>
    </row>
    <row r="984" ht="15.75" customHeight="1">
      <c r="A984" s="222"/>
      <c r="D984" s="221"/>
      <c r="G984" s="221"/>
      <c r="J984" s="221"/>
      <c r="M984" s="221"/>
      <c r="P984" s="221"/>
      <c r="S984" s="221"/>
      <c r="V984" s="221"/>
      <c r="Y984" s="221"/>
      <c r="Z984" s="221"/>
    </row>
    <row r="985" ht="15.75" customHeight="1">
      <c r="A985" s="222"/>
      <c r="D985" s="221"/>
      <c r="G985" s="221"/>
      <c r="J985" s="221"/>
      <c r="M985" s="221"/>
      <c r="P985" s="221"/>
      <c r="S985" s="221"/>
      <c r="V985" s="221"/>
      <c r="Y985" s="221"/>
      <c r="Z985" s="221"/>
    </row>
    <row r="986" ht="15.75" customHeight="1">
      <c r="A986" s="222"/>
      <c r="D986" s="221"/>
      <c r="G986" s="221"/>
      <c r="J986" s="221"/>
      <c r="M986" s="221"/>
      <c r="P986" s="221"/>
      <c r="S986" s="221"/>
      <c r="V986" s="221"/>
      <c r="Y986" s="221"/>
      <c r="Z986" s="221"/>
    </row>
    <row r="987" ht="15.75" customHeight="1">
      <c r="A987" s="222"/>
      <c r="D987" s="221"/>
      <c r="G987" s="221"/>
      <c r="J987" s="221"/>
      <c r="M987" s="221"/>
      <c r="P987" s="221"/>
      <c r="S987" s="221"/>
      <c r="V987" s="221"/>
      <c r="Y987" s="221"/>
      <c r="Z987" s="221"/>
    </row>
    <row r="988" ht="15.75" customHeight="1">
      <c r="A988" s="222"/>
      <c r="D988" s="221"/>
      <c r="G988" s="221"/>
      <c r="J988" s="221"/>
      <c r="M988" s="221"/>
      <c r="P988" s="221"/>
      <c r="S988" s="221"/>
      <c r="V988" s="221"/>
      <c r="Y988" s="221"/>
      <c r="Z988" s="221"/>
    </row>
    <row r="989" ht="15.75" customHeight="1">
      <c r="A989" s="222"/>
      <c r="D989" s="221"/>
      <c r="G989" s="221"/>
      <c r="J989" s="221"/>
      <c r="M989" s="221"/>
      <c r="P989" s="221"/>
      <c r="S989" s="221"/>
      <c r="V989" s="221"/>
      <c r="Y989" s="221"/>
      <c r="Z989" s="221"/>
    </row>
    <row r="990" ht="15.75" customHeight="1">
      <c r="A990" s="222"/>
      <c r="D990" s="221"/>
      <c r="G990" s="221"/>
      <c r="J990" s="221"/>
      <c r="M990" s="221"/>
      <c r="P990" s="221"/>
      <c r="S990" s="221"/>
      <c r="V990" s="221"/>
      <c r="Y990" s="221"/>
      <c r="Z990" s="221"/>
    </row>
    <row r="991" ht="15.75" customHeight="1">
      <c r="A991" s="222"/>
      <c r="D991" s="221"/>
      <c r="G991" s="221"/>
      <c r="J991" s="221"/>
      <c r="M991" s="221"/>
      <c r="P991" s="221"/>
      <c r="S991" s="221"/>
      <c r="V991" s="221"/>
      <c r="Y991" s="221"/>
      <c r="Z991" s="221"/>
    </row>
    <row r="992" ht="15.75" customHeight="1">
      <c r="A992" s="222"/>
      <c r="D992" s="221"/>
      <c r="G992" s="221"/>
      <c r="J992" s="221"/>
      <c r="M992" s="221"/>
      <c r="P992" s="221"/>
      <c r="S992" s="221"/>
      <c r="V992" s="221"/>
      <c r="Y992" s="221"/>
      <c r="Z992" s="221"/>
    </row>
    <row r="993" ht="15.75" customHeight="1">
      <c r="A993" s="222"/>
      <c r="D993" s="221"/>
      <c r="G993" s="221"/>
      <c r="J993" s="221"/>
      <c r="M993" s="221"/>
      <c r="P993" s="221"/>
      <c r="S993" s="221"/>
      <c r="V993" s="221"/>
      <c r="Y993" s="221"/>
      <c r="Z993" s="221"/>
    </row>
    <row r="994" ht="15.75" customHeight="1">
      <c r="A994" s="222"/>
      <c r="D994" s="221"/>
      <c r="G994" s="221"/>
      <c r="J994" s="221"/>
      <c r="M994" s="221"/>
      <c r="P994" s="221"/>
      <c r="S994" s="221"/>
      <c r="V994" s="221"/>
      <c r="Y994" s="221"/>
      <c r="Z994" s="221"/>
    </row>
    <row r="995" ht="15.75" customHeight="1">
      <c r="A995" s="222"/>
      <c r="D995" s="221"/>
      <c r="G995" s="221"/>
      <c r="J995" s="221"/>
      <c r="M995" s="221"/>
      <c r="P995" s="221"/>
      <c r="S995" s="221"/>
      <c r="V995" s="221"/>
      <c r="Y995" s="221"/>
      <c r="Z995" s="221"/>
    </row>
    <row r="996" ht="15.75" customHeight="1">
      <c r="A996" s="222"/>
      <c r="D996" s="221"/>
      <c r="G996" s="221"/>
      <c r="J996" s="221"/>
      <c r="M996" s="221"/>
      <c r="P996" s="221"/>
      <c r="S996" s="221"/>
      <c r="V996" s="221"/>
      <c r="Y996" s="221"/>
      <c r="Z996" s="221"/>
    </row>
    <row r="997" ht="15.75" customHeight="1">
      <c r="A997" s="222"/>
      <c r="D997" s="221"/>
      <c r="G997" s="221"/>
      <c r="J997" s="221"/>
      <c r="M997" s="221"/>
      <c r="P997" s="221"/>
      <c r="S997" s="221"/>
      <c r="V997" s="221"/>
      <c r="Y997" s="221"/>
      <c r="Z997" s="221"/>
    </row>
    <row r="998" ht="15.75" customHeight="1">
      <c r="A998" s="222"/>
      <c r="D998" s="221"/>
      <c r="G998" s="221"/>
      <c r="J998" s="221"/>
      <c r="M998" s="221"/>
      <c r="P998" s="221"/>
      <c r="S998" s="221"/>
      <c r="V998" s="221"/>
      <c r="Y998" s="221"/>
      <c r="Z998" s="221"/>
    </row>
    <row r="999" ht="15.75" customHeight="1">
      <c r="A999" s="222"/>
      <c r="D999" s="221"/>
      <c r="G999" s="221"/>
      <c r="J999" s="221"/>
      <c r="M999" s="221"/>
      <c r="P999" s="221"/>
      <c r="S999" s="221"/>
      <c r="V999" s="221"/>
      <c r="Y999" s="221"/>
      <c r="Z999" s="221"/>
    </row>
    <row r="1000" ht="15.75" customHeight="1">
      <c r="A1000" s="222"/>
      <c r="D1000" s="221"/>
      <c r="G1000" s="221"/>
      <c r="J1000" s="221"/>
      <c r="M1000" s="221"/>
      <c r="P1000" s="221"/>
      <c r="S1000" s="221"/>
      <c r="V1000" s="221"/>
      <c r="Y1000" s="221"/>
      <c r="Z1000" s="221"/>
    </row>
  </sheetData>
  <mergeCells count="12">
    <mergeCell ref="Q2:S2"/>
    <mergeCell ref="T2:V2"/>
    <mergeCell ref="AA2:AA3"/>
    <mergeCell ref="AI2:AI3"/>
    <mergeCell ref="B1:AA1"/>
    <mergeCell ref="AC1:AI1"/>
    <mergeCell ref="B2:D2"/>
    <mergeCell ref="E2:G2"/>
    <mergeCell ref="H2:J2"/>
    <mergeCell ref="K2:M2"/>
    <mergeCell ref="N2:P2"/>
    <mergeCell ref="W2:Y2"/>
  </mergeCells>
  <printOptions/>
  <pageMargins bottom="0.0" footer="0.0" header="0.0" left="0.5118110236220472" right="0.7086614173228347" top="0.0"/>
  <pageSetup paperSize="9" orientation="portrait"/>
  <drawing r:id="rId1"/>
</worksheet>
</file>