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nvsKN3ojvlGTVsRmaW8aXiC68JsFW/aOeqXw3nEPrY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146">
      <text>
        <t xml:space="preserve">======
ID#AAABNsgCPDg
    (2024-05-18 07:41:31)
Turn 20 into 4 × 5</t>
      </text>
    </comment>
    <comment authorId="0" ref="AE106">
      <text>
        <t xml:space="preserve">======
ID#AAABNsgCPDk
    (2024-05-18 07:41:31)
Turn 6 into 2 × 3</t>
      </text>
    </comment>
    <comment authorId="0" ref="AE93">
      <text>
        <t xml:space="preserve">======
ID#AAABNsgCPDo
    (2024-05-18 07:41:31)
Cancel the 7s</t>
      </text>
    </comment>
    <comment authorId="0" ref="F103">
      <text>
        <t xml:space="preserve">======
ID#AAABNsgCPDs
    (2024-05-18 07:41:31)
Turn 6 into 2 × 3</t>
      </text>
    </comment>
    <comment authorId="0" ref="I129">
      <text>
        <t xml:space="preserve">======
ID#AAABNsgCPDw
    (2024-05-18 07:41:31)
Turn 4 into 2 × 2</t>
      </text>
    </comment>
    <comment authorId="0" ref="AI146">
      <text>
        <t xml:space="preserve">======
ID#AAABNsgCPDY
    (2024-05-18 07:41:31)
Turn 14 into 7 × 2</t>
      </text>
    </comment>
    <comment authorId="0" ref="AF128">
      <text>
        <t xml:space="preserve">======
ID#AAABNsgCPDc
    (2024-05-18 07:41:31)
Turn 10 into 2 × 5</t>
      </text>
    </comment>
    <comment authorId="0" ref="D48">
      <text>
        <t xml:space="preserve">======
ID#AAABNsgCPDM
    (2024-05-18 07:41:31)
Turn 4 into 2×2</t>
      </text>
    </comment>
    <comment authorId="0" ref="F106">
      <text>
        <t xml:space="preserve">======
ID#AAABNsgCPDQ
    (2024-05-18 07:41:31)
Turn 9 into 3 × 3</t>
      </text>
    </comment>
    <comment authorId="0" ref="AH132">
      <text>
        <t xml:space="preserve">======
ID#AAABNsgCPDU
    (2024-05-18 07:41:31)
Turn 10 into 2 × 5</t>
      </text>
    </comment>
    <comment authorId="0" ref="F93">
      <text>
        <t xml:space="preserve">======
ID#AAABNsgCPC8
    (2024-05-18 07:41:31)
Cancel the 7s</t>
      </text>
    </comment>
    <comment authorId="0" ref="AH129">
      <text>
        <t xml:space="preserve">======
ID#AAABNsgCPDI
    (2024-05-18 07:41:31)
Turn 4 into 2 × 2</t>
      </text>
    </comment>
    <comment authorId="0" ref="B66">
      <text>
        <t xml:space="preserve">======
ID#AAABNsgCPC0
    (2024-05-18 07:41:31)
Turn 10 into 5×2</t>
      </text>
    </comment>
    <comment authorId="0" ref="I132">
      <text>
        <t xml:space="preserve">======
ID#AAABNsgCPC4
    (2024-05-18 07:41:31)
Turn 10 into 2 × 5</t>
      </text>
    </comment>
    <comment authorId="0" ref="AA63">
      <text>
        <t xml:space="preserve">======
ID#AAABNsgCPDA
    (2024-05-18 07:41:31)
Turn 10 into 5×2</t>
      </text>
    </comment>
    <comment authorId="0" ref="B63">
      <text>
        <t xml:space="preserve">======
ID#AAABNsgCPDE
    (2024-05-18 07:41:31)
Turn 10 into 5×2</t>
      </text>
    </comment>
    <comment authorId="0" ref="H102">
      <text>
        <t xml:space="preserve">======
ID#AAABNsgCPCw
    (2024-05-18 07:41:31)
Turn 15 into 5 × 3</t>
      </text>
    </comment>
    <comment authorId="0" ref="AO65">
      <text>
        <t xml:space="preserve">======
ID#AAABNsgCPCg
    (2024-05-18 07:41:31)
When cancelling all the numbers you leave a 1 behind not a zero.</t>
      </text>
    </comment>
    <comment authorId="0" ref="AA66">
      <text>
        <t xml:space="preserve">======
ID#AAABNsgCPCk
    (2024-05-18 07:41:31)
Turn 10 into 5×2</t>
      </text>
    </comment>
    <comment authorId="0" ref="B57">
      <text>
        <t xml:space="preserve">======
ID#AAABNsgCPCo
    (2024-05-18 07:41:31)
Turn 12 into 6×2</t>
      </text>
    </comment>
    <comment authorId="0" ref="P65">
      <text>
        <t xml:space="preserve">======
ID#AAABNsgCPCs
    (2024-05-18 07:41:31)
When cancelling all the numbers you leave a 1 behind not a zero.</t>
      </text>
    </comment>
    <comment authorId="0" ref="G47">
      <text>
        <t xml:space="preserve">======
ID#AAABNsgCPCM
    (2024-05-18 07:41:31)
Cancel the 2s</t>
      </text>
    </comment>
    <comment authorId="0" ref="AG146">
      <text>
        <t xml:space="preserve">======
ID#AAABNsgCPCQ
    (2024-05-18 07:41:31)
Turn 20 into 4 × 5</t>
      </text>
    </comment>
    <comment authorId="0" ref="H105">
      <text>
        <t xml:space="preserve">======
ID#AAABNsgCPCU
    (2024-05-18 07:41:31)
Turn 15 into 5 × 3</t>
      </text>
    </comment>
    <comment authorId="0" ref="H99">
      <text>
        <t xml:space="preserve">======
ID#AAABNsgCPCY
    (2024-05-18 07:41:31)
Turn 20 into 5×4</t>
      </text>
    </comment>
    <comment authorId="0" ref="AG102">
      <text>
        <t xml:space="preserve">======
ID#AAABNsgCPCc
    (2024-05-18 07:41:31)
Turn 15 into 5 × 4</t>
      </text>
    </comment>
    <comment authorId="0" ref="B59">
      <text>
        <t xml:space="preserve">======
ID#AAABNsgCPCE
    (2024-05-18 07:41:31)
Turn 9 into 3×3</t>
      </text>
    </comment>
    <comment authorId="0" ref="AA59">
      <text>
        <t xml:space="preserve">======
ID#AAABNsgCPCI
    (2024-05-18 07:41:31)
Turn 9 into 3×3</t>
      </text>
    </comment>
    <comment authorId="0" ref="G128">
      <text>
        <t xml:space="preserve">======
ID#AAABNsgCPB0
    (2024-05-18 07:41:31)
Turn 10 into 2 × 5</t>
      </text>
    </comment>
    <comment authorId="0" ref="AC54">
      <text>
        <t xml:space="preserve">======
ID#AAABNsgCPCA
    (2024-05-18 07:41:31)
Turn 10 into 5×2</t>
      </text>
    </comment>
    <comment authorId="0" ref="AG99">
      <text>
        <t xml:space="preserve">======
ID#AAABNsgCPBw
    (2024-05-18 07:41:31)
Turn 30 into 5×4</t>
      </text>
    </comment>
    <comment authorId="0" ref="AA62">
      <text>
        <t xml:space="preserve">======
ID#AAABNsgCPB4
    (2024-05-18 07:41:31)
Turn 9 into 3×3</t>
      </text>
    </comment>
    <comment authorId="0" ref="AF47">
      <text>
        <t xml:space="preserve">======
ID#AAABNsgCPB8
    (2024-05-18 07:41:31)
Cancel the 2s</t>
      </text>
    </comment>
    <comment authorId="0" ref="AE103">
      <text>
        <t xml:space="preserve">======
ID#AAABNsgCPBg
    (2024-05-18 07:41:31)
Turn 6 into 2 × 3</t>
      </text>
    </comment>
    <comment authorId="0" ref="J146">
      <text>
        <t xml:space="preserve">======
ID#AAABNsgCPBk
    (2024-05-18 07:41:31)
Turn 14 into 7 × 2</t>
      </text>
    </comment>
    <comment authorId="0" ref="F96">
      <text>
        <t xml:space="preserve">======
ID#AAABNsgCPBo
    (2024-05-18 07:41:31)
Turn 8 into 2×4</t>
      </text>
    </comment>
    <comment authorId="0" ref="AC48">
      <text>
        <t xml:space="preserve">======
ID#AAABNsgCPBs
    (2024-05-18 07:41:31)
Turn 4 into 2×2</t>
      </text>
    </comment>
    <comment authorId="0" ref="AC66">
      <text>
        <t xml:space="preserve">======
ID#AAABNsgCPBY
    (2024-05-18 07:41:31)
Turn 6 into 3×2</t>
      </text>
    </comment>
    <comment authorId="0" ref="D54">
      <text>
        <t xml:space="preserve">======
ID#AAABNsgCPBc
    (2024-05-18 07:41:31)
Turn 10 into 5×2</t>
      </text>
    </comment>
    <comment authorId="0" ref="D66">
      <text>
        <t xml:space="preserve">======
ID#AAABNsgCPBU
    (2024-05-18 07:41:31)
Turn 6 into 3×2</t>
      </text>
    </comment>
    <comment authorId="0" ref="AC51">
      <text>
        <t xml:space="preserve">======
ID#AAABNsgCPBI
    (2024-05-18 07:41:31)
Turn 4 into 2×2</t>
      </text>
    </comment>
    <comment authorId="0" ref="B62">
      <text>
        <t xml:space="preserve">======
ID#AAABNsgCPBM
    (2024-05-18 07:41:31)
Turn 9 into 3×3</t>
      </text>
    </comment>
    <comment authorId="0" ref="AG105">
      <text>
        <t xml:space="preserve">======
ID#AAABNsgCPBQ
    (2024-05-18 07:41:31)
Turn 15 into 5 × 4</t>
      </text>
    </comment>
    <comment authorId="0" ref="D51">
      <text>
        <t xml:space="preserve">======
ID#AAABNsgCPA8
    (2024-05-18 07:41:31)
Turn 4 into 2×2</t>
      </text>
    </comment>
    <comment authorId="0" ref="AE96">
      <text>
        <t xml:space="preserve">======
ID#AAABNsgCPBE
    (2024-05-18 07:41:31)
Turn 8 into 2×4</t>
      </text>
    </comment>
    <comment authorId="0" ref="AA57">
      <text>
        <t xml:space="preserve">======
ID#AAABNsgCPBA
    (2024-05-18 07:41:31)
Turn 12 into 6×2</t>
      </text>
    </comment>
  </commentList>
  <extLst>
    <ext uri="GoogleSheetsCustomDataVersion2">
      <go:sheetsCustomData xmlns:go="http://customooxmlschemas.google.com/" r:id="rId1" roundtripDataSignature="AMtx7mh2rizG1+wGN1OmwlZX+mfe5KCJag=="/>
    </ext>
  </extLst>
</comments>
</file>

<file path=xl/sharedStrings.xml><?xml version="1.0" encoding="utf-8"?>
<sst xmlns="http://schemas.openxmlformats.org/spreadsheetml/2006/main" count="662" uniqueCount="54">
  <si>
    <t>Name</t>
  </si>
  <si>
    <t>Total</t>
  </si>
  <si>
    <t>Comments</t>
  </si>
  <si>
    <t>max</t>
  </si>
  <si>
    <t>Multiplying Fractions</t>
  </si>
  <si>
    <t>Work out the questions putting your answers in the yellow boxes</t>
  </si>
  <si>
    <t>If they are correct the cell will go green</t>
  </si>
  <si>
    <t>There is a video for each example. Here is the first one:</t>
  </si>
  <si>
    <t>https://youtu.be/lW3-E1Esres</t>
  </si>
  <si>
    <t>Example 1</t>
  </si>
  <si>
    <t>Multiply numerators</t>
  </si>
  <si>
    <t>×</t>
  </si>
  <si>
    <t>=</t>
  </si>
  <si>
    <t>Multiply denominators</t>
  </si>
  <si>
    <t>score</t>
  </si>
  <si>
    <t>Question 1</t>
  </si>
  <si>
    <t>a)</t>
  </si>
  <si>
    <t>f)</t>
  </si>
  <si>
    <t>b)</t>
  </si>
  <si>
    <t>g)</t>
  </si>
  <si>
    <t>c)</t>
  </si>
  <si>
    <t>h)</t>
  </si>
  <si>
    <t>d)</t>
  </si>
  <si>
    <t>i)</t>
  </si>
  <si>
    <t>e)</t>
  </si>
  <si>
    <t>j)</t>
  </si>
  <si>
    <t>Example 2 - with cancelling</t>
  </si>
  <si>
    <t>Watch this video:</t>
  </si>
  <si>
    <t>https://youtu.be/vvBtK6832jI</t>
  </si>
  <si>
    <t>Cancel the 4s</t>
  </si>
  <si>
    <t>Multiply as before</t>
  </si>
  <si>
    <t>Split 8 into 4×2</t>
  </si>
  <si>
    <t>Question 2</t>
  </si>
  <si>
    <t>Cancel 
the 2s</t>
  </si>
  <si>
    <t>Cancel 
the 3s</t>
  </si>
  <si>
    <t>Cancel 
the 5s</t>
  </si>
  <si>
    <t>Cancel the red numbers</t>
  </si>
  <si>
    <t>Cancel 
the 3s and the 2s</t>
  </si>
  <si>
    <t>Cancel 3s and 5s</t>
  </si>
  <si>
    <t>Example 3 - fraction × whole number</t>
  </si>
  <si>
    <t>Turn 5 into 5/1</t>
  </si>
  <si>
    <t>https://youtu.be/-QxhpmZ3oQM</t>
  </si>
  <si>
    <t>Turn into a mixed number</t>
  </si>
  <si>
    <t>Question 3</t>
  </si>
  <si>
    <t>Example 4 - Multiplying mixed numbers</t>
  </si>
  <si>
    <t>Turn any mixed numbers into Improper fractions</t>
  </si>
  <si>
    <t>Watch this video</t>
  </si>
  <si>
    <t>https://youtu.be/8XmrAwC62fg</t>
  </si>
  <si>
    <t>Turn 8 into 4 × 2</t>
  </si>
  <si>
    <t>Cancel the 2s</t>
  </si>
  <si>
    <t>Turn back into a mixed number</t>
  </si>
  <si>
    <t>Question 4</t>
  </si>
  <si>
    <t>Cancel the 5s</t>
  </si>
  <si>
    <t>Cancel the 11s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</si>
</sst>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9">
    <font>
      <sz val="10.0"/>
      <color rgb="FF000000"/>
      <name val="Arial"/>
      <scheme val="minor"/>
    </font>
    <font>
      <b/>
      <sz val="12.0"/>
      <color rgb="FF000000"/>
      <name val="Arial"/>
    </font>
    <font>
      <b/>
      <sz val="18.0"/>
      <color theme="1"/>
      <name val="Arial"/>
    </font>
    <font/>
    <font>
      <b/>
      <sz val="18.0"/>
      <color rgb="FF00FF00"/>
      <name val="Arial"/>
    </font>
    <font>
      <sz val="12.0"/>
      <color theme="1"/>
      <name val="Arial"/>
    </font>
    <font>
      <sz val="10.0"/>
      <color theme="1"/>
      <name val="Arial"/>
    </font>
    <font>
      <b/>
      <sz val="12.0"/>
      <color rgb="FF38761D"/>
      <name val="Arial"/>
    </font>
    <font>
      <sz val="10.0"/>
      <color rgb="FFFF0000"/>
      <name val="Arial"/>
    </font>
    <font>
      <sz val="10.0"/>
      <color theme="0"/>
      <name val="Arial"/>
    </font>
    <font>
      <sz val="8.0"/>
      <color theme="1"/>
      <name val="Arial"/>
    </font>
    <font>
      <b/>
      <sz val="10.0"/>
      <color rgb="FF38761D"/>
      <name val="Arial"/>
    </font>
    <font>
      <sz val="24.0"/>
      <color rgb="FF000000"/>
      <name val="Alfa Slab One"/>
    </font>
    <font>
      <sz val="12.0"/>
      <color rgb="FFFF0000"/>
      <name val="Arial"/>
    </font>
    <font>
      <sz val="12.0"/>
      <color theme="0"/>
      <name val="Arial"/>
    </font>
    <font>
      <i/>
      <sz val="12.0"/>
      <color rgb="FFFF0000"/>
      <name val="Arial"/>
    </font>
    <font>
      <sz val="12.0"/>
      <color rgb="FF0000FF"/>
      <name val="Arial"/>
    </font>
    <font>
      <u/>
      <sz val="12.0"/>
      <color rgb="FF0000FF"/>
      <name val="Arial"/>
    </font>
    <font>
      <b/>
      <sz val="12.0"/>
      <color theme="1"/>
      <name val="Arial"/>
    </font>
    <font>
      <i/>
      <sz val="12.0"/>
      <color rgb="FF0000FF"/>
      <name val="Arial"/>
    </font>
    <font>
      <b/>
      <sz val="12.0"/>
      <color theme="0"/>
      <name val="Arial"/>
    </font>
    <font>
      <i/>
      <sz val="12.0"/>
      <color theme="0"/>
      <name val="Arial"/>
    </font>
    <font>
      <sz val="14.0"/>
      <color theme="1"/>
      <name val="Arial"/>
    </font>
    <font>
      <sz val="24.0"/>
      <color theme="1"/>
      <name val="Arial"/>
    </font>
    <font>
      <sz val="18.0"/>
      <color theme="1"/>
      <name val="Arial"/>
    </font>
    <font>
      <sz val="14.0"/>
      <color theme="0"/>
      <name val="Arial"/>
    </font>
    <font>
      <sz val="24.0"/>
      <color theme="0"/>
      <name val="Arial"/>
    </font>
    <font>
      <sz val="18.0"/>
      <color theme="0"/>
      <name val="Arial"/>
    </font>
    <font>
      <sz val="12.0"/>
      <color rgb="FFFFFFFF"/>
      <name val="Arial"/>
    </font>
    <font>
      <b/>
      <sz val="14.0"/>
      <color rgb="FF00FF00"/>
      <name val="Arial"/>
    </font>
    <font>
      <b/>
      <sz val="14.0"/>
      <color theme="1"/>
      <name val="Arial"/>
    </font>
    <font>
      <b/>
      <sz val="14.0"/>
      <color theme="0"/>
      <name val="Arial"/>
    </font>
    <font>
      <u/>
      <sz val="12.0"/>
      <color rgb="FF0000FF"/>
      <name val="Arial"/>
    </font>
    <font>
      <b/>
      <sz val="12.0"/>
      <color rgb="FF0000FF"/>
      <name val="Arial"/>
    </font>
    <font>
      <b/>
      <sz val="10.0"/>
      <color rgb="FFFF0000"/>
      <name val="Arial"/>
    </font>
    <font>
      <b/>
      <sz val="10.0"/>
      <color theme="0"/>
      <name val="Arial"/>
    </font>
    <font>
      <b/>
      <sz val="14.0"/>
      <color rgb="FFFF0000"/>
      <name val="Arial"/>
    </font>
    <font>
      <b/>
      <sz val="10.0"/>
      <color rgb="FF00FF00"/>
      <name val="Arial"/>
    </font>
    <font>
      <b/>
      <sz val="8.0"/>
      <color rgb="FF00FF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A64D79"/>
        <bgColor rgb="FFA64D79"/>
      </patternFill>
    </fill>
    <fill>
      <patternFill patternType="solid">
        <fgColor rgb="FFEAD1DC"/>
        <bgColor rgb="FFEAD1DC"/>
      </patternFill>
    </fill>
    <fill>
      <patternFill patternType="solid">
        <fgColor rgb="FFFFFF00"/>
        <bgColor rgb="FFFFFF0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medium">
        <color rgb="FFFF0000"/>
      </left>
      <top style="medium">
        <color rgb="FFFF0000"/>
      </top>
    </border>
    <border>
      <top style="medium">
        <color rgb="FFFF0000"/>
      </top>
    </border>
    <border>
      <right style="medium">
        <color rgb="FFFF0000"/>
      </right>
      <top style="medium">
        <color rgb="FFFF0000"/>
      </top>
    </border>
    <border>
      <left style="medium">
        <color rgb="FFFF0000"/>
      </left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right style="medium">
        <color rgb="FFFF0000"/>
      </right>
    </border>
    <border>
      <left/>
      <right/>
      <top style="thin">
        <color rgb="FF000000"/>
      </top>
      <bottom/>
    </border>
    <border>
      <left style="medium">
        <color rgb="FFFF0000"/>
      </left>
      <bottom style="medium">
        <color rgb="FFFF0000"/>
      </bottom>
    </border>
    <border>
      <bottom style="medium">
        <color rgb="FFFF0000"/>
      </bottom>
    </border>
    <border>
      <right style="medium">
        <color rgb="FFFF0000"/>
      </right>
      <bottom style="medium">
        <color rgb="FFFF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/>
      <right/>
      <top/>
    </border>
    <border>
      <left/>
      <right/>
      <bottom/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vertical="center"/>
    </xf>
    <xf borderId="4" fillId="0" fontId="3" numFmtId="0" xfId="0" applyBorder="1" applyFont="1"/>
    <xf borderId="5" fillId="3" fontId="4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3" fontId="4" numFmtId="9" xfId="0" applyAlignment="1" applyBorder="1" applyFont="1" applyNumberForma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7" numFmtId="0" xfId="0" applyFont="1"/>
    <xf borderId="0" fillId="0" fontId="8" numFmtId="0" xfId="0" applyAlignment="1" applyFont="1">
      <alignment horizontal="center" vertical="center"/>
    </xf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0" fillId="0" fontId="11" numFmtId="0" xfId="0" applyAlignment="1" applyFont="1">
      <alignment horizontal="left" vertical="center"/>
    </xf>
    <xf borderId="1" fillId="4" fontId="12" numFmtId="0" xfId="0" applyAlignment="1" applyBorder="1" applyFill="1" applyFont="1">
      <alignment horizontal="center" vertical="center"/>
    </xf>
    <xf borderId="0" fillId="0" fontId="7" numFmtId="0" xfId="0" applyAlignment="1" applyFont="1">
      <alignment horizontal="left" vertical="center"/>
    </xf>
    <xf borderId="0" fillId="0" fontId="13" numFmtId="0" xfId="0" applyAlignment="1" applyFont="1">
      <alignment horizontal="center" vertical="center"/>
    </xf>
    <xf borderId="0" fillId="0" fontId="14" numFmtId="0" xfId="0" applyAlignment="1" applyFont="1">
      <alignment horizontal="center" vertical="center"/>
    </xf>
    <xf borderId="0" fillId="0" fontId="15" numFmtId="0" xfId="0" applyFont="1"/>
    <xf borderId="0" fillId="0" fontId="16" numFmtId="0" xfId="0" applyAlignment="1" applyFont="1">
      <alignment horizontal="left" vertical="center"/>
    </xf>
    <xf borderId="0" fillId="0" fontId="17" numFmtId="0" xfId="0" applyAlignment="1" applyFont="1">
      <alignment horizontal="center" vertical="center"/>
    </xf>
    <xf borderId="6" fillId="0" fontId="18" numFmtId="0" xfId="0" applyAlignment="1" applyBorder="1" applyFont="1">
      <alignment horizontal="left" vertical="center"/>
    </xf>
    <xf borderId="7" fillId="0" fontId="6" numFmtId="0" xfId="0" applyBorder="1" applyFont="1"/>
    <xf borderId="7" fillId="0" fontId="19" numFmtId="0" xfId="0" applyAlignment="1" applyBorder="1" applyFont="1">
      <alignment horizontal="center" vertical="center"/>
    </xf>
    <xf borderId="7" fillId="0" fontId="3" numFmtId="0" xfId="0" applyBorder="1" applyFont="1"/>
    <xf borderId="7" fillId="0" fontId="19" numFmtId="0" xfId="0" applyAlignment="1" applyBorder="1" applyFont="1">
      <alignment horizontal="left" vertical="center"/>
    </xf>
    <xf borderId="8" fillId="0" fontId="6" numFmtId="0" xfId="0" applyBorder="1" applyFont="1"/>
    <xf borderId="0" fillId="0" fontId="20" numFmtId="0" xfId="0" applyAlignment="1" applyFont="1">
      <alignment horizontal="left" vertical="center"/>
    </xf>
    <xf borderId="0" fillId="0" fontId="9" numFmtId="0" xfId="0" applyFont="1"/>
    <xf borderId="0" fillId="0" fontId="21" numFmtId="0" xfId="0" applyAlignment="1" applyFont="1">
      <alignment horizontal="center" vertical="center"/>
    </xf>
    <xf borderId="0" fillId="0" fontId="21" numFmtId="0" xfId="0" applyAlignment="1" applyFont="1">
      <alignment horizontal="left" vertical="center"/>
    </xf>
    <xf borderId="9" fillId="0" fontId="18" numFmtId="0" xfId="0" applyAlignment="1" applyBorder="1" applyFont="1">
      <alignment horizontal="left" vertical="center"/>
    </xf>
    <xf borderId="10" fillId="0" fontId="22" numFmtId="0" xfId="0" applyAlignment="1" applyBorder="1" applyFont="1">
      <alignment horizontal="center" vertical="center"/>
    </xf>
    <xf borderId="0" fillId="0" fontId="23" numFmtId="0" xfId="0" applyAlignment="1" applyFont="1">
      <alignment horizontal="center" vertical="center"/>
    </xf>
    <xf quotePrefix="1" borderId="0" fillId="0" fontId="23" numFmtId="0" xfId="0" applyAlignment="1" applyFont="1">
      <alignment horizontal="center" vertical="center"/>
    </xf>
    <xf borderId="11" fillId="2" fontId="22" numFmtId="0" xfId="0" applyAlignment="1" applyBorder="1" applyFont="1">
      <alignment horizontal="center" vertical="center"/>
    </xf>
    <xf borderId="10" fillId="0" fontId="24" numFmtId="0" xfId="0" applyAlignment="1" applyBorder="1" applyFont="1">
      <alignment horizontal="center" vertical="center"/>
    </xf>
    <xf borderId="11" fillId="5" fontId="22" numFmtId="0" xfId="0" applyAlignment="1" applyBorder="1" applyFill="1" applyFont="1">
      <alignment horizontal="center" vertical="center"/>
    </xf>
    <xf borderId="12" fillId="0" fontId="23" numFmtId="0" xfId="0" applyAlignment="1" applyBorder="1" applyFont="1">
      <alignment horizontal="center" vertical="center"/>
    </xf>
    <xf borderId="0" fillId="0" fontId="25" numFmtId="0" xfId="0" applyAlignment="1" applyFont="1">
      <alignment horizontal="center" vertical="center"/>
    </xf>
    <xf borderId="0" fillId="0" fontId="26" numFmtId="0" xfId="0" applyAlignment="1" applyFont="1">
      <alignment horizontal="center" vertical="center"/>
    </xf>
    <xf quotePrefix="1" borderId="0" fillId="0" fontId="26" numFmtId="0" xfId="0" applyAlignment="1" applyFont="1">
      <alignment horizontal="center" vertical="center"/>
    </xf>
    <xf borderId="0" fillId="0" fontId="27" numFmtId="0" xfId="0" applyAlignment="1" applyFont="1">
      <alignment horizontal="center" vertical="center"/>
    </xf>
    <xf borderId="0" fillId="0" fontId="22" numFmtId="0" xfId="0" applyAlignment="1" applyFont="1">
      <alignment horizontal="center" vertical="center"/>
    </xf>
    <xf borderId="13" fillId="2" fontId="22" numFmtId="0" xfId="0" applyAlignment="1" applyBorder="1" applyFont="1">
      <alignment horizontal="center" vertical="center"/>
    </xf>
    <xf borderId="0" fillId="0" fontId="24" numFmtId="0" xfId="0" applyAlignment="1" applyFont="1">
      <alignment horizontal="center" vertical="center"/>
    </xf>
    <xf borderId="13" fillId="5" fontId="22" numFmtId="0" xfId="0" applyAlignment="1" applyBorder="1" applyFont="1">
      <alignment horizontal="center" vertical="center"/>
    </xf>
    <xf borderId="12" fillId="0" fontId="3" numFmtId="0" xfId="0" applyBorder="1" applyFont="1"/>
    <xf borderId="14" fillId="0" fontId="18" numFmtId="0" xfId="0" applyAlignment="1" applyBorder="1" applyFont="1">
      <alignment horizontal="left" vertical="center"/>
    </xf>
    <xf borderId="15" fillId="0" fontId="5" numFmtId="0" xfId="0" applyAlignment="1" applyBorder="1" applyFont="1">
      <alignment horizontal="center" vertical="center"/>
    </xf>
    <xf borderId="15" fillId="0" fontId="6" numFmtId="0" xfId="0" applyBorder="1" applyFont="1"/>
    <xf borderId="15" fillId="0" fontId="19" numFmtId="0" xfId="0" applyAlignment="1" applyBorder="1" applyFont="1">
      <alignment horizontal="center" vertical="center"/>
    </xf>
    <xf borderId="15" fillId="0" fontId="3" numFmtId="0" xfId="0" applyBorder="1" applyFont="1"/>
    <xf borderId="15" fillId="0" fontId="19" numFmtId="0" xfId="0" applyAlignment="1" applyBorder="1" applyFont="1">
      <alignment horizontal="left" vertical="center"/>
    </xf>
    <xf borderId="16" fillId="0" fontId="5" numFmtId="0" xfId="0" applyAlignment="1" applyBorder="1" applyFont="1">
      <alignment horizontal="center" vertical="center"/>
    </xf>
    <xf borderId="0" fillId="0" fontId="18" numFmtId="0" xfId="0" applyAlignment="1" applyFont="1">
      <alignment horizontal="left" vertical="center"/>
    </xf>
    <xf borderId="0" fillId="0" fontId="28" numFmtId="0" xfId="0" applyAlignment="1" applyFont="1">
      <alignment horizontal="center" vertical="center"/>
    </xf>
    <xf borderId="0" fillId="0" fontId="29" numFmtId="0" xfId="0" applyAlignment="1" applyFont="1">
      <alignment horizontal="center" vertical="center"/>
    </xf>
    <xf borderId="0" fillId="0" fontId="30" numFmtId="0" xfId="0" applyAlignment="1" applyFont="1">
      <alignment horizontal="left" vertical="center"/>
    </xf>
    <xf borderId="0" fillId="0" fontId="23" numFmtId="0" xfId="0" applyFont="1"/>
    <xf borderId="0" fillId="0" fontId="31" numFmtId="0" xfId="0" applyAlignment="1" applyFont="1">
      <alignment horizontal="left" vertical="center"/>
    </xf>
    <xf borderId="0" fillId="0" fontId="26" numFmtId="0" xfId="0" applyFont="1"/>
    <xf borderId="17" fillId="3" fontId="29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center" vertical="center"/>
    </xf>
    <xf borderId="7" fillId="0" fontId="23" numFmtId="0" xfId="0" applyAlignment="1" applyBorder="1" applyFont="1">
      <alignment horizontal="center" vertical="center"/>
    </xf>
    <xf borderId="7" fillId="0" fontId="13" numFmtId="0" xfId="0" applyAlignment="1" applyBorder="1" applyFont="1">
      <alignment horizontal="center" vertical="center"/>
    </xf>
    <xf borderId="7" fillId="0" fontId="32" numFmtId="0" xfId="0" applyAlignment="1" applyBorder="1" applyFont="1">
      <alignment horizontal="center" vertical="center"/>
    </xf>
    <xf borderId="8" fillId="0" fontId="3" numFmtId="0" xfId="0" applyBorder="1" applyFont="1"/>
    <xf borderId="0" fillId="0" fontId="19" numFmtId="0" xfId="0" applyAlignment="1" applyFont="1">
      <alignment horizontal="left" vertical="center"/>
    </xf>
    <xf borderId="12" fillId="0" fontId="5" numFmtId="0" xfId="0" applyAlignment="1" applyBorder="1" applyFont="1">
      <alignment horizontal="center" vertical="center"/>
    </xf>
    <xf borderId="10" fillId="0" fontId="6" numFmtId="0" xfId="0" applyBorder="1" applyFont="1"/>
    <xf borderId="0" fillId="0" fontId="31" numFmtId="0" xfId="0" applyAlignment="1" applyFont="1">
      <alignment horizontal="center" vertical="center"/>
    </xf>
    <xf borderId="0" fillId="0" fontId="33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left"/>
    </xf>
    <xf borderId="0" fillId="0" fontId="8" numFmtId="0" xfId="0" applyFont="1"/>
    <xf borderId="0" fillId="0" fontId="20" numFmtId="0" xfId="0" applyAlignment="1" applyFont="1">
      <alignment horizontal="center" shrinkToFit="0" vertical="center" wrapText="1"/>
    </xf>
    <xf borderId="0" fillId="0" fontId="34" numFmtId="0" xfId="0" applyFont="1"/>
    <xf borderId="0" fillId="0" fontId="35" numFmtId="0" xfId="0" applyFont="1"/>
    <xf borderId="10" fillId="0" fontId="23" numFmtId="0" xfId="0" applyAlignment="1" applyBorder="1" applyFont="1">
      <alignment horizontal="center" vertical="center"/>
    </xf>
    <xf borderId="18" fillId="0" fontId="24" numFmtId="0" xfId="0" applyAlignment="1" applyBorder="1" applyFont="1">
      <alignment horizontal="center" vertical="center"/>
    </xf>
    <xf borderId="18" fillId="0" fontId="22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left" vertical="center"/>
    </xf>
    <xf borderId="7" fillId="0" fontId="13" numFmtId="0" xfId="0" applyAlignment="1" applyBorder="1" applyFont="1">
      <alignment horizontal="left" vertical="center"/>
    </xf>
    <xf borderId="8" fillId="0" fontId="5" numFmtId="0" xfId="0" applyAlignment="1" applyBorder="1" applyFont="1">
      <alignment horizontal="center" vertical="center"/>
    </xf>
    <xf borderId="9" fillId="0" fontId="19" numFmtId="0" xfId="0" applyAlignment="1" applyBorder="1" applyFont="1">
      <alignment horizontal="left" shrinkToFit="0" vertical="center" wrapText="1"/>
    </xf>
    <xf borderId="0" fillId="0" fontId="21" numFmtId="0" xfId="0" applyAlignment="1" applyFont="1">
      <alignment horizontal="left" shrinkToFit="0" vertical="center" wrapText="1"/>
    </xf>
    <xf borderId="9" fillId="0" fontId="3" numFmtId="0" xfId="0" applyBorder="1" applyFont="1"/>
    <xf borderId="9" fillId="0" fontId="6" numFmtId="0" xfId="0" applyBorder="1" applyFont="1"/>
    <xf borderId="12" fillId="0" fontId="6" numFmtId="0" xfId="0" applyBorder="1" applyFont="1"/>
    <xf borderId="19" fillId="5" fontId="23" numFmtId="0" xfId="0" applyAlignment="1" applyBorder="1" applyFont="1">
      <alignment horizontal="center" vertical="center"/>
    </xf>
    <xf borderId="20" fillId="0" fontId="3" numFmtId="0" xfId="0" applyBorder="1" applyFont="1"/>
    <xf borderId="14" fillId="0" fontId="5" numFmtId="0" xfId="0" applyAlignment="1" applyBorder="1" applyFont="1">
      <alignment horizontal="center" vertical="center"/>
    </xf>
    <xf borderId="0" fillId="0" fontId="36" numFmtId="0" xfId="0" applyAlignment="1" applyFont="1">
      <alignment horizontal="center" vertical="center"/>
    </xf>
    <xf borderId="9" fillId="0" fontId="5" numFmtId="0" xfId="0" applyAlignment="1" applyBorder="1" applyFont="1">
      <alignment horizontal="center" vertical="center"/>
    </xf>
    <xf borderId="0" fillId="0" fontId="37" numFmtId="0" xfId="0" applyAlignment="1" applyFont="1">
      <alignment horizontal="center" vertical="center"/>
    </xf>
    <xf borderId="0" fillId="0" fontId="38" numFmtId="0" xfId="0" applyAlignment="1" applyFont="1">
      <alignment horizontal="center" vertical="center"/>
    </xf>
    <xf borderId="10" fillId="0" fontId="5" numFmtId="0" xfId="0" applyAlignment="1" applyBorder="1" applyFont="1">
      <alignment horizontal="center" vertical="center"/>
    </xf>
  </cellXfs>
  <cellStyles count="1">
    <cellStyle xfId="0" name="Normal" builtinId="0"/>
  </cellStyles>
  <dxfs count="4">
    <dxf>
      <font>
        <color theme="1"/>
      </font>
      <fill>
        <patternFill patternType="solid">
          <fgColor rgb="FFA6E3B6"/>
          <bgColor rgb="FFA6E3B6"/>
        </patternFill>
      </fill>
      <border/>
    </dxf>
    <dxf>
      <font>
        <b/>
        <color rgb="FFFF0000"/>
      </font>
      <fill>
        <patternFill patternType="solid">
          <fgColor rgb="FFA6E3B6"/>
          <bgColor rgb="FFA6E3B6"/>
        </patternFill>
      </fill>
      <border/>
    </dxf>
    <dxf>
      <font>
        <b/>
        <color rgb="FF9933FF"/>
      </font>
      <fill>
        <patternFill patternType="solid">
          <fgColor rgb="FFA6E3B6"/>
          <bgColor rgb="FFA6E3B6"/>
        </patternFill>
      </fill>
      <border/>
    </dxf>
    <dxf>
      <font>
        <color theme="1"/>
      </font>
      <fill>
        <patternFill patternType="solid">
          <fgColor rgb="FF92D050"/>
          <bgColor rgb="FF92D050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133350</xdr:colOff>
      <xdr:row>70</xdr:row>
      <xdr:rowOff>9525</xdr:rowOff>
    </xdr:from>
    <xdr:ext cx="228600" cy="800100"/>
    <xdr:sp>
      <xdr:nvSpPr>
        <xdr:cNvPr id="3" name="Shape 3"/>
        <xdr:cNvSpPr/>
      </xdr:nvSpPr>
      <xdr:spPr>
        <a:xfrm rot="-5400000">
          <a:off x="4955475" y="3675225"/>
          <a:ext cx="781050" cy="209550"/>
        </a:xfrm>
        <a:custGeom>
          <a:rect b="b" l="l" r="r" t="t"/>
          <a:pathLst>
            <a:path extrusionOk="0" h="11668" w="40031">
              <a:moveTo>
                <a:pt x="0" y="11668"/>
              </a:moveTo>
              <a:cubicBezTo>
                <a:pt x="3433" y="9725"/>
                <a:pt x="13927" y="73"/>
                <a:pt x="20599" y="8"/>
              </a:cubicBezTo>
              <a:cubicBezTo>
                <a:pt x="27271" y="-57"/>
                <a:pt x="36792" y="9401"/>
                <a:pt x="40031" y="11279"/>
              </a:cubicBezTo>
            </a:path>
          </a:pathLst>
        </a:custGeom>
        <a:noFill/>
        <a:ln cap="flat" cmpd="sng" w="19050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152400</xdr:colOff>
      <xdr:row>110</xdr:row>
      <xdr:rowOff>276225</xdr:rowOff>
    </xdr:from>
    <xdr:ext cx="228600" cy="552450"/>
    <xdr:sp>
      <xdr:nvSpPr>
        <xdr:cNvPr id="4" name="Shape 4"/>
        <xdr:cNvSpPr/>
      </xdr:nvSpPr>
      <xdr:spPr>
        <a:xfrm>
          <a:off x="5241225" y="3513300"/>
          <a:ext cx="209550" cy="533400"/>
        </a:xfrm>
        <a:custGeom>
          <a:rect b="b" l="l" r="r" t="t"/>
          <a:pathLst>
            <a:path extrusionOk="0" h="28717" w="10244">
              <a:moveTo>
                <a:pt x="9851" y="0"/>
              </a:moveTo>
              <a:cubicBezTo>
                <a:pt x="8212" y="3016"/>
                <a:pt x="-49" y="13310"/>
                <a:pt x="16" y="18096"/>
              </a:cubicBezTo>
              <a:cubicBezTo>
                <a:pt x="82" y="22882"/>
                <a:pt x="8539" y="26947"/>
                <a:pt x="10244" y="28717"/>
              </a:cubicBezTo>
            </a:path>
          </a:pathLst>
        </a:custGeom>
        <a:noFill/>
        <a:ln cap="flat" cmpd="sng" w="19050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180975</xdr:colOff>
      <xdr:row>111</xdr:row>
      <xdr:rowOff>38100</xdr:rowOff>
    </xdr:from>
    <xdr:ext cx="447675" cy="552450"/>
    <xdr:sp>
      <xdr:nvSpPr>
        <xdr:cNvPr id="5" name="Shape 5"/>
        <xdr:cNvSpPr/>
      </xdr:nvSpPr>
      <xdr:spPr>
        <a:xfrm>
          <a:off x="5131688" y="3513300"/>
          <a:ext cx="428625" cy="533400"/>
        </a:xfrm>
        <a:custGeom>
          <a:rect b="b" l="l" r="r" t="t"/>
          <a:pathLst>
            <a:path extrusionOk="0" h="26751" w="17978">
              <a:moveTo>
                <a:pt x="7750" y="0"/>
              </a:moveTo>
              <a:cubicBezTo>
                <a:pt x="6504" y="2754"/>
                <a:pt x="-1429" y="12065"/>
                <a:pt x="276" y="16523"/>
              </a:cubicBezTo>
              <a:cubicBezTo>
                <a:pt x="1981" y="20982"/>
                <a:pt x="15028" y="25046"/>
                <a:pt x="17978" y="26751"/>
              </a:cubicBezTo>
            </a:path>
          </a:pathLst>
        </a:custGeom>
        <a:noFill/>
        <a:ln cap="flat" cmpd="sng" w="19050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148</xdr:row>
      <xdr:rowOff>0</xdr:rowOff>
    </xdr:from>
    <xdr:ext cx="3190875" cy="5334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0</xdr:colOff>
      <xdr:row>0</xdr:row>
      <xdr:rowOff>0</xdr:rowOff>
    </xdr:from>
    <xdr:ext cx="323850" cy="4476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390525" cy="523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youtu.be/lW3-E1Esres" TargetMode="External"/><Relationship Id="rId3" Type="http://schemas.openxmlformats.org/officeDocument/2006/relationships/hyperlink" Target="https://youtu.be/vvBtK6832jI" TargetMode="External"/><Relationship Id="rId4" Type="http://schemas.openxmlformats.org/officeDocument/2006/relationships/hyperlink" Target="https://youtu.be/-QxhpmZ3oQM" TargetMode="External"/><Relationship Id="rId5" Type="http://schemas.openxmlformats.org/officeDocument/2006/relationships/hyperlink" Target="https://youtu.be/8XmrAwC62fg" TargetMode="External"/><Relationship Id="rId6" Type="http://schemas.openxmlformats.org/officeDocument/2006/relationships/drawing" Target="../drawings/drawing1.xml"/><Relationship Id="rId7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8.25"/>
    <col customWidth="1" min="2" max="3" width="4.88"/>
    <col customWidth="1" min="4" max="4" width="6.88"/>
    <col customWidth="1" min="5" max="5" width="4.88"/>
    <col customWidth="1" min="6" max="6" width="5.63"/>
    <col customWidth="1" min="7" max="17" width="4.88"/>
    <col customWidth="1" min="18" max="18" width="5.13"/>
    <col customWidth="1" min="19" max="19" width="4.38"/>
    <col customWidth="1" min="20" max="22" width="4.88"/>
    <col customWidth="1" min="23" max="23" width="5.75"/>
    <col customWidth="1" min="24" max="25" width="42.88"/>
    <col customWidth="1" hidden="1" min="26" max="47" width="4.88"/>
  </cols>
  <sheetData>
    <row r="1" ht="35.2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M1" s="5" t="s">
        <v>1</v>
      </c>
      <c r="N1" s="6"/>
      <c r="O1" s="7">
        <f>T29+R67+V107+W148</f>
        <v>0</v>
      </c>
      <c r="P1" s="4"/>
      <c r="Q1" s="8">
        <v>64.0</v>
      </c>
      <c r="R1" s="9">
        <f>O1/Q1</f>
        <v>0</v>
      </c>
      <c r="S1" s="4"/>
      <c r="T1" s="10"/>
      <c r="V1" s="10"/>
      <c r="W1" s="10"/>
      <c r="X1" s="11" t="s">
        <v>2</v>
      </c>
      <c r="Y1" s="12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</row>
    <row r="2" ht="13.5" customHeight="1">
      <c r="A2" s="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4" t="s">
        <v>3</v>
      </c>
      <c r="R2" s="10"/>
      <c r="S2" s="10"/>
      <c r="T2" s="10"/>
      <c r="U2" s="10"/>
      <c r="V2" s="10"/>
      <c r="W2" s="10"/>
      <c r="X2" s="15"/>
      <c r="Y2" s="12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</row>
    <row r="3" ht="42.0" customHeight="1">
      <c r="A3" s="1"/>
      <c r="B3" s="16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10"/>
      <c r="U3" s="10"/>
      <c r="V3" s="10"/>
      <c r="W3" s="10"/>
      <c r="X3" s="17"/>
      <c r="Y3" s="12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</row>
    <row r="4" ht="7.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17"/>
      <c r="Y4" s="18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</row>
    <row r="5" ht="18.0" customHeight="1">
      <c r="A5" s="8"/>
      <c r="B5" s="20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17"/>
      <c r="Y5" s="18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</row>
    <row r="6" ht="18.0" customHeight="1">
      <c r="A6" s="8"/>
      <c r="B6" s="20" t="s">
        <v>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17"/>
      <c r="Y6" s="18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ht="5.2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17"/>
      <c r="Y7" s="18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</row>
    <row r="8" ht="18.75" customHeight="1">
      <c r="A8" s="8"/>
      <c r="B8" s="21" t="s">
        <v>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22" t="s">
        <v>8</v>
      </c>
      <c r="U8" s="8"/>
      <c r="V8" s="8"/>
      <c r="W8" s="8"/>
      <c r="X8" s="17"/>
      <c r="Y8" s="18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</row>
    <row r="9" ht="23.25" customHeight="1">
      <c r="A9" s="8"/>
      <c r="B9" s="23" t="s">
        <v>9</v>
      </c>
      <c r="C9" s="24"/>
      <c r="D9" s="24"/>
      <c r="E9" s="24"/>
      <c r="F9" s="24"/>
      <c r="G9" s="24"/>
      <c r="H9" s="25" t="s">
        <v>10</v>
      </c>
      <c r="I9" s="26"/>
      <c r="J9" s="26"/>
      <c r="K9" s="26"/>
      <c r="L9" s="26"/>
      <c r="M9" s="27"/>
      <c r="N9" s="24"/>
      <c r="O9" s="24"/>
      <c r="P9" s="28"/>
      <c r="R9" s="8"/>
      <c r="S9" s="8"/>
      <c r="T9" s="8"/>
      <c r="U9" s="8"/>
      <c r="V9" s="8"/>
      <c r="W9" s="8"/>
      <c r="X9" s="17"/>
      <c r="Y9" s="18"/>
      <c r="Z9" s="19"/>
      <c r="AA9" s="29" t="s">
        <v>9</v>
      </c>
      <c r="AB9" s="30"/>
      <c r="AC9" s="30"/>
      <c r="AD9" s="30"/>
      <c r="AE9" s="30"/>
      <c r="AF9" s="30"/>
      <c r="AG9" s="31" t="s">
        <v>10</v>
      </c>
      <c r="AL9" s="32"/>
      <c r="AM9" s="30"/>
      <c r="AN9" s="30"/>
      <c r="AO9" s="30"/>
      <c r="AP9" s="30"/>
      <c r="AQ9" s="19"/>
      <c r="AR9" s="19"/>
      <c r="AS9" s="19"/>
      <c r="AT9" s="19"/>
      <c r="AU9" s="19"/>
    </row>
    <row r="10" ht="23.25" customHeight="1">
      <c r="A10" s="8"/>
      <c r="B10" s="33"/>
      <c r="C10" s="34">
        <v>4.0</v>
      </c>
      <c r="D10" s="35" t="s">
        <v>11</v>
      </c>
      <c r="E10" s="34">
        <v>2.0</v>
      </c>
      <c r="G10" s="36" t="s">
        <v>12</v>
      </c>
      <c r="I10" s="37">
        <v>4.0</v>
      </c>
      <c r="J10" s="38" t="s">
        <v>11</v>
      </c>
      <c r="K10" s="37">
        <v>2.0</v>
      </c>
      <c r="M10" s="36" t="s">
        <v>12</v>
      </c>
      <c r="O10" s="39">
        <v>8.0</v>
      </c>
      <c r="P10" s="40"/>
      <c r="Q10" s="8"/>
      <c r="R10" s="8"/>
      <c r="S10" s="8"/>
      <c r="T10" s="8"/>
      <c r="U10" s="8"/>
      <c r="V10" s="8"/>
      <c r="W10" s="8"/>
      <c r="X10" s="17"/>
      <c r="Y10" s="18"/>
      <c r="Z10" s="19"/>
      <c r="AA10" s="29"/>
      <c r="AB10" s="41">
        <v>4.0</v>
      </c>
      <c r="AC10" s="42" t="s">
        <v>11</v>
      </c>
      <c r="AD10" s="41">
        <v>2.0</v>
      </c>
      <c r="AE10" s="30"/>
      <c r="AF10" s="43" t="s">
        <v>12</v>
      </c>
      <c r="AG10" s="30"/>
      <c r="AH10" s="41">
        <v>4.0</v>
      </c>
      <c r="AI10" s="44" t="s">
        <v>11</v>
      </c>
      <c r="AJ10" s="41">
        <v>2.0</v>
      </c>
      <c r="AK10" s="30"/>
      <c r="AL10" s="43" t="s">
        <v>12</v>
      </c>
      <c r="AM10" s="30"/>
      <c r="AN10" s="41">
        <v>8.0</v>
      </c>
      <c r="AO10" s="42"/>
      <c r="AP10" s="19"/>
      <c r="AQ10" s="19"/>
      <c r="AR10" s="19"/>
      <c r="AS10" s="19"/>
      <c r="AT10" s="19"/>
      <c r="AU10" s="19"/>
    </row>
    <row r="11" ht="23.25" customHeight="1">
      <c r="A11" s="8"/>
      <c r="B11" s="33"/>
      <c r="C11" s="45">
        <v>5.0</v>
      </c>
      <c r="E11" s="45">
        <v>3.0</v>
      </c>
      <c r="I11" s="46">
        <v>5.0</v>
      </c>
      <c r="J11" s="47" t="s">
        <v>11</v>
      </c>
      <c r="K11" s="46">
        <v>3.0</v>
      </c>
      <c r="O11" s="48">
        <v>15.0</v>
      </c>
      <c r="P11" s="49"/>
      <c r="Q11" s="8"/>
      <c r="R11" s="8"/>
      <c r="S11" s="8"/>
      <c r="T11" s="8"/>
      <c r="U11" s="8"/>
      <c r="V11" s="8"/>
      <c r="W11" s="8"/>
      <c r="X11" s="17"/>
      <c r="Y11" s="18"/>
      <c r="Z11" s="19"/>
      <c r="AA11" s="29"/>
      <c r="AB11" s="41">
        <v>5.0</v>
      </c>
      <c r="AD11" s="41">
        <v>3.0</v>
      </c>
      <c r="AE11" s="30"/>
      <c r="AG11" s="30"/>
      <c r="AH11" s="41">
        <v>5.0</v>
      </c>
      <c r="AI11" s="44" t="s">
        <v>11</v>
      </c>
      <c r="AJ11" s="41">
        <v>3.0</v>
      </c>
      <c r="AK11" s="30"/>
      <c r="AM11" s="30"/>
      <c r="AN11" s="41">
        <v>15.0</v>
      </c>
      <c r="AP11" s="19"/>
      <c r="AQ11" s="19"/>
      <c r="AR11" s="19"/>
      <c r="AS11" s="19"/>
      <c r="AT11" s="19"/>
      <c r="AU11" s="19"/>
    </row>
    <row r="12" ht="23.25" customHeight="1">
      <c r="A12" s="8"/>
      <c r="B12" s="50"/>
      <c r="C12" s="51"/>
      <c r="D12" s="52"/>
      <c r="E12" s="51"/>
      <c r="F12" s="51"/>
      <c r="G12" s="51"/>
      <c r="H12" s="53" t="s">
        <v>13</v>
      </c>
      <c r="I12" s="54"/>
      <c r="J12" s="54"/>
      <c r="K12" s="54"/>
      <c r="L12" s="54"/>
      <c r="M12" s="55"/>
      <c r="N12" s="52"/>
      <c r="O12" s="52"/>
      <c r="P12" s="56"/>
      <c r="Q12" s="8"/>
      <c r="R12" s="8"/>
      <c r="S12" s="8"/>
      <c r="T12" s="8"/>
      <c r="V12" s="8"/>
      <c r="W12" s="8"/>
      <c r="X12" s="17"/>
      <c r="Y12" s="18"/>
      <c r="Z12" s="19"/>
      <c r="AA12" s="29"/>
      <c r="AB12" s="19"/>
      <c r="AC12" s="30"/>
      <c r="AD12" s="19"/>
      <c r="AE12" s="19"/>
      <c r="AF12" s="19"/>
      <c r="AG12" s="31" t="s">
        <v>13</v>
      </c>
      <c r="AL12" s="32"/>
      <c r="AM12" s="30"/>
      <c r="AN12" s="30"/>
      <c r="AO12" s="19"/>
      <c r="AP12" s="19"/>
      <c r="AQ12" s="19"/>
      <c r="AR12" s="19"/>
      <c r="AS12" s="19"/>
      <c r="AT12" s="30"/>
      <c r="AU12" s="19" t="s">
        <v>14</v>
      </c>
    </row>
    <row r="13" ht="12.75" customHeight="1">
      <c r="A13" s="8"/>
      <c r="B13" s="57"/>
      <c r="C13" s="8"/>
      <c r="D13" s="35"/>
      <c r="E13" s="35"/>
      <c r="F13" s="35"/>
      <c r="G13" s="8"/>
      <c r="H13" s="35"/>
      <c r="J13" s="35"/>
      <c r="K13" s="8"/>
      <c r="L13" s="35"/>
      <c r="M13" s="35"/>
      <c r="N13" s="8"/>
      <c r="P13" s="8"/>
      <c r="Q13" s="8"/>
      <c r="R13" s="8"/>
      <c r="S13" s="8"/>
      <c r="T13" s="8"/>
      <c r="U13" s="8"/>
      <c r="V13" s="8"/>
      <c r="W13" s="8"/>
      <c r="X13" s="17"/>
      <c r="Y13" s="18"/>
      <c r="Z13" s="19"/>
      <c r="AA13" s="29"/>
      <c r="AB13" s="19"/>
      <c r="AC13" s="42"/>
      <c r="AD13" s="42"/>
      <c r="AE13" s="42"/>
      <c r="AF13" s="19"/>
      <c r="AG13" s="42"/>
      <c r="AH13" s="30"/>
      <c r="AI13" s="42"/>
      <c r="AJ13" s="19"/>
      <c r="AK13" s="42"/>
      <c r="AL13" s="42"/>
      <c r="AM13" s="19"/>
      <c r="AN13" s="30"/>
      <c r="AO13" s="19"/>
      <c r="AP13" s="19"/>
      <c r="AQ13" s="19"/>
      <c r="AR13" s="19"/>
      <c r="AS13" s="19"/>
      <c r="AT13" s="19"/>
      <c r="AU13" s="19"/>
    </row>
    <row r="14" ht="17.25" customHeight="1">
      <c r="A14" s="57" t="s">
        <v>15</v>
      </c>
      <c r="K14" s="8"/>
      <c r="L14" s="35"/>
      <c r="M14" s="35"/>
      <c r="N14" s="8"/>
      <c r="P14" s="8"/>
      <c r="Q14" s="8"/>
      <c r="R14" s="8"/>
      <c r="S14" s="8"/>
      <c r="T14" s="8"/>
      <c r="U14" s="8"/>
      <c r="V14" s="8"/>
      <c r="W14" s="8"/>
      <c r="X14" s="17"/>
      <c r="Y14" s="18"/>
      <c r="Z14" s="29" t="s">
        <v>15</v>
      </c>
      <c r="AA14" s="30"/>
      <c r="AB14" s="30"/>
      <c r="AC14" s="30"/>
      <c r="AD14" s="30"/>
      <c r="AE14" s="30"/>
      <c r="AF14" s="30"/>
      <c r="AG14" s="30"/>
      <c r="AH14" s="30"/>
      <c r="AI14" s="30"/>
      <c r="AJ14" s="19"/>
      <c r="AK14" s="42"/>
      <c r="AL14" s="42"/>
      <c r="AM14" s="19"/>
      <c r="AN14" s="30"/>
      <c r="AO14" s="19"/>
      <c r="AP14" s="19"/>
      <c r="AQ14" s="19"/>
      <c r="AR14" s="19"/>
      <c r="AS14" s="19"/>
      <c r="AT14" s="19"/>
      <c r="AU14" s="19"/>
    </row>
    <row r="15" ht="23.25" customHeight="1">
      <c r="A15" s="8" t="s">
        <v>16</v>
      </c>
      <c r="B15" s="34">
        <v>1.0</v>
      </c>
      <c r="C15" s="35" t="s">
        <v>11</v>
      </c>
      <c r="D15" s="34">
        <v>1.0</v>
      </c>
      <c r="E15" s="36" t="s">
        <v>12</v>
      </c>
      <c r="F15" s="37"/>
      <c r="G15" s="38" t="s">
        <v>11</v>
      </c>
      <c r="H15" s="37"/>
      <c r="I15" s="36" t="s">
        <v>12</v>
      </c>
      <c r="J15" s="39"/>
      <c r="K15" s="58">
        <f t="shared" ref="K15:K16" si="1">IF(J15=AI15,0.5,0)</f>
        <v>0</v>
      </c>
      <c r="L15" s="35"/>
      <c r="M15" s="8" t="s">
        <v>17</v>
      </c>
      <c r="N15" s="34">
        <v>1.0</v>
      </c>
      <c r="O15" s="35" t="s">
        <v>11</v>
      </c>
      <c r="P15" s="34">
        <v>1.0</v>
      </c>
      <c r="Q15" s="36" t="s">
        <v>12</v>
      </c>
      <c r="R15" s="39"/>
      <c r="S15" s="58">
        <f t="shared" ref="S15:S16" si="2">IF(R15=AQ15,0.5,0)</f>
        <v>0</v>
      </c>
      <c r="T15" s="35"/>
      <c r="U15" s="8"/>
      <c r="V15" s="8"/>
      <c r="W15" s="8"/>
      <c r="X15" s="17"/>
      <c r="Y15" s="18"/>
      <c r="Z15" s="19" t="s">
        <v>16</v>
      </c>
      <c r="AA15" s="41">
        <v>1.0</v>
      </c>
      <c r="AB15" s="42" t="s">
        <v>11</v>
      </c>
      <c r="AC15" s="41">
        <v>1.0</v>
      </c>
      <c r="AD15" s="43" t="s">
        <v>12</v>
      </c>
      <c r="AE15" s="41">
        <f t="shared" ref="AE15:AE16" si="3">AA15</f>
        <v>1</v>
      </c>
      <c r="AF15" s="44" t="s">
        <v>11</v>
      </c>
      <c r="AG15" s="41">
        <f t="shared" ref="AG15:AG16" si="4">AC15</f>
        <v>1</v>
      </c>
      <c r="AH15" s="43" t="s">
        <v>12</v>
      </c>
      <c r="AI15" s="41">
        <f t="shared" ref="AI15:AI16" si="5">AE15*AG15</f>
        <v>1</v>
      </c>
      <c r="AJ15" s="19"/>
      <c r="AK15" s="42"/>
      <c r="AL15" s="19" t="s">
        <v>17</v>
      </c>
      <c r="AM15" s="41">
        <v>1.0</v>
      </c>
      <c r="AN15" s="42" t="s">
        <v>11</v>
      </c>
      <c r="AO15" s="41">
        <v>1.0</v>
      </c>
      <c r="AP15" s="43" t="s">
        <v>12</v>
      </c>
      <c r="AQ15" s="41">
        <f t="shared" ref="AQ15:AQ16" si="6">AM15*AO15</f>
        <v>1</v>
      </c>
      <c r="AR15" s="19"/>
      <c r="AS15" s="19"/>
      <c r="AT15" s="19"/>
      <c r="AU15" s="19"/>
    </row>
    <row r="16" ht="23.25" customHeight="1">
      <c r="A16" s="8"/>
      <c r="B16" s="45">
        <v>2.0</v>
      </c>
      <c r="D16" s="45">
        <v>5.0</v>
      </c>
      <c r="F16" s="46"/>
      <c r="G16" s="47" t="s">
        <v>11</v>
      </c>
      <c r="H16" s="46"/>
      <c r="J16" s="48"/>
      <c r="K16" s="58">
        <f t="shared" si="1"/>
        <v>0</v>
      </c>
      <c r="L16" s="59" t="str">
        <f>IF(J16="","",K15+K16)</f>
        <v/>
      </c>
      <c r="M16" s="35"/>
      <c r="N16" s="45">
        <v>8.0</v>
      </c>
      <c r="P16" s="45">
        <v>3.0</v>
      </c>
      <c r="R16" s="48"/>
      <c r="S16" s="58">
        <f t="shared" si="2"/>
        <v>0</v>
      </c>
      <c r="T16" s="59" t="str">
        <f>IF(R16="","",S15+S16)</f>
        <v/>
      </c>
      <c r="U16" s="8"/>
      <c r="V16" s="8"/>
      <c r="W16" s="8"/>
      <c r="X16" s="17"/>
      <c r="Y16" s="18"/>
      <c r="Z16" s="19"/>
      <c r="AA16" s="41">
        <v>2.0</v>
      </c>
      <c r="AC16" s="41">
        <v>5.0</v>
      </c>
      <c r="AE16" s="41">
        <f t="shared" si="3"/>
        <v>2</v>
      </c>
      <c r="AF16" s="44" t="s">
        <v>11</v>
      </c>
      <c r="AG16" s="41">
        <f t="shared" si="4"/>
        <v>5</v>
      </c>
      <c r="AI16" s="41">
        <f t="shared" si="5"/>
        <v>10</v>
      </c>
      <c r="AJ16" s="19"/>
      <c r="AK16" s="42"/>
      <c r="AL16" s="42"/>
      <c r="AM16" s="41">
        <v>8.0</v>
      </c>
      <c r="AO16" s="41">
        <v>3.0</v>
      </c>
      <c r="AQ16" s="41">
        <f t="shared" si="6"/>
        <v>24</v>
      </c>
      <c r="AR16" s="19"/>
      <c r="AS16" s="19"/>
      <c r="AT16" s="19"/>
      <c r="AU16" s="19"/>
    </row>
    <row r="17" ht="11.25" customHeight="1">
      <c r="A17" s="8"/>
      <c r="B17" s="60"/>
      <c r="C17" s="35"/>
      <c r="D17" s="45"/>
      <c r="E17" s="35"/>
      <c r="F17" s="45"/>
      <c r="G17" s="47"/>
      <c r="H17" s="45"/>
      <c r="I17" s="35"/>
      <c r="J17" s="45"/>
      <c r="K17" s="8"/>
      <c r="L17" s="35"/>
      <c r="M17" s="35"/>
      <c r="N17" s="45"/>
      <c r="O17" s="61"/>
      <c r="P17" s="45"/>
      <c r="Q17" s="35"/>
      <c r="R17" s="45"/>
      <c r="S17" s="8"/>
      <c r="T17" s="8"/>
      <c r="U17" s="8"/>
      <c r="V17" s="8"/>
      <c r="W17" s="8"/>
      <c r="X17" s="17"/>
      <c r="Y17" s="18"/>
      <c r="Z17" s="19"/>
      <c r="AA17" s="62"/>
      <c r="AB17" s="42"/>
      <c r="AC17" s="41"/>
      <c r="AD17" s="42"/>
      <c r="AE17" s="41"/>
      <c r="AF17" s="44"/>
      <c r="AG17" s="41"/>
      <c r="AH17" s="42"/>
      <c r="AI17" s="41"/>
      <c r="AJ17" s="19"/>
      <c r="AK17" s="42"/>
      <c r="AL17" s="42"/>
      <c r="AM17" s="41"/>
      <c r="AN17" s="63"/>
      <c r="AO17" s="41"/>
      <c r="AP17" s="42"/>
      <c r="AQ17" s="41"/>
      <c r="AR17" s="19"/>
      <c r="AS17" s="19"/>
      <c r="AT17" s="19"/>
      <c r="AU17" s="19"/>
    </row>
    <row r="18" ht="23.25" customHeight="1">
      <c r="A18" s="8" t="s">
        <v>18</v>
      </c>
      <c r="B18" s="34">
        <v>1.0</v>
      </c>
      <c r="C18" s="35" t="s">
        <v>11</v>
      </c>
      <c r="D18" s="34">
        <v>3.0</v>
      </c>
      <c r="E18" s="36" t="s">
        <v>12</v>
      </c>
      <c r="F18" s="37"/>
      <c r="G18" s="38" t="s">
        <v>11</v>
      </c>
      <c r="H18" s="37"/>
      <c r="I18" s="36" t="s">
        <v>12</v>
      </c>
      <c r="J18" s="39"/>
      <c r="K18" s="58">
        <f t="shared" ref="K18:K19" si="7">IF(J18=AI18,0.5,0)</f>
        <v>0</v>
      </c>
      <c r="L18" s="35"/>
      <c r="M18" s="8" t="s">
        <v>19</v>
      </c>
      <c r="N18" s="34">
        <v>7.0</v>
      </c>
      <c r="O18" s="35" t="s">
        <v>11</v>
      </c>
      <c r="P18" s="34">
        <v>1.0</v>
      </c>
      <c r="Q18" s="36" t="s">
        <v>12</v>
      </c>
      <c r="R18" s="39"/>
      <c r="S18" s="58">
        <f t="shared" ref="S18:S19" si="8">IF(R18=AQ18,0.5,0)</f>
        <v>0</v>
      </c>
      <c r="T18" s="35"/>
      <c r="U18" s="8"/>
      <c r="V18" s="8"/>
      <c r="W18" s="8"/>
      <c r="X18" s="17"/>
      <c r="Y18" s="18"/>
      <c r="Z18" s="19" t="s">
        <v>18</v>
      </c>
      <c r="AA18" s="41">
        <v>1.0</v>
      </c>
      <c r="AB18" s="42" t="s">
        <v>11</v>
      </c>
      <c r="AC18" s="41">
        <v>3.0</v>
      </c>
      <c r="AD18" s="43" t="s">
        <v>12</v>
      </c>
      <c r="AE18" s="41">
        <f t="shared" ref="AE18:AE19" si="9">AA18</f>
        <v>1</v>
      </c>
      <c r="AF18" s="44" t="s">
        <v>11</v>
      </c>
      <c r="AG18" s="41">
        <f t="shared" ref="AG18:AG19" si="10">AC18</f>
        <v>3</v>
      </c>
      <c r="AH18" s="43" t="s">
        <v>12</v>
      </c>
      <c r="AI18" s="41">
        <f t="shared" ref="AI18:AI19" si="11">AE18*AG18</f>
        <v>3</v>
      </c>
      <c r="AJ18" s="19"/>
      <c r="AK18" s="42"/>
      <c r="AL18" s="19" t="s">
        <v>19</v>
      </c>
      <c r="AM18" s="41">
        <v>7.0</v>
      </c>
      <c r="AN18" s="42" t="s">
        <v>11</v>
      </c>
      <c r="AO18" s="41">
        <v>1.0</v>
      </c>
      <c r="AP18" s="43" t="s">
        <v>12</v>
      </c>
      <c r="AQ18" s="41">
        <f t="shared" ref="AQ18:AQ19" si="12">AM18*AO18</f>
        <v>7</v>
      </c>
      <c r="AR18" s="19"/>
      <c r="AS18" s="19"/>
      <c r="AT18" s="19"/>
      <c r="AU18" s="19"/>
    </row>
    <row r="19" ht="23.25" customHeight="1">
      <c r="A19" s="8"/>
      <c r="B19" s="45">
        <v>2.0</v>
      </c>
      <c r="D19" s="45">
        <v>4.0</v>
      </c>
      <c r="F19" s="46"/>
      <c r="G19" s="47" t="s">
        <v>11</v>
      </c>
      <c r="H19" s="46"/>
      <c r="J19" s="48"/>
      <c r="K19" s="58">
        <f t="shared" si="7"/>
        <v>0</v>
      </c>
      <c r="L19" s="59" t="str">
        <f>IF(J19="","",K18+K19)</f>
        <v/>
      </c>
      <c r="M19" s="35"/>
      <c r="N19" s="45">
        <v>8.0</v>
      </c>
      <c r="P19" s="45">
        <v>4.0</v>
      </c>
      <c r="R19" s="48"/>
      <c r="S19" s="58">
        <f t="shared" si="8"/>
        <v>0</v>
      </c>
      <c r="T19" s="59" t="str">
        <f>IF(R19="","",S18+S19)</f>
        <v/>
      </c>
      <c r="U19" s="8"/>
      <c r="V19" s="8"/>
      <c r="W19" s="8"/>
      <c r="X19" s="17"/>
      <c r="Y19" s="18"/>
      <c r="Z19" s="19"/>
      <c r="AA19" s="41">
        <v>2.0</v>
      </c>
      <c r="AC19" s="41">
        <v>4.0</v>
      </c>
      <c r="AE19" s="41">
        <f t="shared" si="9"/>
        <v>2</v>
      </c>
      <c r="AF19" s="44" t="s">
        <v>11</v>
      </c>
      <c r="AG19" s="41">
        <f t="shared" si="10"/>
        <v>4</v>
      </c>
      <c r="AI19" s="41">
        <f t="shared" si="11"/>
        <v>8</v>
      </c>
      <c r="AJ19" s="19"/>
      <c r="AK19" s="42"/>
      <c r="AL19" s="42"/>
      <c r="AM19" s="41">
        <v>8.0</v>
      </c>
      <c r="AO19" s="41">
        <v>4.0</v>
      </c>
      <c r="AQ19" s="41">
        <f t="shared" si="12"/>
        <v>32</v>
      </c>
      <c r="AR19" s="19"/>
      <c r="AS19" s="19"/>
      <c r="AT19" s="19"/>
      <c r="AU19" s="19"/>
    </row>
    <row r="20" ht="12.0" customHeight="1">
      <c r="A20" s="8"/>
      <c r="B20" s="60"/>
      <c r="C20" s="35"/>
      <c r="D20" s="45"/>
      <c r="E20" s="35"/>
      <c r="F20" s="45"/>
      <c r="G20" s="47"/>
      <c r="H20" s="45"/>
      <c r="I20" s="35"/>
      <c r="J20" s="45"/>
      <c r="K20" s="8"/>
      <c r="L20" s="35"/>
      <c r="M20" s="35"/>
      <c r="N20" s="45"/>
      <c r="O20" s="61"/>
      <c r="P20" s="45"/>
      <c r="Q20" s="35"/>
      <c r="R20" s="45"/>
      <c r="S20" s="8"/>
      <c r="T20" s="8"/>
      <c r="U20" s="8"/>
      <c r="V20" s="8"/>
      <c r="W20" s="8"/>
      <c r="X20" s="17"/>
      <c r="Y20" s="18"/>
      <c r="Z20" s="19"/>
      <c r="AA20" s="62"/>
      <c r="AB20" s="42"/>
      <c r="AC20" s="41"/>
      <c r="AD20" s="42"/>
      <c r="AE20" s="41"/>
      <c r="AF20" s="44"/>
      <c r="AG20" s="41"/>
      <c r="AH20" s="42"/>
      <c r="AI20" s="41"/>
      <c r="AJ20" s="19"/>
      <c r="AK20" s="42"/>
      <c r="AL20" s="42"/>
      <c r="AM20" s="41"/>
      <c r="AN20" s="63"/>
      <c r="AO20" s="41"/>
      <c r="AP20" s="42"/>
      <c r="AQ20" s="41"/>
      <c r="AR20" s="19"/>
      <c r="AS20" s="19"/>
      <c r="AT20" s="19"/>
      <c r="AU20" s="19"/>
    </row>
    <row r="21" ht="23.25" customHeight="1">
      <c r="A21" s="8" t="s">
        <v>20</v>
      </c>
      <c r="B21" s="34">
        <v>1.0</v>
      </c>
      <c r="C21" s="35" t="s">
        <v>11</v>
      </c>
      <c r="D21" s="34">
        <v>3.0</v>
      </c>
      <c r="E21" s="36" t="s">
        <v>12</v>
      </c>
      <c r="F21" s="37"/>
      <c r="G21" s="38" t="s">
        <v>11</v>
      </c>
      <c r="H21" s="37"/>
      <c r="I21" s="36" t="s">
        <v>12</v>
      </c>
      <c r="J21" s="39"/>
      <c r="K21" s="58">
        <f t="shared" ref="K21:K22" si="13">IF(J21=AI21,0.5,0)</f>
        <v>0</v>
      </c>
      <c r="L21" s="35"/>
      <c r="M21" s="8" t="s">
        <v>21</v>
      </c>
      <c r="N21" s="34">
        <v>5.0</v>
      </c>
      <c r="O21" s="35" t="s">
        <v>11</v>
      </c>
      <c r="P21" s="34">
        <v>5.0</v>
      </c>
      <c r="Q21" s="36" t="s">
        <v>12</v>
      </c>
      <c r="R21" s="39"/>
      <c r="S21" s="58">
        <f t="shared" ref="S21:S22" si="14">IF(R21=AQ21,0.5,0)</f>
        <v>0</v>
      </c>
      <c r="T21" s="35"/>
      <c r="U21" s="8"/>
      <c r="V21" s="8"/>
      <c r="W21" s="8"/>
      <c r="X21" s="17"/>
      <c r="Y21" s="18"/>
      <c r="Z21" s="19" t="s">
        <v>20</v>
      </c>
      <c r="AA21" s="41">
        <v>1.0</v>
      </c>
      <c r="AB21" s="42" t="s">
        <v>11</v>
      </c>
      <c r="AC21" s="41">
        <v>3.0</v>
      </c>
      <c r="AD21" s="43" t="s">
        <v>12</v>
      </c>
      <c r="AE21" s="41">
        <f t="shared" ref="AE21:AE22" si="15">AA21</f>
        <v>1</v>
      </c>
      <c r="AF21" s="44" t="s">
        <v>11</v>
      </c>
      <c r="AG21" s="41">
        <f t="shared" ref="AG21:AG22" si="16">AC21</f>
        <v>3</v>
      </c>
      <c r="AH21" s="43" t="s">
        <v>12</v>
      </c>
      <c r="AI21" s="41">
        <f t="shared" ref="AI21:AI22" si="17">AE21*AG21</f>
        <v>3</v>
      </c>
      <c r="AJ21" s="19"/>
      <c r="AK21" s="42"/>
      <c r="AL21" s="19" t="s">
        <v>21</v>
      </c>
      <c r="AM21" s="41">
        <v>5.0</v>
      </c>
      <c r="AN21" s="42" t="s">
        <v>11</v>
      </c>
      <c r="AO21" s="41">
        <v>5.0</v>
      </c>
      <c r="AP21" s="43" t="s">
        <v>12</v>
      </c>
      <c r="AQ21" s="41">
        <f t="shared" ref="AQ21:AQ22" si="18">AM21*AO21</f>
        <v>25</v>
      </c>
      <c r="AR21" s="19"/>
      <c r="AS21" s="19"/>
      <c r="AT21" s="19"/>
      <c r="AU21" s="19"/>
    </row>
    <row r="22" ht="23.25" customHeight="1">
      <c r="A22" s="8"/>
      <c r="B22" s="45">
        <v>4.0</v>
      </c>
      <c r="D22" s="45">
        <v>5.0</v>
      </c>
      <c r="F22" s="46"/>
      <c r="G22" s="47" t="s">
        <v>11</v>
      </c>
      <c r="H22" s="46"/>
      <c r="J22" s="48"/>
      <c r="K22" s="58">
        <f t="shared" si="13"/>
        <v>0</v>
      </c>
      <c r="L22" s="59" t="str">
        <f>IF(J22="","",K21+K22)</f>
        <v/>
      </c>
      <c r="M22" s="35"/>
      <c r="N22" s="45">
        <v>6.0</v>
      </c>
      <c r="P22" s="45">
        <v>7.0</v>
      </c>
      <c r="R22" s="48"/>
      <c r="S22" s="58">
        <f t="shared" si="14"/>
        <v>0</v>
      </c>
      <c r="T22" s="59" t="str">
        <f>IF(R22="","",S21+S22)</f>
        <v/>
      </c>
      <c r="U22" s="8"/>
      <c r="V22" s="8"/>
      <c r="W22" s="8"/>
      <c r="X22" s="17"/>
      <c r="Y22" s="18"/>
      <c r="Z22" s="19"/>
      <c r="AA22" s="41">
        <v>4.0</v>
      </c>
      <c r="AC22" s="41">
        <v>5.0</v>
      </c>
      <c r="AE22" s="41">
        <f t="shared" si="15"/>
        <v>4</v>
      </c>
      <c r="AF22" s="44" t="s">
        <v>11</v>
      </c>
      <c r="AG22" s="41">
        <f t="shared" si="16"/>
        <v>5</v>
      </c>
      <c r="AI22" s="41">
        <f t="shared" si="17"/>
        <v>20</v>
      </c>
      <c r="AJ22" s="19"/>
      <c r="AK22" s="42"/>
      <c r="AL22" s="42"/>
      <c r="AM22" s="41">
        <v>6.0</v>
      </c>
      <c r="AO22" s="41">
        <v>7.0</v>
      </c>
      <c r="AQ22" s="41">
        <f t="shared" si="18"/>
        <v>42</v>
      </c>
      <c r="AR22" s="19"/>
      <c r="AS22" s="19"/>
      <c r="AT22" s="19"/>
      <c r="AU22" s="19"/>
    </row>
    <row r="23" ht="12.75" customHeight="1">
      <c r="A23" s="8"/>
      <c r="B23" s="60"/>
      <c r="C23" s="35"/>
      <c r="D23" s="45"/>
      <c r="E23" s="35"/>
      <c r="F23" s="45"/>
      <c r="G23" s="47"/>
      <c r="H23" s="45"/>
      <c r="I23" s="35"/>
      <c r="J23" s="45"/>
      <c r="K23" s="8"/>
      <c r="L23" s="35"/>
      <c r="M23" s="35"/>
      <c r="N23" s="45"/>
      <c r="O23" s="61"/>
      <c r="P23" s="45"/>
      <c r="Q23" s="35"/>
      <c r="R23" s="45"/>
      <c r="S23" s="8"/>
      <c r="T23" s="8"/>
      <c r="U23" s="8"/>
      <c r="V23" s="8"/>
      <c r="W23" s="8"/>
      <c r="X23" s="17"/>
      <c r="Y23" s="18"/>
      <c r="Z23" s="19"/>
      <c r="AA23" s="62"/>
      <c r="AB23" s="42"/>
      <c r="AC23" s="41"/>
      <c r="AD23" s="42"/>
      <c r="AE23" s="41"/>
      <c r="AF23" s="44"/>
      <c r="AG23" s="41"/>
      <c r="AH23" s="42"/>
      <c r="AI23" s="41"/>
      <c r="AJ23" s="19"/>
      <c r="AK23" s="42"/>
      <c r="AL23" s="42"/>
      <c r="AM23" s="41"/>
      <c r="AN23" s="63"/>
      <c r="AO23" s="41"/>
      <c r="AP23" s="42"/>
      <c r="AQ23" s="41"/>
      <c r="AR23" s="19"/>
      <c r="AS23" s="19"/>
      <c r="AT23" s="19"/>
      <c r="AU23" s="19"/>
    </row>
    <row r="24" ht="23.25" customHeight="1">
      <c r="A24" s="8" t="s">
        <v>22</v>
      </c>
      <c r="B24" s="34">
        <v>1.0</v>
      </c>
      <c r="C24" s="35" t="s">
        <v>11</v>
      </c>
      <c r="D24" s="34">
        <v>1.0</v>
      </c>
      <c r="E24" s="36" t="s">
        <v>12</v>
      </c>
      <c r="F24" s="37"/>
      <c r="G24" s="38" t="s">
        <v>11</v>
      </c>
      <c r="H24" s="37"/>
      <c r="I24" s="36" t="s">
        <v>12</v>
      </c>
      <c r="J24" s="39"/>
      <c r="K24" s="58">
        <f t="shared" ref="K24:K25" si="19">IF(J24=AI24,0.5,0)</f>
        <v>0</v>
      </c>
      <c r="L24" s="35"/>
      <c r="M24" s="8" t="s">
        <v>23</v>
      </c>
      <c r="N24" s="34">
        <v>2.0</v>
      </c>
      <c r="O24" s="35" t="s">
        <v>11</v>
      </c>
      <c r="P24" s="34">
        <v>1.0</v>
      </c>
      <c r="Q24" s="36" t="s">
        <v>12</v>
      </c>
      <c r="R24" s="39"/>
      <c r="S24" s="58">
        <f t="shared" ref="S24:S25" si="20">IF(R24=AQ24,0.5,0)</f>
        <v>0</v>
      </c>
      <c r="T24" s="35"/>
      <c r="U24" s="8"/>
      <c r="V24" s="8"/>
      <c r="W24" s="8"/>
      <c r="X24" s="17"/>
      <c r="Y24" s="18"/>
      <c r="Z24" s="19" t="s">
        <v>22</v>
      </c>
      <c r="AA24" s="41">
        <v>1.0</v>
      </c>
      <c r="AB24" s="42" t="s">
        <v>11</v>
      </c>
      <c r="AC24" s="41">
        <v>1.0</v>
      </c>
      <c r="AD24" s="43" t="s">
        <v>12</v>
      </c>
      <c r="AE24" s="41">
        <f t="shared" ref="AE24:AE25" si="21">AA24</f>
        <v>1</v>
      </c>
      <c r="AF24" s="44" t="s">
        <v>11</v>
      </c>
      <c r="AG24" s="41">
        <f t="shared" ref="AG24:AG25" si="22">AC24</f>
        <v>1</v>
      </c>
      <c r="AH24" s="43" t="s">
        <v>12</v>
      </c>
      <c r="AI24" s="41">
        <f t="shared" ref="AI24:AI25" si="23">AE24*AG24</f>
        <v>1</v>
      </c>
      <c r="AJ24" s="19"/>
      <c r="AK24" s="42"/>
      <c r="AL24" s="19" t="s">
        <v>23</v>
      </c>
      <c r="AM24" s="41">
        <v>2.0</v>
      </c>
      <c r="AN24" s="42" t="s">
        <v>11</v>
      </c>
      <c r="AO24" s="41">
        <v>1.0</v>
      </c>
      <c r="AP24" s="43" t="s">
        <v>12</v>
      </c>
      <c r="AQ24" s="41">
        <f t="shared" ref="AQ24:AQ25" si="24">AM24*AO24</f>
        <v>2</v>
      </c>
      <c r="AR24" s="19"/>
      <c r="AS24" s="19"/>
      <c r="AT24" s="19"/>
      <c r="AU24" s="19"/>
    </row>
    <row r="25" ht="23.25" customHeight="1">
      <c r="A25" s="8"/>
      <c r="B25" s="45">
        <v>3.0</v>
      </c>
      <c r="D25" s="45">
        <v>3.0</v>
      </c>
      <c r="F25" s="46"/>
      <c r="G25" s="47" t="s">
        <v>11</v>
      </c>
      <c r="H25" s="46"/>
      <c r="J25" s="48"/>
      <c r="K25" s="58">
        <f t="shared" si="19"/>
        <v>0</v>
      </c>
      <c r="L25" s="59" t="str">
        <f>IF(J25="","",K24+K25)</f>
        <v/>
      </c>
      <c r="M25" s="35"/>
      <c r="N25" s="45">
        <v>5.0</v>
      </c>
      <c r="P25" s="45">
        <v>3.0</v>
      </c>
      <c r="R25" s="48"/>
      <c r="S25" s="58">
        <f t="shared" si="20"/>
        <v>0</v>
      </c>
      <c r="T25" s="59" t="str">
        <f>IF(R25="","",S24+S25)</f>
        <v/>
      </c>
      <c r="U25" s="8"/>
      <c r="V25" s="8"/>
      <c r="W25" s="8"/>
      <c r="X25" s="17"/>
      <c r="Y25" s="18"/>
      <c r="Z25" s="19"/>
      <c r="AA25" s="41">
        <v>3.0</v>
      </c>
      <c r="AC25" s="41">
        <v>3.0</v>
      </c>
      <c r="AE25" s="41">
        <f t="shared" si="21"/>
        <v>3</v>
      </c>
      <c r="AF25" s="44" t="s">
        <v>11</v>
      </c>
      <c r="AG25" s="41">
        <f t="shared" si="22"/>
        <v>3</v>
      </c>
      <c r="AI25" s="41">
        <f t="shared" si="23"/>
        <v>9</v>
      </c>
      <c r="AJ25" s="19"/>
      <c r="AK25" s="42"/>
      <c r="AL25" s="42"/>
      <c r="AM25" s="41">
        <v>5.0</v>
      </c>
      <c r="AO25" s="41">
        <v>3.0</v>
      </c>
      <c r="AQ25" s="41">
        <f t="shared" si="24"/>
        <v>15</v>
      </c>
      <c r="AR25" s="19"/>
      <c r="AS25" s="19"/>
      <c r="AT25" s="19"/>
      <c r="AU25" s="19"/>
    </row>
    <row r="26" ht="9.75" customHeight="1">
      <c r="A26" s="8"/>
      <c r="B26" s="60"/>
      <c r="C26" s="35"/>
      <c r="D26" s="45"/>
      <c r="E26" s="35"/>
      <c r="F26" s="45"/>
      <c r="G26" s="47"/>
      <c r="H26" s="45"/>
      <c r="I26" s="35"/>
      <c r="J26" s="45"/>
      <c r="K26" s="8"/>
      <c r="L26" s="35"/>
      <c r="M26" s="35"/>
      <c r="N26" s="45"/>
      <c r="O26" s="61"/>
      <c r="P26" s="45"/>
      <c r="Q26" s="35"/>
      <c r="R26" s="45"/>
      <c r="S26" s="8"/>
      <c r="T26" s="8"/>
      <c r="U26" s="8"/>
      <c r="V26" s="8"/>
      <c r="W26" s="8"/>
      <c r="X26" s="17"/>
      <c r="Y26" s="18"/>
      <c r="Z26" s="19"/>
      <c r="AA26" s="62"/>
      <c r="AB26" s="42"/>
      <c r="AC26" s="41"/>
      <c r="AD26" s="42"/>
      <c r="AE26" s="41"/>
      <c r="AF26" s="44"/>
      <c r="AG26" s="41"/>
      <c r="AH26" s="42"/>
      <c r="AI26" s="41"/>
      <c r="AJ26" s="19"/>
      <c r="AK26" s="42"/>
      <c r="AL26" s="42"/>
      <c r="AM26" s="41"/>
      <c r="AN26" s="63"/>
      <c r="AO26" s="41"/>
      <c r="AP26" s="42"/>
      <c r="AQ26" s="41"/>
      <c r="AR26" s="19"/>
      <c r="AS26" s="19"/>
      <c r="AT26" s="19"/>
      <c r="AU26" s="19"/>
    </row>
    <row r="27" ht="23.25" customHeight="1">
      <c r="A27" s="8" t="s">
        <v>24</v>
      </c>
      <c r="B27" s="34">
        <v>5.0</v>
      </c>
      <c r="C27" s="35" t="s">
        <v>11</v>
      </c>
      <c r="D27" s="34">
        <v>1.0</v>
      </c>
      <c r="E27" s="36" t="s">
        <v>12</v>
      </c>
      <c r="F27" s="37"/>
      <c r="G27" s="38" t="s">
        <v>11</v>
      </c>
      <c r="H27" s="37"/>
      <c r="I27" s="36" t="s">
        <v>12</v>
      </c>
      <c r="J27" s="39"/>
      <c r="K27" s="58">
        <f t="shared" ref="K27:K28" si="25">IF(J27=AI27,0.5,0)</f>
        <v>0</v>
      </c>
      <c r="L27" s="35"/>
      <c r="M27" s="8" t="s">
        <v>25</v>
      </c>
      <c r="N27" s="34">
        <v>1.0</v>
      </c>
      <c r="O27" s="35" t="s">
        <v>11</v>
      </c>
      <c r="P27" s="34">
        <v>2.0</v>
      </c>
      <c r="Q27" s="36" t="s">
        <v>12</v>
      </c>
      <c r="R27" s="39"/>
      <c r="S27" s="58">
        <f t="shared" ref="S27:S28" si="26">IF(R27=AQ27,0.5,0)</f>
        <v>0</v>
      </c>
      <c r="T27" s="35"/>
      <c r="U27" s="8"/>
      <c r="V27" s="8"/>
      <c r="W27" s="8"/>
      <c r="X27" s="17"/>
      <c r="Y27" s="18"/>
      <c r="Z27" s="19" t="s">
        <v>24</v>
      </c>
      <c r="AA27" s="41">
        <v>5.0</v>
      </c>
      <c r="AB27" s="42" t="s">
        <v>11</v>
      </c>
      <c r="AC27" s="41">
        <v>1.0</v>
      </c>
      <c r="AD27" s="43" t="s">
        <v>12</v>
      </c>
      <c r="AE27" s="41">
        <f t="shared" ref="AE27:AE28" si="27">AA27</f>
        <v>5</v>
      </c>
      <c r="AF27" s="44" t="s">
        <v>11</v>
      </c>
      <c r="AG27" s="41">
        <f t="shared" ref="AG27:AG28" si="28">AC27</f>
        <v>1</v>
      </c>
      <c r="AH27" s="43" t="s">
        <v>12</v>
      </c>
      <c r="AI27" s="41">
        <f t="shared" ref="AI27:AI28" si="29">AE27*AG27</f>
        <v>5</v>
      </c>
      <c r="AJ27" s="19"/>
      <c r="AK27" s="42"/>
      <c r="AL27" s="19" t="s">
        <v>25</v>
      </c>
      <c r="AM27" s="41">
        <v>1.0</v>
      </c>
      <c r="AN27" s="42" t="s">
        <v>11</v>
      </c>
      <c r="AO27" s="41">
        <v>2.0</v>
      </c>
      <c r="AP27" s="43" t="s">
        <v>12</v>
      </c>
      <c r="AQ27" s="41">
        <f t="shared" ref="AQ27:AQ28" si="30">AM27*AO27</f>
        <v>2</v>
      </c>
      <c r="AR27" s="19"/>
      <c r="AS27" s="19"/>
      <c r="AT27" s="19"/>
      <c r="AU27" s="19"/>
    </row>
    <row r="28" ht="23.25" customHeight="1">
      <c r="A28" s="8"/>
      <c r="B28" s="45">
        <v>6.0</v>
      </c>
      <c r="D28" s="45">
        <v>2.0</v>
      </c>
      <c r="F28" s="46"/>
      <c r="G28" s="47" t="s">
        <v>11</v>
      </c>
      <c r="H28" s="46"/>
      <c r="J28" s="48"/>
      <c r="K28" s="58">
        <f t="shared" si="25"/>
        <v>0</v>
      </c>
      <c r="L28" s="59" t="str">
        <f>IF(J28="","",K27+K28)</f>
        <v/>
      </c>
      <c r="M28" s="35"/>
      <c r="N28" s="45">
        <v>5.0</v>
      </c>
      <c r="P28" s="45">
        <v>3.0</v>
      </c>
      <c r="R28" s="48"/>
      <c r="S28" s="58">
        <f t="shared" si="26"/>
        <v>0</v>
      </c>
      <c r="T28" s="59" t="str">
        <f>IF(R28="","",S27+S28)</f>
        <v/>
      </c>
      <c r="U28" s="8"/>
      <c r="V28" s="8"/>
      <c r="W28" s="8"/>
      <c r="X28" s="17"/>
      <c r="Y28" s="18"/>
      <c r="Z28" s="19"/>
      <c r="AA28" s="41">
        <v>6.0</v>
      </c>
      <c r="AC28" s="41">
        <v>2.0</v>
      </c>
      <c r="AE28" s="41">
        <f t="shared" si="27"/>
        <v>6</v>
      </c>
      <c r="AF28" s="44" t="s">
        <v>11</v>
      </c>
      <c r="AG28" s="41">
        <f t="shared" si="28"/>
        <v>2</v>
      </c>
      <c r="AI28" s="41">
        <f t="shared" si="29"/>
        <v>12</v>
      </c>
      <c r="AJ28" s="19"/>
      <c r="AK28" s="42"/>
      <c r="AL28" s="42"/>
      <c r="AM28" s="41">
        <v>5.0</v>
      </c>
      <c r="AO28" s="41">
        <v>3.0</v>
      </c>
      <c r="AQ28" s="41">
        <f t="shared" si="30"/>
        <v>15</v>
      </c>
      <c r="AR28" s="19"/>
      <c r="AS28" s="19"/>
      <c r="AT28" s="19"/>
      <c r="AU28" s="19"/>
    </row>
    <row r="29" ht="24.75" customHeight="1">
      <c r="A29" s="8"/>
      <c r="B29" s="57"/>
      <c r="C29" s="47"/>
      <c r="D29" s="35"/>
      <c r="E29" s="47"/>
      <c r="F29" s="35"/>
      <c r="G29" s="8"/>
      <c r="H29" s="35"/>
      <c r="I29" s="47"/>
      <c r="J29" s="8"/>
      <c r="K29" s="8"/>
      <c r="L29" s="35"/>
      <c r="M29" s="35"/>
      <c r="N29" s="8"/>
      <c r="P29" s="8"/>
      <c r="Q29" s="8"/>
      <c r="R29" s="8"/>
      <c r="S29" s="8"/>
      <c r="T29" s="64">
        <f>SUM(L16:L28,T16:T28)</f>
        <v>0</v>
      </c>
      <c r="U29" s="8"/>
      <c r="V29" s="8"/>
      <c r="W29" s="8"/>
      <c r="X29" s="17"/>
      <c r="Y29" s="18"/>
      <c r="Z29" s="19"/>
      <c r="AA29" s="29"/>
      <c r="AB29" s="44"/>
      <c r="AC29" s="42"/>
      <c r="AD29" s="44"/>
      <c r="AE29" s="42"/>
      <c r="AF29" s="19"/>
      <c r="AG29" s="42"/>
      <c r="AH29" s="44"/>
      <c r="AI29" s="19"/>
      <c r="AJ29" s="19"/>
      <c r="AK29" s="42"/>
      <c r="AL29" s="42"/>
      <c r="AM29" s="19"/>
      <c r="AN29" s="30"/>
      <c r="AO29" s="19"/>
      <c r="AP29" s="19"/>
      <c r="AQ29" s="19"/>
      <c r="AR29" s="19"/>
      <c r="AS29" s="19"/>
      <c r="AT29" s="19"/>
      <c r="AU29" s="19"/>
    </row>
    <row r="30" ht="3.75" customHeight="1">
      <c r="A30" s="8"/>
      <c r="B30" s="57"/>
      <c r="C30" s="47"/>
      <c r="D30" s="35"/>
      <c r="E30" s="47"/>
      <c r="F30" s="35"/>
      <c r="G30" s="8"/>
      <c r="H30" s="35"/>
      <c r="I30" s="47"/>
      <c r="J30" s="8"/>
      <c r="K30" s="8"/>
      <c r="L30" s="35"/>
      <c r="M30" s="35"/>
      <c r="N30" s="8"/>
      <c r="P30" s="8"/>
      <c r="Q30" s="8"/>
      <c r="R30" s="8"/>
      <c r="S30" s="8"/>
      <c r="T30" s="8"/>
      <c r="U30" s="8"/>
      <c r="V30" s="8"/>
      <c r="W30" s="8"/>
      <c r="X30" s="17"/>
      <c r="Y30" s="18"/>
      <c r="Z30" s="19"/>
      <c r="AA30" s="29"/>
      <c r="AB30" s="44"/>
      <c r="AC30" s="42"/>
      <c r="AD30" s="44"/>
      <c r="AE30" s="42"/>
      <c r="AF30" s="19"/>
      <c r="AG30" s="42"/>
      <c r="AH30" s="44"/>
      <c r="AI30" s="19"/>
      <c r="AJ30" s="19"/>
      <c r="AK30" s="42"/>
      <c r="AL30" s="42"/>
      <c r="AM30" s="19"/>
      <c r="AN30" s="30"/>
      <c r="AO30" s="19"/>
      <c r="AP30" s="19"/>
      <c r="AQ30" s="19"/>
      <c r="AR30" s="19"/>
      <c r="AS30" s="19"/>
      <c r="AT30" s="19"/>
      <c r="AU30" s="19"/>
    </row>
    <row r="31" ht="23.25" customHeight="1">
      <c r="A31" s="8"/>
      <c r="B31" s="23" t="s">
        <v>26</v>
      </c>
      <c r="C31" s="65"/>
      <c r="D31" s="66"/>
      <c r="E31" s="66"/>
      <c r="F31" s="66"/>
      <c r="G31" s="65"/>
      <c r="H31" s="66"/>
      <c r="I31" s="24"/>
      <c r="J31" s="67" t="s">
        <v>27</v>
      </c>
      <c r="K31" s="65"/>
      <c r="L31" s="66"/>
      <c r="M31" s="68" t="s">
        <v>28</v>
      </c>
      <c r="N31" s="26"/>
      <c r="O31" s="26"/>
      <c r="P31" s="26"/>
      <c r="Q31" s="26"/>
      <c r="R31" s="69"/>
      <c r="S31" s="8"/>
      <c r="T31" s="8"/>
      <c r="U31" s="8"/>
      <c r="V31" s="8"/>
      <c r="W31" s="8"/>
      <c r="X31" s="17"/>
      <c r="Y31" s="18"/>
      <c r="Z31" s="19"/>
      <c r="AA31" s="29" t="s">
        <v>26</v>
      </c>
      <c r="AB31" s="19"/>
      <c r="AC31" s="42"/>
      <c r="AD31" s="42"/>
      <c r="AE31" s="42"/>
      <c r="AF31" s="19"/>
      <c r="AG31" s="42"/>
      <c r="AH31" s="30"/>
      <c r="AI31" s="42"/>
      <c r="AJ31" s="19"/>
      <c r="AK31" s="42"/>
      <c r="AL31" s="42"/>
      <c r="AM31" s="19"/>
      <c r="AN31" s="30"/>
      <c r="AO31" s="19"/>
      <c r="AP31" s="19"/>
      <c r="AQ31" s="19"/>
      <c r="AR31" s="19"/>
      <c r="AS31" s="19"/>
      <c r="AT31" s="19"/>
      <c r="AU31" s="19"/>
    </row>
    <row r="32" ht="23.25" customHeight="1">
      <c r="A32" s="8"/>
      <c r="B32" s="33"/>
      <c r="H32" s="70" t="s">
        <v>29</v>
      </c>
      <c r="I32" s="35"/>
      <c r="J32" s="35"/>
      <c r="K32" s="35"/>
      <c r="L32" s="8"/>
      <c r="M32" s="70"/>
      <c r="N32" s="70" t="s">
        <v>30</v>
      </c>
      <c r="R32" s="71"/>
      <c r="S32" s="8"/>
      <c r="T32" s="8"/>
      <c r="U32" s="8"/>
      <c r="V32" s="8"/>
      <c r="W32" s="8"/>
      <c r="X32" s="17"/>
      <c r="Y32" s="18"/>
      <c r="Z32" s="19"/>
      <c r="AA32" s="29"/>
      <c r="AB32" s="30"/>
      <c r="AC32" s="30"/>
      <c r="AD32" s="30"/>
      <c r="AE32" s="30"/>
      <c r="AF32" s="30"/>
      <c r="AG32" s="32" t="s">
        <v>29</v>
      </c>
      <c r="AH32" s="42"/>
      <c r="AI32" s="42"/>
      <c r="AJ32" s="42"/>
      <c r="AK32" s="19"/>
      <c r="AL32" s="32"/>
      <c r="AM32" s="32" t="s">
        <v>30</v>
      </c>
      <c r="AN32" s="30"/>
      <c r="AO32" s="30"/>
      <c r="AP32" s="30"/>
      <c r="AQ32" s="19"/>
      <c r="AR32" s="19"/>
      <c r="AS32" s="19"/>
      <c r="AT32" s="19"/>
      <c r="AU32" s="19"/>
    </row>
    <row r="33" ht="23.25" customHeight="1">
      <c r="A33" s="8"/>
      <c r="B33" s="33"/>
      <c r="C33" s="34">
        <v>4.0</v>
      </c>
      <c r="D33" s="35" t="s">
        <v>11</v>
      </c>
      <c r="E33" s="34">
        <v>3.0</v>
      </c>
      <c r="F33" s="36" t="s">
        <v>12</v>
      </c>
      <c r="G33" s="72"/>
      <c r="H33" s="37">
        <v>4.0</v>
      </c>
      <c r="I33" s="38" t="s">
        <v>11</v>
      </c>
      <c r="J33" s="37">
        <v>3.0</v>
      </c>
      <c r="K33" s="72"/>
      <c r="L33" s="36" t="s">
        <v>12</v>
      </c>
      <c r="M33" s="37">
        <v>1.0</v>
      </c>
      <c r="N33" s="38" t="s">
        <v>11</v>
      </c>
      <c r="O33" s="37">
        <v>3.0</v>
      </c>
      <c r="P33" s="36" t="s">
        <v>12</v>
      </c>
      <c r="Q33" s="39">
        <v>3.0</v>
      </c>
      <c r="R33" s="71"/>
      <c r="S33" s="8"/>
      <c r="T33" s="8"/>
      <c r="U33" s="8"/>
      <c r="V33" s="8"/>
      <c r="W33" s="8"/>
      <c r="X33" s="17"/>
      <c r="Y33" s="18"/>
      <c r="Z33" s="19"/>
      <c r="AA33" s="29"/>
      <c r="AB33" s="41">
        <v>4.0</v>
      </c>
      <c r="AC33" s="42" t="s">
        <v>11</v>
      </c>
      <c r="AD33" s="41">
        <v>3.0</v>
      </c>
      <c r="AE33" s="43" t="s">
        <v>12</v>
      </c>
      <c r="AF33" s="30"/>
      <c r="AG33" s="73">
        <f>AB33</f>
        <v>4</v>
      </c>
      <c r="AH33" s="44" t="s">
        <v>11</v>
      </c>
      <c r="AI33" s="41">
        <f>AD33</f>
        <v>3</v>
      </c>
      <c r="AJ33" s="30"/>
      <c r="AK33" s="43" t="s">
        <v>12</v>
      </c>
      <c r="AL33" s="41">
        <v>1.0</v>
      </c>
      <c r="AM33" s="44" t="s">
        <v>11</v>
      </c>
      <c r="AN33" s="41">
        <v>3.0</v>
      </c>
      <c r="AO33" s="43" t="s">
        <v>12</v>
      </c>
      <c r="AP33" s="41">
        <v>3.0</v>
      </c>
      <c r="AQ33" s="19"/>
      <c r="AR33" s="19"/>
      <c r="AS33" s="19"/>
      <c r="AT33" s="19"/>
      <c r="AU33" s="19"/>
    </row>
    <row r="34" ht="23.25" customHeight="1">
      <c r="A34" s="8"/>
      <c r="B34" s="33"/>
      <c r="C34" s="45">
        <v>5.0</v>
      </c>
      <c r="E34" s="45">
        <v>8.0</v>
      </c>
      <c r="G34" s="46">
        <v>5.0</v>
      </c>
      <c r="H34" s="47" t="s">
        <v>11</v>
      </c>
      <c r="I34" s="46">
        <v>4.0</v>
      </c>
      <c r="J34" s="47" t="s">
        <v>11</v>
      </c>
      <c r="K34" s="46">
        <v>2.0</v>
      </c>
      <c r="M34" s="46">
        <v>5.0</v>
      </c>
      <c r="N34" s="47" t="s">
        <v>11</v>
      </c>
      <c r="O34" s="46">
        <v>2.0</v>
      </c>
      <c r="Q34" s="48">
        <v>10.0</v>
      </c>
      <c r="R34" s="71"/>
      <c r="S34" s="8"/>
      <c r="T34" s="8"/>
      <c r="U34" s="8"/>
      <c r="V34" s="8"/>
      <c r="W34" s="8"/>
      <c r="X34" s="17"/>
      <c r="Y34" s="18"/>
      <c r="Z34" s="19"/>
      <c r="AA34" s="29"/>
      <c r="AB34" s="41">
        <v>5.0</v>
      </c>
      <c r="AD34" s="41">
        <v>8.0</v>
      </c>
      <c r="AF34" s="41">
        <f>AB34</f>
        <v>5</v>
      </c>
      <c r="AG34" s="44" t="s">
        <v>11</v>
      </c>
      <c r="AH34" s="73">
        <v>4.0</v>
      </c>
      <c r="AI34" s="44" t="s">
        <v>11</v>
      </c>
      <c r="AJ34" s="41">
        <v>2.0</v>
      </c>
      <c r="AL34" s="41">
        <v>5.0</v>
      </c>
      <c r="AM34" s="44" t="s">
        <v>11</v>
      </c>
      <c r="AN34" s="41">
        <v>2.0</v>
      </c>
      <c r="AP34" s="41">
        <v>10.0</v>
      </c>
      <c r="AQ34" s="19"/>
      <c r="AR34" s="19"/>
      <c r="AS34" s="19"/>
      <c r="AT34" s="19"/>
      <c r="AU34" s="19"/>
    </row>
    <row r="35" ht="23.25" customHeight="1">
      <c r="A35" s="8"/>
      <c r="B35" s="50"/>
      <c r="C35" s="51"/>
      <c r="D35" s="55" t="s">
        <v>31</v>
      </c>
      <c r="E35" s="51"/>
      <c r="F35" s="51"/>
      <c r="G35" s="51"/>
      <c r="H35" s="55"/>
      <c r="I35" s="52"/>
      <c r="J35" s="52"/>
      <c r="K35" s="52"/>
      <c r="L35" s="51"/>
      <c r="M35" s="55"/>
      <c r="N35" s="52"/>
      <c r="O35" s="52"/>
      <c r="P35" s="51"/>
      <c r="Q35" s="51"/>
      <c r="R35" s="56"/>
      <c r="S35" s="8"/>
      <c r="T35" s="8"/>
      <c r="U35" s="8"/>
      <c r="V35" s="8"/>
      <c r="W35" s="8"/>
      <c r="X35" s="17"/>
      <c r="Y35" s="18"/>
      <c r="Z35" s="19"/>
      <c r="AA35" s="29"/>
      <c r="AB35" s="19"/>
      <c r="AC35" s="32" t="s">
        <v>31</v>
      </c>
      <c r="AD35" s="19"/>
      <c r="AE35" s="19"/>
      <c r="AF35" s="19"/>
      <c r="AG35" s="32"/>
      <c r="AH35" s="30"/>
      <c r="AI35" s="30"/>
      <c r="AJ35" s="30"/>
      <c r="AK35" s="19"/>
      <c r="AL35" s="32"/>
      <c r="AM35" s="30"/>
      <c r="AN35" s="30"/>
      <c r="AO35" s="19"/>
      <c r="AP35" s="19"/>
      <c r="AQ35" s="19"/>
      <c r="AR35" s="19"/>
      <c r="AS35" s="19"/>
      <c r="AT35" s="19"/>
      <c r="AU35" s="19"/>
    </row>
    <row r="36" ht="12.0" customHeight="1">
      <c r="A36" s="8"/>
      <c r="B36" s="57"/>
      <c r="C36" s="8"/>
      <c r="D36" s="35"/>
      <c r="E36" s="35"/>
      <c r="F36" s="35"/>
      <c r="G36" s="8"/>
      <c r="H36" s="35"/>
      <c r="J36" s="35"/>
      <c r="K36" s="8"/>
      <c r="L36" s="35"/>
      <c r="M36" s="35"/>
      <c r="N36" s="8"/>
      <c r="P36" s="8"/>
      <c r="Q36" s="8"/>
      <c r="R36" s="8"/>
      <c r="S36" s="8"/>
      <c r="T36" s="8"/>
      <c r="U36" s="8"/>
      <c r="V36" s="8"/>
      <c r="W36" s="8"/>
      <c r="X36" s="17"/>
      <c r="Y36" s="18"/>
      <c r="Z36" s="19"/>
      <c r="AA36" s="29"/>
      <c r="AB36" s="19"/>
      <c r="AC36" s="42"/>
      <c r="AD36" s="42"/>
      <c r="AE36" s="42"/>
      <c r="AF36" s="19"/>
      <c r="AG36" s="42"/>
      <c r="AH36" s="30"/>
      <c r="AI36" s="42"/>
      <c r="AJ36" s="19"/>
      <c r="AK36" s="42"/>
      <c r="AL36" s="42"/>
      <c r="AM36" s="19"/>
      <c r="AN36" s="30"/>
      <c r="AO36" s="19"/>
      <c r="AP36" s="19"/>
      <c r="AQ36" s="19"/>
      <c r="AR36" s="19"/>
      <c r="AS36" s="19"/>
      <c r="AT36" s="19"/>
      <c r="AU36" s="19"/>
    </row>
    <row r="37" ht="21.0" customHeight="1">
      <c r="A37" s="57" t="s">
        <v>32</v>
      </c>
      <c r="B37" s="57"/>
      <c r="C37" s="8"/>
      <c r="D37" s="35"/>
      <c r="E37" s="35"/>
      <c r="F37" s="35"/>
      <c r="G37" s="8"/>
      <c r="H37" s="35"/>
      <c r="J37" s="35"/>
      <c r="K37" s="8"/>
      <c r="L37" s="35"/>
      <c r="M37" s="35"/>
      <c r="N37" s="8"/>
      <c r="P37" s="8"/>
      <c r="Q37" s="8"/>
      <c r="R37" s="8"/>
      <c r="S37" s="8"/>
      <c r="T37" s="8"/>
      <c r="U37" s="8"/>
      <c r="V37" s="8"/>
      <c r="W37" s="8"/>
      <c r="X37" s="17"/>
      <c r="Y37" s="18"/>
      <c r="Z37" s="29" t="s">
        <v>32</v>
      </c>
      <c r="AA37" s="29"/>
      <c r="AB37" s="19"/>
      <c r="AC37" s="42"/>
      <c r="AD37" s="42"/>
      <c r="AE37" s="42"/>
      <c r="AF37" s="19"/>
      <c r="AG37" s="42"/>
      <c r="AH37" s="30"/>
      <c r="AI37" s="42"/>
      <c r="AJ37" s="19"/>
      <c r="AK37" s="42"/>
      <c r="AL37" s="42"/>
      <c r="AM37" s="19"/>
      <c r="AN37" s="30"/>
      <c r="AO37" s="19"/>
      <c r="AP37" s="19"/>
      <c r="AQ37" s="19"/>
      <c r="AR37" s="19"/>
      <c r="AS37" s="19"/>
      <c r="AT37" s="19"/>
      <c r="AU37" s="19"/>
    </row>
    <row r="38" ht="23.25" customHeight="1">
      <c r="A38" s="8" t="s">
        <v>16</v>
      </c>
      <c r="B38" s="34">
        <v>2.0</v>
      </c>
      <c r="C38" s="35" t="s">
        <v>11</v>
      </c>
      <c r="D38" s="34">
        <v>3.0</v>
      </c>
      <c r="E38" s="36" t="s">
        <v>12</v>
      </c>
      <c r="F38" s="74" t="s">
        <v>33</v>
      </c>
      <c r="I38" s="36" t="s">
        <v>12</v>
      </c>
      <c r="J38" s="39"/>
      <c r="K38" s="58">
        <f t="shared" ref="K38:K39" si="31">IF(J38=AI38,0.5,0)</f>
        <v>0</v>
      </c>
      <c r="L38" s="35"/>
      <c r="M38" s="8"/>
      <c r="N38" s="8"/>
      <c r="O38" s="8"/>
      <c r="P38" s="8"/>
      <c r="Q38" s="8"/>
      <c r="R38" s="8"/>
      <c r="S38" s="8"/>
      <c r="X38" s="75"/>
      <c r="Y38" s="76"/>
      <c r="Z38" s="19" t="s">
        <v>16</v>
      </c>
      <c r="AA38" s="41">
        <v>2.0</v>
      </c>
      <c r="AB38" s="42" t="s">
        <v>11</v>
      </c>
      <c r="AC38" s="41">
        <v>3.0</v>
      </c>
      <c r="AD38" s="43" t="s">
        <v>12</v>
      </c>
      <c r="AE38" s="77" t="s">
        <v>33</v>
      </c>
      <c r="AH38" s="43" t="s">
        <v>12</v>
      </c>
      <c r="AI38" s="41">
        <v>3.0</v>
      </c>
      <c r="AJ38" s="19"/>
      <c r="AK38" s="19"/>
      <c r="AL38" s="19"/>
      <c r="AM38" s="19"/>
      <c r="AN38" s="19"/>
      <c r="AO38" s="19"/>
      <c r="AP38" s="19"/>
      <c r="AQ38" s="19"/>
      <c r="AR38" s="19"/>
      <c r="AS38" s="30"/>
      <c r="AT38" s="30"/>
      <c r="AU38" s="30"/>
    </row>
    <row r="39" ht="23.25" customHeight="1">
      <c r="A39" s="8"/>
      <c r="B39" s="45">
        <v>5.0</v>
      </c>
      <c r="D39" s="45">
        <v>2.0</v>
      </c>
      <c r="J39" s="48"/>
      <c r="K39" s="58">
        <f t="shared" si="31"/>
        <v>0</v>
      </c>
      <c r="M39" s="8"/>
      <c r="N39" s="8"/>
      <c r="O39" s="8"/>
      <c r="P39" s="8"/>
      <c r="Q39" s="8"/>
      <c r="R39" s="59" t="str">
        <f>IF(J39="","",K38+K39)</f>
        <v/>
      </c>
      <c r="S39" s="8"/>
      <c r="X39" s="75"/>
      <c r="Y39" s="76"/>
      <c r="Z39" s="19"/>
      <c r="AA39" s="41">
        <v>5.0</v>
      </c>
      <c r="AC39" s="41">
        <v>2.0</v>
      </c>
      <c r="AI39" s="41">
        <v>5.0</v>
      </c>
      <c r="AJ39" s="19"/>
      <c r="AK39" s="19"/>
      <c r="AL39" s="19"/>
      <c r="AM39" s="19"/>
      <c r="AN39" s="19"/>
      <c r="AO39" s="19"/>
      <c r="AP39" s="19"/>
      <c r="AQ39" s="19"/>
      <c r="AR39" s="19"/>
      <c r="AS39" s="30"/>
      <c r="AT39" s="30"/>
      <c r="AU39" s="30"/>
    </row>
    <row r="40" ht="12.0" customHeight="1">
      <c r="A40" s="8"/>
      <c r="B40" s="57"/>
      <c r="C40" s="8"/>
      <c r="D40" s="35"/>
      <c r="E40" s="35"/>
      <c r="F40" s="35"/>
      <c r="G40" s="8"/>
      <c r="H40" s="35"/>
      <c r="J40" s="35"/>
      <c r="K40" s="8"/>
      <c r="M40" s="35"/>
      <c r="N40" s="8"/>
      <c r="P40" s="8"/>
      <c r="Q40" s="8"/>
      <c r="R40" s="35"/>
      <c r="S40" s="8"/>
      <c r="T40" s="8"/>
      <c r="U40" s="8"/>
      <c r="V40" s="8"/>
      <c r="W40" s="8"/>
      <c r="X40" s="17"/>
      <c r="Y40" s="18"/>
      <c r="Z40" s="19"/>
      <c r="AA40" s="29"/>
      <c r="AB40" s="19"/>
      <c r="AC40" s="42"/>
      <c r="AD40" s="42"/>
      <c r="AE40" s="42"/>
      <c r="AF40" s="19"/>
      <c r="AG40" s="42"/>
      <c r="AH40" s="30"/>
      <c r="AI40" s="42"/>
      <c r="AJ40" s="19"/>
      <c r="AK40" s="42"/>
      <c r="AL40" s="42"/>
      <c r="AM40" s="19"/>
      <c r="AN40" s="30"/>
      <c r="AO40" s="19"/>
      <c r="AP40" s="19"/>
      <c r="AQ40" s="19"/>
      <c r="AR40" s="19"/>
      <c r="AS40" s="19"/>
      <c r="AT40" s="19"/>
      <c r="AU40" s="19"/>
    </row>
    <row r="41" ht="23.25" customHeight="1">
      <c r="A41" s="8" t="s">
        <v>18</v>
      </c>
      <c r="B41" s="34">
        <v>1.0</v>
      </c>
      <c r="C41" s="35" t="s">
        <v>11</v>
      </c>
      <c r="D41" s="34">
        <v>3.0</v>
      </c>
      <c r="E41" s="36" t="s">
        <v>12</v>
      </c>
      <c r="F41" s="74" t="s">
        <v>34</v>
      </c>
      <c r="I41" s="36" t="s">
        <v>12</v>
      </c>
      <c r="J41" s="39"/>
      <c r="K41" s="58">
        <f t="shared" ref="K41:K42" si="32">IF(J41=AI41,0.5,0)</f>
        <v>0</v>
      </c>
      <c r="M41" s="8"/>
      <c r="N41" s="8"/>
      <c r="O41" s="8"/>
      <c r="P41" s="8"/>
      <c r="Q41" s="8"/>
      <c r="R41" s="35"/>
      <c r="S41" s="8"/>
      <c r="T41" s="8"/>
      <c r="X41" s="75"/>
      <c r="Y41" s="76"/>
      <c r="Z41" s="19" t="s">
        <v>18</v>
      </c>
      <c r="AA41" s="41">
        <v>1.0</v>
      </c>
      <c r="AB41" s="42" t="s">
        <v>11</v>
      </c>
      <c r="AC41" s="41">
        <v>3.0</v>
      </c>
      <c r="AD41" s="43" t="s">
        <v>12</v>
      </c>
      <c r="AE41" s="77" t="s">
        <v>34</v>
      </c>
      <c r="AH41" s="43" t="s">
        <v>12</v>
      </c>
      <c r="AI41" s="41">
        <v>1.0</v>
      </c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30"/>
      <c r="AU41" s="30"/>
    </row>
    <row r="42" ht="23.25" customHeight="1">
      <c r="A42" s="8"/>
      <c r="B42" s="45">
        <v>3.0</v>
      </c>
      <c r="D42" s="45">
        <v>4.0</v>
      </c>
      <c r="J42" s="48"/>
      <c r="K42" s="58">
        <f t="shared" si="32"/>
        <v>0</v>
      </c>
      <c r="M42" s="8"/>
      <c r="N42" s="8"/>
      <c r="O42" s="8"/>
      <c r="P42" s="8"/>
      <c r="Q42" s="8"/>
      <c r="R42" s="59" t="str">
        <f>IF(J42="","",K41+K42)</f>
        <v/>
      </c>
      <c r="S42" s="8"/>
      <c r="T42" s="8"/>
      <c r="X42" s="75"/>
      <c r="Y42" s="76"/>
      <c r="Z42" s="19"/>
      <c r="AA42" s="41">
        <v>3.0</v>
      </c>
      <c r="AC42" s="41">
        <v>4.0</v>
      </c>
      <c r="AI42" s="41">
        <v>4.0</v>
      </c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30"/>
      <c r="AU42" s="30"/>
    </row>
    <row r="43" ht="12.75" customHeight="1">
      <c r="A43" s="8"/>
      <c r="B43" s="57"/>
      <c r="C43" s="8"/>
      <c r="D43" s="35"/>
      <c r="E43" s="35"/>
      <c r="F43" s="35"/>
      <c r="G43" s="8"/>
      <c r="H43" s="35"/>
      <c r="J43" s="35"/>
      <c r="K43" s="8"/>
      <c r="M43" s="35"/>
      <c r="N43" s="8"/>
      <c r="P43" s="8"/>
      <c r="Q43" s="8"/>
      <c r="R43" s="35"/>
      <c r="S43" s="8"/>
      <c r="T43" s="8"/>
      <c r="U43" s="8"/>
      <c r="V43" s="8"/>
      <c r="W43" s="8"/>
      <c r="X43" s="17"/>
      <c r="Y43" s="18"/>
      <c r="Z43" s="19"/>
      <c r="AA43" s="29"/>
      <c r="AB43" s="19"/>
      <c r="AC43" s="42"/>
      <c r="AD43" s="42"/>
      <c r="AE43" s="42"/>
      <c r="AF43" s="19"/>
      <c r="AG43" s="42"/>
      <c r="AH43" s="30"/>
      <c r="AI43" s="42"/>
      <c r="AJ43" s="19"/>
      <c r="AK43" s="42"/>
      <c r="AL43" s="42"/>
      <c r="AM43" s="19"/>
      <c r="AN43" s="30"/>
      <c r="AO43" s="19"/>
      <c r="AP43" s="19"/>
      <c r="AQ43" s="19"/>
      <c r="AR43" s="19"/>
      <c r="AS43" s="19"/>
      <c r="AT43" s="19"/>
      <c r="AU43" s="19"/>
    </row>
    <row r="44" ht="23.25" customHeight="1">
      <c r="A44" s="8" t="s">
        <v>20</v>
      </c>
      <c r="B44" s="34">
        <v>5.0</v>
      </c>
      <c r="C44" s="35" t="s">
        <v>11</v>
      </c>
      <c r="D44" s="34">
        <v>1.0</v>
      </c>
      <c r="E44" s="36" t="s">
        <v>12</v>
      </c>
      <c r="F44" s="74" t="s">
        <v>35</v>
      </c>
      <c r="I44" s="36" t="s">
        <v>12</v>
      </c>
      <c r="J44" s="39"/>
      <c r="K44" s="58">
        <f t="shared" ref="K44:K45" si="33">IF(J44=AI44,0.5,0)</f>
        <v>0</v>
      </c>
      <c r="R44" s="35"/>
      <c r="S44" s="8"/>
      <c r="T44" s="8"/>
      <c r="U44" s="8"/>
      <c r="V44" s="8"/>
      <c r="W44" s="8"/>
      <c r="X44" s="17"/>
      <c r="Y44" s="18"/>
      <c r="Z44" s="19" t="s">
        <v>20</v>
      </c>
      <c r="AA44" s="41">
        <v>5.0</v>
      </c>
      <c r="AB44" s="42" t="s">
        <v>11</v>
      </c>
      <c r="AC44" s="41">
        <v>1.0</v>
      </c>
      <c r="AD44" s="43" t="s">
        <v>12</v>
      </c>
      <c r="AE44" s="77" t="s">
        <v>35</v>
      </c>
      <c r="AH44" s="43" t="s">
        <v>12</v>
      </c>
      <c r="AI44" s="41">
        <v>1.0</v>
      </c>
      <c r="AJ44" s="30"/>
      <c r="AK44" s="30"/>
      <c r="AL44" s="30"/>
      <c r="AM44" s="30"/>
      <c r="AN44" s="30"/>
      <c r="AO44" s="30"/>
      <c r="AP44" s="30"/>
      <c r="AQ44" s="19"/>
      <c r="AR44" s="19"/>
      <c r="AS44" s="19"/>
      <c r="AT44" s="19"/>
      <c r="AU44" s="19"/>
    </row>
    <row r="45" ht="23.25" customHeight="1">
      <c r="A45" s="8"/>
      <c r="B45" s="45">
        <v>6.0</v>
      </c>
      <c r="D45" s="45">
        <v>5.0</v>
      </c>
      <c r="J45" s="48"/>
      <c r="K45" s="58">
        <f t="shared" si="33"/>
        <v>0</v>
      </c>
      <c r="M45" s="78" t="s">
        <v>36</v>
      </c>
      <c r="R45" s="59" t="str">
        <f>IF(J45="","",K44+K45)</f>
        <v/>
      </c>
      <c r="S45" s="8"/>
      <c r="T45" s="8"/>
      <c r="U45" s="8"/>
      <c r="V45" s="8"/>
      <c r="W45" s="8"/>
      <c r="X45" s="17"/>
      <c r="Y45" s="18"/>
      <c r="Z45" s="19"/>
      <c r="AA45" s="41">
        <v>6.0</v>
      </c>
      <c r="AC45" s="41">
        <v>5.0</v>
      </c>
      <c r="AI45" s="41">
        <v>6.0</v>
      </c>
      <c r="AJ45" s="30"/>
      <c r="AK45" s="30"/>
      <c r="AL45" s="79" t="s">
        <v>36</v>
      </c>
      <c r="AM45" s="30"/>
      <c r="AN45" s="30"/>
      <c r="AO45" s="30"/>
      <c r="AP45" s="30"/>
      <c r="AQ45" s="19"/>
      <c r="AR45" s="19"/>
      <c r="AS45" s="19"/>
      <c r="AT45" s="19"/>
      <c r="AU45" s="19"/>
    </row>
    <row r="46" ht="9.0" customHeight="1">
      <c r="A46" s="8"/>
      <c r="B46" s="57"/>
      <c r="C46" s="8"/>
      <c r="D46" s="35"/>
      <c r="E46" s="35"/>
      <c r="F46" s="35"/>
      <c r="G46" s="8"/>
      <c r="H46" s="35"/>
      <c r="J46" s="35"/>
      <c r="K46" s="8"/>
      <c r="L46" s="35"/>
      <c r="M46" s="35"/>
      <c r="N46" s="8"/>
      <c r="P46" s="8"/>
      <c r="Q46" s="8"/>
      <c r="R46" s="8"/>
      <c r="S46" s="8"/>
      <c r="T46" s="8"/>
      <c r="U46" s="8"/>
      <c r="V46" s="8"/>
      <c r="W46" s="8"/>
      <c r="X46" s="17"/>
      <c r="Y46" s="18"/>
      <c r="Z46" s="19"/>
      <c r="AA46" s="29"/>
      <c r="AB46" s="19"/>
      <c r="AC46" s="42"/>
      <c r="AD46" s="42"/>
      <c r="AE46" s="42"/>
      <c r="AF46" s="19"/>
      <c r="AG46" s="42"/>
      <c r="AH46" s="30"/>
      <c r="AI46" s="42"/>
      <c r="AJ46" s="19"/>
      <c r="AK46" s="42"/>
      <c r="AL46" s="42"/>
      <c r="AM46" s="19"/>
      <c r="AN46" s="30"/>
      <c r="AO46" s="19"/>
      <c r="AP46" s="19"/>
      <c r="AQ46" s="19"/>
      <c r="AR46" s="19"/>
      <c r="AS46" s="19"/>
      <c r="AT46" s="19"/>
      <c r="AU46" s="19"/>
    </row>
    <row r="47" ht="23.25" customHeight="1">
      <c r="A47" s="8" t="s">
        <v>22</v>
      </c>
      <c r="B47" s="34">
        <v>2.0</v>
      </c>
      <c r="C47" s="35" t="s">
        <v>11</v>
      </c>
      <c r="D47" s="34">
        <v>3.0</v>
      </c>
      <c r="E47" s="36" t="s">
        <v>12</v>
      </c>
      <c r="F47" s="72"/>
      <c r="G47" s="37"/>
      <c r="H47" s="38" t="s">
        <v>11</v>
      </c>
      <c r="I47" s="37"/>
      <c r="J47" s="72"/>
      <c r="K47" s="36" t="s">
        <v>12</v>
      </c>
      <c r="L47" s="72"/>
      <c r="M47" s="37"/>
      <c r="N47" s="80"/>
      <c r="O47" s="36" t="s">
        <v>12</v>
      </c>
      <c r="P47" s="39" t="str">
        <f>M47</f>
        <v/>
      </c>
      <c r="Q47" s="58">
        <f t="shared" ref="Q47:Q48" si="34">IF(P47=AO47,0.5,0)</f>
        <v>0</v>
      </c>
      <c r="R47" s="35"/>
      <c r="S47" s="8"/>
      <c r="T47" s="8"/>
      <c r="U47" s="8"/>
      <c r="V47" s="8"/>
      <c r="W47" s="8"/>
      <c r="X47" s="17"/>
      <c r="Y47" s="18"/>
      <c r="Z47" s="19" t="s">
        <v>22</v>
      </c>
      <c r="AA47" s="41">
        <v>2.0</v>
      </c>
      <c r="AB47" s="42" t="s">
        <v>11</v>
      </c>
      <c r="AC47" s="41">
        <v>3.0</v>
      </c>
      <c r="AD47" s="43" t="s">
        <v>12</v>
      </c>
      <c r="AE47" s="30"/>
      <c r="AF47" s="73">
        <f>AA47</f>
        <v>2</v>
      </c>
      <c r="AG47" s="44" t="s">
        <v>11</v>
      </c>
      <c r="AH47" s="41">
        <f>AC47</f>
        <v>3</v>
      </c>
      <c r="AI47" s="30"/>
      <c r="AJ47" s="43" t="s">
        <v>12</v>
      </c>
      <c r="AK47" s="30"/>
      <c r="AL47" s="41">
        <v>3.0</v>
      </c>
      <c r="AM47" s="42"/>
      <c r="AN47" s="43" t="s">
        <v>12</v>
      </c>
      <c r="AO47" s="41">
        <f>AL47</f>
        <v>3</v>
      </c>
      <c r="AP47" s="19"/>
      <c r="AQ47" s="19"/>
      <c r="AR47" s="19"/>
      <c r="AS47" s="19"/>
      <c r="AT47" s="19"/>
      <c r="AU47" s="19"/>
    </row>
    <row r="48" ht="23.25" customHeight="1">
      <c r="A48" s="8"/>
      <c r="B48" s="45">
        <v>5.0</v>
      </c>
      <c r="D48" s="45">
        <v>4.0</v>
      </c>
      <c r="F48" s="46"/>
      <c r="G48" s="47" t="s">
        <v>11</v>
      </c>
      <c r="H48" s="46"/>
      <c r="I48" s="47" t="s">
        <v>11</v>
      </c>
      <c r="J48" s="46"/>
      <c r="L48" s="46"/>
      <c r="M48" s="47" t="s">
        <v>11</v>
      </c>
      <c r="N48" s="46"/>
      <c r="P48" s="48"/>
      <c r="Q48" s="58">
        <f t="shared" si="34"/>
        <v>0</v>
      </c>
      <c r="R48" s="59" t="str">
        <f>IF(P48="","",Q47+Q48)</f>
        <v/>
      </c>
      <c r="S48" s="8"/>
      <c r="T48" s="8"/>
      <c r="U48" s="8"/>
      <c r="V48" s="8"/>
      <c r="W48" s="8"/>
      <c r="X48" s="17"/>
      <c r="Y48" s="18"/>
      <c r="Z48" s="19"/>
      <c r="AA48" s="41">
        <v>5.0</v>
      </c>
      <c r="AC48" s="41">
        <v>4.0</v>
      </c>
      <c r="AE48" s="41">
        <f>AA48</f>
        <v>5</v>
      </c>
      <c r="AF48" s="44" t="s">
        <v>11</v>
      </c>
      <c r="AG48" s="73">
        <v>2.0</v>
      </c>
      <c r="AH48" s="44" t="s">
        <v>11</v>
      </c>
      <c r="AI48" s="41">
        <v>2.0</v>
      </c>
      <c r="AK48" s="41">
        <v>5.0</v>
      </c>
      <c r="AL48" s="44" t="s">
        <v>11</v>
      </c>
      <c r="AM48" s="41">
        <v>2.0</v>
      </c>
      <c r="AO48" s="41">
        <f>AK48*AM48</f>
        <v>10</v>
      </c>
      <c r="AP48" s="19"/>
      <c r="AQ48" s="19"/>
      <c r="AR48" s="19"/>
      <c r="AS48" s="19"/>
      <c r="AT48" s="19"/>
      <c r="AU48" s="19"/>
    </row>
    <row r="49" ht="12.0" customHeight="1">
      <c r="A49" s="8"/>
      <c r="B49" s="57"/>
      <c r="C49" s="8"/>
      <c r="D49" s="35"/>
      <c r="E49" s="35"/>
      <c r="F49" s="35"/>
      <c r="G49" s="8"/>
      <c r="H49" s="35"/>
      <c r="J49" s="35"/>
      <c r="K49" s="8"/>
      <c r="L49" s="35"/>
      <c r="M49" s="35"/>
      <c r="N49" s="8"/>
      <c r="P49" s="8"/>
      <c r="Q49" s="8"/>
      <c r="R49" s="8"/>
      <c r="S49" s="8"/>
      <c r="T49" s="8"/>
      <c r="U49" s="8"/>
      <c r="V49" s="8"/>
      <c r="W49" s="8"/>
      <c r="X49" s="17"/>
      <c r="Y49" s="18"/>
      <c r="Z49" s="19"/>
      <c r="AA49" s="29"/>
      <c r="AB49" s="19"/>
      <c r="AC49" s="42"/>
      <c r="AD49" s="42"/>
      <c r="AE49" s="42"/>
      <c r="AF49" s="19"/>
      <c r="AG49" s="42"/>
      <c r="AH49" s="30"/>
      <c r="AI49" s="42"/>
      <c r="AJ49" s="19"/>
      <c r="AK49" s="42"/>
      <c r="AL49" s="42"/>
      <c r="AM49" s="19"/>
      <c r="AN49" s="30"/>
      <c r="AO49" s="19"/>
      <c r="AP49" s="19"/>
      <c r="AQ49" s="19"/>
      <c r="AR49" s="19"/>
      <c r="AS49" s="19"/>
      <c r="AT49" s="19"/>
      <c r="AU49" s="19"/>
    </row>
    <row r="50" ht="23.25" customHeight="1">
      <c r="A50" s="8" t="s">
        <v>24</v>
      </c>
      <c r="B50" s="34">
        <v>2.0</v>
      </c>
      <c r="C50" s="35" t="s">
        <v>11</v>
      </c>
      <c r="D50" s="34">
        <v>3.0</v>
      </c>
      <c r="E50" s="36" t="s">
        <v>12</v>
      </c>
      <c r="F50" s="72"/>
      <c r="G50" s="37"/>
      <c r="H50" s="38" t="s">
        <v>11</v>
      </c>
      <c r="I50" s="37"/>
      <c r="J50" s="72"/>
      <c r="K50" s="36" t="s">
        <v>12</v>
      </c>
      <c r="L50" s="72"/>
      <c r="M50" s="37"/>
      <c r="N50" s="80"/>
      <c r="O50" s="36" t="s">
        <v>12</v>
      </c>
      <c r="P50" s="39"/>
      <c r="Q50" s="58">
        <f t="shared" ref="Q50:Q51" si="35">IF(P50=AO50,0.5,0)</f>
        <v>0</v>
      </c>
      <c r="R50" s="35"/>
      <c r="S50" s="8"/>
      <c r="T50" s="8"/>
      <c r="U50" s="8"/>
      <c r="V50" s="8"/>
      <c r="W50" s="8"/>
      <c r="X50" s="17"/>
      <c r="Y50" s="18"/>
      <c r="Z50" s="19" t="s">
        <v>24</v>
      </c>
      <c r="AA50" s="41">
        <v>2.0</v>
      </c>
      <c r="AB50" s="42" t="s">
        <v>11</v>
      </c>
      <c r="AC50" s="41">
        <v>3.0</v>
      </c>
      <c r="AD50" s="43" t="s">
        <v>12</v>
      </c>
      <c r="AE50" s="30"/>
      <c r="AF50" s="73">
        <f>AA50</f>
        <v>2</v>
      </c>
      <c r="AG50" s="44" t="s">
        <v>11</v>
      </c>
      <c r="AH50" s="41">
        <f>AC50</f>
        <v>3</v>
      </c>
      <c r="AI50" s="30"/>
      <c r="AJ50" s="43" t="s">
        <v>12</v>
      </c>
      <c r="AK50" s="30"/>
      <c r="AL50" s="41">
        <v>3.0</v>
      </c>
      <c r="AM50" s="42"/>
      <c r="AN50" s="43" t="s">
        <v>12</v>
      </c>
      <c r="AO50" s="41">
        <f>AL50</f>
        <v>3</v>
      </c>
      <c r="AP50" s="19"/>
      <c r="AQ50" s="19"/>
      <c r="AR50" s="19"/>
      <c r="AS50" s="19"/>
      <c r="AT50" s="19"/>
      <c r="AU50" s="19"/>
    </row>
    <row r="51" ht="23.25" customHeight="1">
      <c r="A51" s="8"/>
      <c r="B51" s="45">
        <v>7.0</v>
      </c>
      <c r="D51" s="45">
        <v>4.0</v>
      </c>
      <c r="F51" s="46"/>
      <c r="G51" s="47" t="s">
        <v>11</v>
      </c>
      <c r="H51" s="46"/>
      <c r="I51" s="47" t="s">
        <v>11</v>
      </c>
      <c r="J51" s="46"/>
      <c r="L51" s="46"/>
      <c r="M51" s="47" t="s">
        <v>11</v>
      </c>
      <c r="N51" s="46"/>
      <c r="P51" s="48"/>
      <c r="Q51" s="58">
        <f t="shared" si="35"/>
        <v>0</v>
      </c>
      <c r="R51" s="59" t="str">
        <f>IF(P51="","",Q50+Q51)</f>
        <v/>
      </c>
      <c r="S51" s="8"/>
      <c r="T51" s="8"/>
      <c r="U51" s="8"/>
      <c r="V51" s="8"/>
      <c r="W51" s="8"/>
      <c r="X51" s="17"/>
      <c r="Y51" s="18"/>
      <c r="Z51" s="19"/>
      <c r="AA51" s="41">
        <v>7.0</v>
      </c>
      <c r="AC51" s="41">
        <v>4.0</v>
      </c>
      <c r="AE51" s="41">
        <f>AA51</f>
        <v>7</v>
      </c>
      <c r="AF51" s="44" t="s">
        <v>11</v>
      </c>
      <c r="AG51" s="73">
        <v>2.0</v>
      </c>
      <c r="AH51" s="44" t="s">
        <v>11</v>
      </c>
      <c r="AI51" s="41">
        <v>2.0</v>
      </c>
      <c r="AK51" s="41">
        <v>7.0</v>
      </c>
      <c r="AL51" s="44" t="s">
        <v>11</v>
      </c>
      <c r="AM51" s="41">
        <v>2.0</v>
      </c>
      <c r="AO51" s="41">
        <f>AK51*AM51</f>
        <v>14</v>
      </c>
      <c r="AP51" s="19"/>
      <c r="AQ51" s="19"/>
      <c r="AR51" s="19"/>
      <c r="AS51" s="19"/>
      <c r="AT51" s="19"/>
      <c r="AU51" s="19"/>
    </row>
    <row r="52" ht="9.75" customHeight="1">
      <c r="A52" s="8"/>
      <c r="B52" s="57"/>
      <c r="C52" s="8"/>
      <c r="D52" s="35"/>
      <c r="E52" s="35"/>
      <c r="F52" s="35"/>
      <c r="G52" s="8"/>
      <c r="H52" s="35"/>
      <c r="J52" s="35"/>
      <c r="K52" s="8"/>
      <c r="L52" s="35"/>
      <c r="M52" s="35"/>
      <c r="N52" s="8"/>
      <c r="P52" s="8"/>
      <c r="Q52" s="8"/>
      <c r="R52" s="8"/>
      <c r="S52" s="8"/>
      <c r="T52" s="8"/>
      <c r="U52" s="8"/>
      <c r="V52" s="8"/>
      <c r="W52" s="8"/>
      <c r="X52" s="17"/>
      <c r="Y52" s="18"/>
      <c r="Z52" s="19"/>
      <c r="AA52" s="29"/>
      <c r="AB52" s="19"/>
      <c r="AC52" s="42"/>
      <c r="AD52" s="42"/>
      <c r="AE52" s="42"/>
      <c r="AF52" s="19"/>
      <c r="AG52" s="42"/>
      <c r="AH52" s="30"/>
      <c r="AI52" s="42"/>
      <c r="AJ52" s="19"/>
      <c r="AK52" s="42"/>
      <c r="AL52" s="42"/>
      <c r="AM52" s="19"/>
      <c r="AN52" s="30"/>
      <c r="AO52" s="19"/>
      <c r="AP52" s="19"/>
      <c r="AQ52" s="19"/>
      <c r="AR52" s="19"/>
      <c r="AS52" s="19"/>
      <c r="AT52" s="19"/>
      <c r="AU52" s="19"/>
    </row>
    <row r="53" ht="23.25" customHeight="1">
      <c r="A53" s="8" t="s">
        <v>17</v>
      </c>
      <c r="B53" s="34">
        <v>5.0</v>
      </c>
      <c r="C53" s="35" t="s">
        <v>11</v>
      </c>
      <c r="D53" s="34">
        <v>1.0</v>
      </c>
      <c r="E53" s="36" t="s">
        <v>12</v>
      </c>
      <c r="F53" s="72"/>
      <c r="G53" s="37"/>
      <c r="H53" s="38" t="s">
        <v>11</v>
      </c>
      <c r="I53" s="37"/>
      <c r="J53" s="72"/>
      <c r="K53" s="36" t="s">
        <v>12</v>
      </c>
      <c r="L53" s="72"/>
      <c r="M53" s="37"/>
      <c r="N53" s="80"/>
      <c r="O53" s="36" t="s">
        <v>12</v>
      </c>
      <c r="P53" s="39"/>
      <c r="Q53" s="58">
        <f t="shared" ref="Q53:Q54" si="36">IF(P53=AO53,0.5,0)</f>
        <v>0</v>
      </c>
      <c r="R53" s="35"/>
      <c r="S53" s="8"/>
      <c r="T53" s="8"/>
      <c r="U53" s="8"/>
      <c r="V53" s="8"/>
      <c r="W53" s="8"/>
      <c r="X53" s="17"/>
      <c r="Y53" s="18"/>
      <c r="Z53" s="19" t="s">
        <v>17</v>
      </c>
      <c r="AA53" s="41">
        <v>5.0</v>
      </c>
      <c r="AB53" s="42" t="s">
        <v>11</v>
      </c>
      <c r="AC53" s="41">
        <v>1.0</v>
      </c>
      <c r="AD53" s="43" t="s">
        <v>12</v>
      </c>
      <c r="AE53" s="30"/>
      <c r="AF53" s="73">
        <f>AA53</f>
        <v>5</v>
      </c>
      <c r="AG53" s="44" t="s">
        <v>11</v>
      </c>
      <c r="AH53" s="41">
        <f>AC53</f>
        <v>1</v>
      </c>
      <c r="AI53" s="30"/>
      <c r="AJ53" s="43" t="s">
        <v>12</v>
      </c>
      <c r="AK53" s="30"/>
      <c r="AL53" s="41">
        <v>1.0</v>
      </c>
      <c r="AM53" s="42"/>
      <c r="AN53" s="43" t="s">
        <v>12</v>
      </c>
      <c r="AO53" s="41">
        <f>AL53</f>
        <v>1</v>
      </c>
      <c r="AP53" s="19"/>
      <c r="AQ53" s="19"/>
      <c r="AR53" s="19"/>
      <c r="AS53" s="19"/>
      <c r="AT53" s="19"/>
      <c r="AU53" s="19"/>
    </row>
    <row r="54" ht="23.25" customHeight="1">
      <c r="A54" s="8"/>
      <c r="B54" s="45">
        <v>7.0</v>
      </c>
      <c r="D54" s="45">
        <v>10.0</v>
      </c>
      <c r="F54" s="46"/>
      <c r="G54" s="47" t="s">
        <v>11</v>
      </c>
      <c r="H54" s="46"/>
      <c r="I54" s="47" t="s">
        <v>11</v>
      </c>
      <c r="J54" s="46"/>
      <c r="L54" s="46"/>
      <c r="M54" s="47" t="s">
        <v>11</v>
      </c>
      <c r="N54" s="46"/>
      <c r="P54" s="48"/>
      <c r="Q54" s="58">
        <f t="shared" si="36"/>
        <v>0</v>
      </c>
      <c r="R54" s="59" t="str">
        <f>IF(P54="","",Q53+Q54)</f>
        <v/>
      </c>
      <c r="S54" s="8"/>
      <c r="T54" s="8"/>
      <c r="U54" s="8"/>
      <c r="V54" s="8"/>
      <c r="W54" s="8"/>
      <c r="X54" s="17"/>
      <c r="Y54" s="18"/>
      <c r="Z54" s="19"/>
      <c r="AA54" s="41">
        <v>7.0</v>
      </c>
      <c r="AC54" s="41">
        <v>10.0</v>
      </c>
      <c r="AE54" s="41">
        <f>AA54</f>
        <v>7</v>
      </c>
      <c r="AF54" s="44" t="s">
        <v>11</v>
      </c>
      <c r="AG54" s="73">
        <v>5.0</v>
      </c>
      <c r="AH54" s="44" t="s">
        <v>11</v>
      </c>
      <c r="AI54" s="41">
        <v>2.0</v>
      </c>
      <c r="AK54" s="41">
        <v>7.0</v>
      </c>
      <c r="AL54" s="44" t="s">
        <v>11</v>
      </c>
      <c r="AM54" s="41">
        <v>2.0</v>
      </c>
      <c r="AO54" s="41">
        <f>AK54*AM54</f>
        <v>14</v>
      </c>
      <c r="AP54" s="19"/>
      <c r="AQ54" s="19"/>
      <c r="AR54" s="19"/>
      <c r="AS54" s="19"/>
      <c r="AT54" s="19"/>
      <c r="AU54" s="19"/>
    </row>
    <row r="55" ht="12.0" customHeight="1">
      <c r="A55" s="8"/>
      <c r="B55" s="57"/>
      <c r="C55" s="8"/>
      <c r="D55" s="35"/>
      <c r="E55" s="35"/>
      <c r="F55" s="35"/>
      <c r="G55" s="8"/>
      <c r="H55" s="35"/>
      <c r="J55" s="35"/>
      <c r="K55" s="8"/>
      <c r="L55" s="35"/>
      <c r="M55" s="35"/>
      <c r="N55" s="8"/>
      <c r="P55" s="8"/>
      <c r="Q55" s="8"/>
      <c r="R55" s="8"/>
      <c r="S55" s="8"/>
      <c r="T55" s="8"/>
      <c r="U55" s="8"/>
      <c r="V55" s="8"/>
      <c r="W55" s="8"/>
      <c r="X55" s="17"/>
      <c r="Y55" s="18"/>
      <c r="Z55" s="19"/>
      <c r="AA55" s="29"/>
      <c r="AB55" s="19"/>
      <c r="AC55" s="42"/>
      <c r="AD55" s="42"/>
      <c r="AE55" s="42"/>
      <c r="AF55" s="19"/>
      <c r="AG55" s="42"/>
      <c r="AH55" s="30"/>
      <c r="AI55" s="42"/>
      <c r="AJ55" s="19"/>
      <c r="AK55" s="42"/>
      <c r="AL55" s="42"/>
      <c r="AM55" s="19"/>
      <c r="AN55" s="30"/>
      <c r="AO55" s="19"/>
      <c r="AP55" s="19"/>
      <c r="AQ55" s="19"/>
      <c r="AR55" s="19"/>
      <c r="AS55" s="19"/>
      <c r="AT55" s="19"/>
      <c r="AU55" s="19"/>
    </row>
    <row r="56" ht="23.25" customHeight="1">
      <c r="A56" s="8" t="s">
        <v>19</v>
      </c>
      <c r="B56" s="34">
        <v>7.0</v>
      </c>
      <c r="C56" s="35" t="s">
        <v>11</v>
      </c>
      <c r="D56" s="34">
        <v>2.0</v>
      </c>
      <c r="E56" s="36" t="s">
        <v>12</v>
      </c>
      <c r="F56" s="72"/>
      <c r="G56" s="37"/>
      <c r="H56" s="38" t="s">
        <v>11</v>
      </c>
      <c r="I56" s="37"/>
      <c r="J56" s="72"/>
      <c r="K56" s="36" t="s">
        <v>12</v>
      </c>
      <c r="L56" s="72"/>
      <c r="M56" s="37"/>
      <c r="N56" s="80"/>
      <c r="O56" s="36" t="s">
        <v>12</v>
      </c>
      <c r="P56" s="39"/>
      <c r="Q56" s="58">
        <f t="shared" ref="Q56:Q57" si="37">IF(P56=AO56,0.5,0)</f>
        <v>0</v>
      </c>
      <c r="R56" s="35"/>
      <c r="S56" s="8"/>
      <c r="T56" s="8"/>
      <c r="U56" s="8"/>
      <c r="V56" s="8"/>
      <c r="W56" s="8"/>
      <c r="X56" s="17"/>
      <c r="Y56" s="18"/>
      <c r="Z56" s="19" t="s">
        <v>19</v>
      </c>
      <c r="AA56" s="41">
        <v>7.0</v>
      </c>
      <c r="AB56" s="42" t="s">
        <v>11</v>
      </c>
      <c r="AC56" s="41">
        <v>2.0</v>
      </c>
      <c r="AD56" s="43" t="s">
        <v>12</v>
      </c>
      <c r="AE56" s="30"/>
      <c r="AF56" s="41">
        <f>AA56</f>
        <v>7</v>
      </c>
      <c r="AG56" s="44" t="s">
        <v>11</v>
      </c>
      <c r="AH56" s="73">
        <f>AC56</f>
        <v>2</v>
      </c>
      <c r="AI56" s="30"/>
      <c r="AJ56" s="43" t="s">
        <v>12</v>
      </c>
      <c r="AK56" s="30"/>
      <c r="AL56" s="41">
        <v>7.0</v>
      </c>
      <c r="AM56" s="42"/>
      <c r="AN56" s="43" t="s">
        <v>12</v>
      </c>
      <c r="AO56" s="41">
        <f>AL56</f>
        <v>7</v>
      </c>
      <c r="AP56" s="19"/>
      <c r="AQ56" s="19"/>
      <c r="AR56" s="19"/>
      <c r="AS56" s="19"/>
      <c r="AT56" s="19"/>
      <c r="AU56" s="19"/>
    </row>
    <row r="57" ht="23.25" customHeight="1">
      <c r="A57" s="8"/>
      <c r="B57" s="45">
        <v>12.0</v>
      </c>
      <c r="D57" s="45">
        <v>3.0</v>
      </c>
      <c r="F57" s="46"/>
      <c r="G57" s="47" t="s">
        <v>11</v>
      </c>
      <c r="H57" s="46"/>
      <c r="I57" s="47" t="s">
        <v>11</v>
      </c>
      <c r="J57" s="46"/>
      <c r="L57" s="46"/>
      <c r="M57" s="47" t="s">
        <v>11</v>
      </c>
      <c r="N57" s="46"/>
      <c r="P57" s="48"/>
      <c r="Q57" s="58">
        <f t="shared" si="37"/>
        <v>0</v>
      </c>
      <c r="R57" s="59" t="str">
        <f>IF(P57="","",Q56+Q57)</f>
        <v/>
      </c>
      <c r="S57" s="8"/>
      <c r="T57" s="8"/>
      <c r="U57" s="8"/>
      <c r="V57" s="8"/>
      <c r="W57" s="8"/>
      <c r="X57" s="17"/>
      <c r="Y57" s="18"/>
      <c r="Z57" s="19"/>
      <c r="AA57" s="41">
        <v>12.0</v>
      </c>
      <c r="AC57" s="41">
        <v>3.0</v>
      </c>
      <c r="AE57" s="41">
        <v>6.0</v>
      </c>
      <c r="AF57" s="44" t="s">
        <v>11</v>
      </c>
      <c r="AG57" s="73">
        <v>2.0</v>
      </c>
      <c r="AH57" s="44" t="s">
        <v>11</v>
      </c>
      <c r="AI57" s="41">
        <v>3.0</v>
      </c>
      <c r="AK57" s="41">
        <v>6.0</v>
      </c>
      <c r="AL57" s="44" t="s">
        <v>11</v>
      </c>
      <c r="AM57" s="41">
        <v>3.0</v>
      </c>
      <c r="AO57" s="41">
        <f>AK57*AM57</f>
        <v>18</v>
      </c>
      <c r="AP57" s="19"/>
      <c r="AQ57" s="19"/>
      <c r="AR57" s="19"/>
      <c r="AS57" s="19"/>
      <c r="AT57" s="19"/>
      <c r="AU57" s="19"/>
    </row>
    <row r="58" ht="9.75" customHeight="1">
      <c r="A58" s="8"/>
      <c r="B58" s="57"/>
      <c r="C58" s="8"/>
      <c r="D58" s="35"/>
      <c r="E58" s="35"/>
      <c r="F58" s="35"/>
      <c r="G58" s="8"/>
      <c r="H58" s="35"/>
      <c r="J58" s="35"/>
      <c r="K58" s="8"/>
      <c r="L58" s="35"/>
      <c r="M58" s="35"/>
      <c r="N58" s="8"/>
      <c r="P58" s="8"/>
      <c r="Q58" s="8"/>
      <c r="R58" s="8"/>
      <c r="S58" s="8"/>
      <c r="T58" s="8"/>
      <c r="U58" s="8"/>
      <c r="V58" s="8"/>
      <c r="W58" s="8"/>
      <c r="X58" s="17"/>
      <c r="Y58" s="18"/>
      <c r="Z58" s="19"/>
      <c r="AA58" s="29"/>
      <c r="AB58" s="19"/>
      <c r="AC58" s="42"/>
      <c r="AD58" s="42"/>
      <c r="AE58" s="42"/>
      <c r="AF58" s="19"/>
      <c r="AG58" s="42"/>
      <c r="AH58" s="30"/>
      <c r="AI58" s="42"/>
      <c r="AJ58" s="19"/>
      <c r="AK58" s="42"/>
      <c r="AL58" s="42"/>
      <c r="AM58" s="19"/>
      <c r="AN58" s="30"/>
      <c r="AO58" s="19"/>
      <c r="AP58" s="19"/>
      <c r="AQ58" s="19"/>
      <c r="AR58" s="19"/>
      <c r="AS58" s="19"/>
      <c r="AT58" s="19"/>
      <c r="AU58" s="19"/>
    </row>
    <row r="59" ht="23.25" customHeight="1">
      <c r="A59" s="8" t="s">
        <v>21</v>
      </c>
      <c r="B59" s="34">
        <v>9.0</v>
      </c>
      <c r="C59" s="35" t="s">
        <v>11</v>
      </c>
      <c r="D59" s="34">
        <v>2.0</v>
      </c>
      <c r="E59" s="36" t="s">
        <v>12</v>
      </c>
      <c r="F59" s="37"/>
      <c r="G59" s="47" t="s">
        <v>11</v>
      </c>
      <c r="H59" s="37"/>
      <c r="I59" s="47" t="s">
        <v>11</v>
      </c>
      <c r="J59" s="37"/>
      <c r="K59" s="36" t="s">
        <v>12</v>
      </c>
      <c r="L59" s="37"/>
      <c r="M59" s="38" t="s">
        <v>11</v>
      </c>
      <c r="N59" s="37"/>
      <c r="O59" s="36" t="s">
        <v>12</v>
      </c>
      <c r="P59" s="39"/>
      <c r="Q59" s="58">
        <f t="shared" ref="Q59:Q60" si="38">IF(P59=AO59,0.5,0)</f>
        <v>0</v>
      </c>
      <c r="R59" s="35"/>
      <c r="S59" s="8"/>
      <c r="T59" s="8"/>
      <c r="U59" s="8"/>
      <c r="V59" s="8"/>
      <c r="W59" s="8"/>
      <c r="X59" s="17"/>
      <c r="Y59" s="18"/>
      <c r="Z59" s="19" t="s">
        <v>21</v>
      </c>
      <c r="AA59" s="41">
        <v>9.0</v>
      </c>
      <c r="AB59" s="42" t="s">
        <v>11</v>
      </c>
      <c r="AC59" s="41">
        <v>2.0</v>
      </c>
      <c r="AD59" s="43" t="s">
        <v>12</v>
      </c>
      <c r="AE59" s="41">
        <v>3.0</v>
      </c>
      <c r="AF59" s="44" t="s">
        <v>11</v>
      </c>
      <c r="AG59" s="73">
        <v>3.0</v>
      </c>
      <c r="AH59" s="44" t="s">
        <v>11</v>
      </c>
      <c r="AI59" s="41">
        <v>2.0</v>
      </c>
      <c r="AJ59" s="43" t="s">
        <v>12</v>
      </c>
      <c r="AK59" s="41">
        <v>3.0</v>
      </c>
      <c r="AL59" s="44" t="s">
        <v>11</v>
      </c>
      <c r="AM59" s="41">
        <v>2.0</v>
      </c>
      <c r="AN59" s="43" t="s">
        <v>12</v>
      </c>
      <c r="AO59" s="41">
        <f>AK59*AM59</f>
        <v>6</v>
      </c>
      <c r="AP59" s="19"/>
      <c r="AQ59" s="19"/>
      <c r="AR59" s="19"/>
      <c r="AS59" s="19"/>
      <c r="AT59" s="19"/>
      <c r="AU59" s="19"/>
    </row>
    <row r="60" ht="23.25" customHeight="1">
      <c r="A60" s="8"/>
      <c r="B60" s="45">
        <v>11.0</v>
      </c>
      <c r="D60" s="45">
        <v>3.0</v>
      </c>
      <c r="F60" s="45"/>
      <c r="G60" s="46"/>
      <c r="H60" s="81" t="s">
        <v>11</v>
      </c>
      <c r="I60" s="46"/>
      <c r="J60" s="45"/>
      <c r="L60" s="45"/>
      <c r="M60" s="46"/>
      <c r="N60" s="45"/>
      <c r="P60" s="48"/>
      <c r="Q60" s="58">
        <f t="shared" si="38"/>
        <v>0</v>
      </c>
      <c r="R60" s="59" t="str">
        <f>IF(P60="","",Q59+Q60)</f>
        <v/>
      </c>
      <c r="S60" s="8"/>
      <c r="T60" s="8"/>
      <c r="U60" s="8"/>
      <c r="V60" s="8"/>
      <c r="W60" s="8"/>
      <c r="X60" s="17"/>
      <c r="Y60" s="18"/>
      <c r="Z60" s="19"/>
      <c r="AA60" s="41">
        <v>11.0</v>
      </c>
      <c r="AC60" s="41">
        <v>3.0</v>
      </c>
      <c r="AE60" s="41"/>
      <c r="AF60" s="41">
        <f>AA60</f>
        <v>11</v>
      </c>
      <c r="AG60" s="44" t="s">
        <v>11</v>
      </c>
      <c r="AH60" s="73">
        <f>AC60</f>
        <v>3</v>
      </c>
      <c r="AI60" s="41"/>
      <c r="AK60" s="41"/>
      <c r="AL60" s="41">
        <v>11.0</v>
      </c>
      <c r="AM60" s="41"/>
      <c r="AO60" s="41">
        <f>AL60</f>
        <v>11</v>
      </c>
      <c r="AP60" s="19"/>
      <c r="AQ60" s="19"/>
      <c r="AR60" s="19"/>
      <c r="AS60" s="19"/>
      <c r="AT60" s="19"/>
      <c r="AU60" s="19"/>
    </row>
    <row r="61" ht="9.75" customHeight="1">
      <c r="A61" s="8"/>
      <c r="B61" s="57"/>
      <c r="C61" s="8"/>
      <c r="D61" s="35"/>
      <c r="E61" s="35"/>
      <c r="F61" s="35"/>
      <c r="G61" s="8"/>
      <c r="H61" s="35"/>
      <c r="J61" s="35"/>
      <c r="K61" s="8"/>
      <c r="L61" s="35"/>
      <c r="M61" s="35"/>
      <c r="N61" s="8"/>
      <c r="P61" s="8"/>
      <c r="Q61" s="8"/>
      <c r="R61" s="8"/>
      <c r="S61" s="8"/>
      <c r="T61" s="8"/>
      <c r="U61" s="8"/>
      <c r="V61" s="8"/>
      <c r="W61" s="8"/>
      <c r="X61" s="17"/>
      <c r="Y61" s="18"/>
      <c r="Z61" s="19"/>
      <c r="AA61" s="29"/>
      <c r="AB61" s="19"/>
      <c r="AC61" s="42"/>
      <c r="AD61" s="42"/>
      <c r="AE61" s="42"/>
      <c r="AF61" s="19"/>
      <c r="AG61" s="42"/>
      <c r="AH61" s="30"/>
      <c r="AI61" s="42"/>
      <c r="AJ61" s="19"/>
      <c r="AK61" s="42"/>
      <c r="AL61" s="42"/>
      <c r="AM61" s="19"/>
      <c r="AN61" s="30"/>
      <c r="AO61" s="19"/>
      <c r="AP61" s="19"/>
      <c r="AQ61" s="19"/>
      <c r="AR61" s="19"/>
      <c r="AS61" s="19"/>
      <c r="AT61" s="19"/>
      <c r="AU61" s="19"/>
    </row>
    <row r="62" ht="23.25" customHeight="1">
      <c r="A62" s="8" t="s">
        <v>23</v>
      </c>
      <c r="B62" s="34">
        <v>9.0</v>
      </c>
      <c r="C62" s="35" t="s">
        <v>11</v>
      </c>
      <c r="D62" s="34">
        <v>2.0</v>
      </c>
      <c r="E62" s="36" t="s">
        <v>12</v>
      </c>
      <c r="F62" s="37"/>
      <c r="G62" s="38" t="s">
        <v>11</v>
      </c>
      <c r="H62" s="37"/>
      <c r="I62" s="38" t="s">
        <v>11</v>
      </c>
      <c r="J62" s="37"/>
      <c r="K62" s="36" t="s">
        <v>12</v>
      </c>
      <c r="L62" s="74" t="str">
        <f>IF(J63="","","Cancel 
the 3s and the 2s")</f>
        <v/>
      </c>
      <c r="O62" s="36" t="s">
        <v>12</v>
      </c>
      <c r="P62" s="39"/>
      <c r="Q62" s="58">
        <f t="shared" ref="Q62:Q63" si="39">IF(P62=AO62,0.5,0)</f>
        <v>0</v>
      </c>
      <c r="R62" s="35"/>
      <c r="S62" s="8"/>
      <c r="T62" s="8"/>
      <c r="U62" s="8"/>
      <c r="V62" s="8"/>
      <c r="W62" s="8"/>
      <c r="X62" s="17"/>
      <c r="Y62" s="18"/>
      <c r="Z62" s="19" t="s">
        <v>23</v>
      </c>
      <c r="AA62" s="41">
        <v>9.0</v>
      </c>
      <c r="AB62" s="42" t="s">
        <v>11</v>
      </c>
      <c r="AC62" s="41">
        <v>2.0</v>
      </c>
      <c r="AD62" s="43" t="s">
        <v>12</v>
      </c>
      <c r="AE62" s="41">
        <v>3.0</v>
      </c>
      <c r="AF62" s="44" t="s">
        <v>11</v>
      </c>
      <c r="AG62" s="73">
        <v>3.0</v>
      </c>
      <c r="AH62" s="44" t="s">
        <v>11</v>
      </c>
      <c r="AI62" s="73">
        <v>2.0</v>
      </c>
      <c r="AJ62" s="43" t="s">
        <v>12</v>
      </c>
      <c r="AK62" s="77" t="s">
        <v>37</v>
      </c>
      <c r="AN62" s="43" t="s">
        <v>12</v>
      </c>
      <c r="AO62" s="41">
        <v>3.0</v>
      </c>
      <c r="AP62" s="19"/>
      <c r="AQ62" s="19"/>
      <c r="AR62" s="19"/>
      <c r="AS62" s="19"/>
      <c r="AT62" s="19"/>
      <c r="AU62" s="19"/>
    </row>
    <row r="63" ht="23.25" customHeight="1">
      <c r="A63" s="8"/>
      <c r="B63" s="45">
        <v>10.0</v>
      </c>
      <c r="D63" s="45">
        <v>3.0</v>
      </c>
      <c r="F63" s="46"/>
      <c r="G63" s="47" t="s">
        <v>11</v>
      </c>
      <c r="H63" s="46"/>
      <c r="I63" s="47" t="s">
        <v>11</v>
      </c>
      <c r="J63" s="46"/>
      <c r="P63" s="48"/>
      <c r="Q63" s="58">
        <f t="shared" si="39"/>
        <v>0</v>
      </c>
      <c r="R63" s="59" t="str">
        <f>IF(P63="","",Q62+Q63)</f>
        <v/>
      </c>
      <c r="S63" s="8"/>
      <c r="T63" s="8"/>
      <c r="U63" s="8"/>
      <c r="V63" s="8"/>
      <c r="W63" s="8"/>
      <c r="X63" s="17"/>
      <c r="Y63" s="18"/>
      <c r="Z63" s="19"/>
      <c r="AA63" s="41">
        <v>10.0</v>
      </c>
      <c r="AC63" s="41">
        <v>3.0</v>
      </c>
      <c r="AE63" s="41">
        <v>5.0</v>
      </c>
      <c r="AF63" s="44" t="s">
        <v>11</v>
      </c>
      <c r="AG63" s="73">
        <v>2.0</v>
      </c>
      <c r="AH63" s="44" t="s">
        <v>11</v>
      </c>
      <c r="AI63" s="73">
        <v>3.0</v>
      </c>
      <c r="AO63" s="41">
        <v>5.0</v>
      </c>
      <c r="AP63" s="19"/>
      <c r="AQ63" s="19"/>
      <c r="AR63" s="19"/>
      <c r="AS63" s="19"/>
      <c r="AT63" s="19"/>
      <c r="AU63" s="19"/>
    </row>
    <row r="64" ht="9.75" customHeight="1">
      <c r="A64" s="8"/>
      <c r="B64" s="57"/>
      <c r="C64" s="8"/>
      <c r="D64" s="35"/>
      <c r="E64" s="35"/>
      <c r="F64" s="35"/>
      <c r="G64" s="8"/>
      <c r="H64" s="35"/>
      <c r="J64" s="35"/>
      <c r="K64" s="8"/>
      <c r="L64" s="35"/>
      <c r="M64" s="35"/>
      <c r="N64" s="8"/>
      <c r="P64" s="8"/>
      <c r="Q64" s="8"/>
      <c r="R64" s="8"/>
      <c r="S64" s="8"/>
      <c r="T64" s="8"/>
      <c r="U64" s="8"/>
      <c r="V64" s="8"/>
      <c r="W64" s="8"/>
      <c r="X64" s="17"/>
      <c r="Y64" s="18"/>
      <c r="Z64" s="19"/>
      <c r="AA64" s="29"/>
      <c r="AB64" s="19"/>
      <c r="AC64" s="42"/>
      <c r="AD64" s="42"/>
      <c r="AE64" s="42"/>
      <c r="AF64" s="19"/>
      <c r="AG64" s="42"/>
      <c r="AH64" s="30"/>
      <c r="AI64" s="42"/>
      <c r="AJ64" s="19"/>
      <c r="AK64" s="42"/>
      <c r="AL64" s="42"/>
      <c r="AM64" s="19"/>
      <c r="AN64" s="30"/>
      <c r="AO64" s="19"/>
      <c r="AP64" s="19"/>
      <c r="AQ64" s="19"/>
      <c r="AR64" s="19"/>
      <c r="AS64" s="19"/>
      <c r="AT64" s="19"/>
      <c r="AU64" s="19"/>
    </row>
    <row r="65" ht="23.25" customHeight="1">
      <c r="A65" s="8" t="s">
        <v>25</v>
      </c>
      <c r="B65" s="34">
        <v>3.0</v>
      </c>
      <c r="C65" s="35" t="s">
        <v>11</v>
      </c>
      <c r="D65" s="45">
        <v>5.0</v>
      </c>
      <c r="E65" s="36" t="s">
        <v>12</v>
      </c>
      <c r="F65" s="72"/>
      <c r="G65" s="72"/>
      <c r="H65" s="37"/>
      <c r="I65" s="38" t="s">
        <v>11</v>
      </c>
      <c r="J65" s="37"/>
      <c r="L65" s="35"/>
      <c r="M65" s="74" t="str">
        <f>IF(L66="","","Cancel 3s and 5s")</f>
        <v/>
      </c>
      <c r="O65" s="36" t="s">
        <v>12</v>
      </c>
      <c r="P65" s="39"/>
      <c r="Q65" s="58">
        <f t="shared" ref="Q65:Q66" si="40">IF(P65=AO65,0.5,0)</f>
        <v>0</v>
      </c>
      <c r="R65" s="35"/>
      <c r="S65" s="8"/>
      <c r="T65" s="8"/>
      <c r="U65" s="8"/>
      <c r="V65" s="8"/>
      <c r="W65" s="8"/>
      <c r="X65" s="17"/>
      <c r="Y65" s="18"/>
      <c r="Z65" s="19" t="s">
        <v>25</v>
      </c>
      <c r="AA65" s="41">
        <v>3.0</v>
      </c>
      <c r="AB65" s="42" t="s">
        <v>11</v>
      </c>
      <c r="AC65" s="41">
        <v>5.0</v>
      </c>
      <c r="AD65" s="43" t="s">
        <v>12</v>
      </c>
      <c r="AE65" s="30"/>
      <c r="AF65" s="30"/>
      <c r="AG65" s="73">
        <f>AA65</f>
        <v>3</v>
      </c>
      <c r="AH65" s="44" t="s">
        <v>11</v>
      </c>
      <c r="AI65" s="73">
        <f>AC65</f>
        <v>5</v>
      </c>
      <c r="AJ65" s="30"/>
      <c r="AK65" s="42"/>
      <c r="AL65" s="77" t="s">
        <v>38</v>
      </c>
      <c r="AN65" s="43" t="s">
        <v>12</v>
      </c>
      <c r="AO65" s="41">
        <v>1.0</v>
      </c>
      <c r="AP65" s="19"/>
      <c r="AQ65" s="19"/>
      <c r="AR65" s="19"/>
      <c r="AS65" s="19"/>
      <c r="AT65" s="19"/>
      <c r="AU65" s="19"/>
    </row>
    <row r="66" ht="23.25" customHeight="1">
      <c r="A66" s="8"/>
      <c r="B66" s="45">
        <v>10.0</v>
      </c>
      <c r="D66" s="82">
        <v>6.0</v>
      </c>
      <c r="F66" s="46"/>
      <c r="G66" s="47" t="s">
        <v>11</v>
      </c>
      <c r="H66" s="46"/>
      <c r="I66" s="47" t="s">
        <v>11</v>
      </c>
      <c r="J66" s="46"/>
      <c r="K66" s="81" t="s">
        <v>11</v>
      </c>
      <c r="L66" s="46"/>
      <c r="P66" s="48"/>
      <c r="Q66" s="58">
        <f t="shared" si="40"/>
        <v>0</v>
      </c>
      <c r="R66" s="59" t="str">
        <f>IF(P66="","",Q65+Q66)</f>
        <v/>
      </c>
      <c r="S66" s="8"/>
      <c r="T66" s="8"/>
      <c r="U66" s="8"/>
      <c r="V66" s="8"/>
      <c r="W66" s="8"/>
      <c r="X66" s="17"/>
      <c r="Y66" s="18"/>
      <c r="Z66" s="19"/>
      <c r="AA66" s="41">
        <v>10.0</v>
      </c>
      <c r="AC66" s="41">
        <v>6.0</v>
      </c>
      <c r="AE66" s="73">
        <v>5.0</v>
      </c>
      <c r="AF66" s="44" t="s">
        <v>11</v>
      </c>
      <c r="AG66" s="41">
        <v>2.0</v>
      </c>
      <c r="AH66" s="44" t="s">
        <v>11</v>
      </c>
      <c r="AI66" s="73">
        <v>3.0</v>
      </c>
      <c r="AJ66" s="44" t="s">
        <v>11</v>
      </c>
      <c r="AK66" s="41">
        <v>2.0</v>
      </c>
      <c r="AO66" s="41">
        <v>4.0</v>
      </c>
      <c r="AP66" s="19"/>
      <c r="AQ66" s="19"/>
      <c r="AR66" s="19"/>
      <c r="AS66" s="19"/>
      <c r="AT66" s="19"/>
      <c r="AU66" s="19"/>
    </row>
    <row r="67" ht="21.0" customHeight="1">
      <c r="A67" s="8"/>
      <c r="B67" s="57"/>
      <c r="C67" s="8"/>
      <c r="D67" s="35"/>
      <c r="E67" s="35"/>
      <c r="F67" s="35"/>
      <c r="G67" s="8"/>
      <c r="H67" s="35"/>
      <c r="J67" s="35"/>
      <c r="K67" s="8"/>
      <c r="L67" s="35"/>
      <c r="M67" s="35"/>
      <c r="N67" s="8"/>
      <c r="P67" s="8"/>
      <c r="Q67" s="8"/>
      <c r="R67" s="64">
        <f>SUM(R39:R66)</f>
        <v>0</v>
      </c>
      <c r="S67" s="8"/>
      <c r="T67" s="8"/>
      <c r="U67" s="8"/>
      <c r="V67" s="8"/>
      <c r="W67" s="8"/>
      <c r="X67" s="17"/>
      <c r="Y67" s="18"/>
      <c r="Z67" s="19"/>
      <c r="AA67" s="29"/>
      <c r="AB67" s="19"/>
      <c r="AC67" s="42"/>
      <c r="AD67" s="42"/>
      <c r="AE67" s="42"/>
      <c r="AF67" s="19"/>
      <c r="AG67" s="42"/>
      <c r="AH67" s="30"/>
      <c r="AI67" s="42"/>
      <c r="AJ67" s="19"/>
      <c r="AK67" s="42"/>
      <c r="AL67" s="42"/>
      <c r="AM67" s="19"/>
      <c r="AN67" s="30"/>
      <c r="AO67" s="19"/>
      <c r="AP67" s="19"/>
      <c r="AQ67" s="19"/>
      <c r="AR67" s="19"/>
      <c r="AS67" s="19"/>
      <c r="AT67" s="19"/>
      <c r="AU67" s="19"/>
    </row>
    <row r="68" ht="8.25" customHeight="1">
      <c r="A68" s="8"/>
      <c r="B68" s="57"/>
      <c r="C68" s="8"/>
      <c r="D68" s="35"/>
      <c r="E68" s="35"/>
      <c r="F68" s="35"/>
      <c r="G68" s="8"/>
      <c r="H68" s="35"/>
      <c r="J68" s="35"/>
      <c r="K68" s="8"/>
      <c r="L68" s="35"/>
      <c r="M68" s="35"/>
      <c r="N68" s="8"/>
      <c r="P68" s="8"/>
      <c r="Q68" s="8"/>
      <c r="R68" s="8"/>
      <c r="S68" s="8"/>
      <c r="T68" s="8"/>
      <c r="U68" s="8"/>
      <c r="V68" s="8"/>
      <c r="W68" s="8"/>
      <c r="X68" s="17"/>
      <c r="Y68" s="18"/>
      <c r="Z68" s="19"/>
      <c r="AA68" s="29"/>
      <c r="AB68" s="19"/>
      <c r="AC68" s="42"/>
      <c r="AD68" s="42"/>
      <c r="AE68" s="42"/>
      <c r="AF68" s="19"/>
      <c r="AG68" s="42"/>
      <c r="AH68" s="30"/>
      <c r="AI68" s="42"/>
      <c r="AJ68" s="19"/>
      <c r="AK68" s="42"/>
      <c r="AL68" s="42"/>
      <c r="AM68" s="19"/>
      <c r="AN68" s="30"/>
      <c r="AO68" s="19"/>
      <c r="AP68" s="19"/>
      <c r="AQ68" s="19"/>
      <c r="AR68" s="19"/>
      <c r="AS68" s="19"/>
      <c r="AT68" s="19"/>
      <c r="AU68" s="19"/>
    </row>
    <row r="69" ht="23.25" customHeight="1">
      <c r="A69" s="8"/>
      <c r="B69" s="23" t="s">
        <v>39</v>
      </c>
      <c r="C69" s="65"/>
      <c r="D69" s="66"/>
      <c r="E69" s="66"/>
      <c r="F69" s="66"/>
      <c r="G69" s="65"/>
      <c r="H69" s="66"/>
      <c r="I69" s="24"/>
      <c r="J69" s="66"/>
      <c r="K69" s="83"/>
      <c r="L69" s="66"/>
      <c r="M69" s="84" t="s">
        <v>27</v>
      </c>
      <c r="N69" s="83"/>
      <c r="O69" s="24"/>
      <c r="P69" s="65"/>
      <c r="Q69" s="65"/>
      <c r="R69" s="65"/>
      <c r="S69" s="85"/>
      <c r="T69" s="8"/>
      <c r="U69" s="8"/>
      <c r="V69" s="8"/>
      <c r="W69" s="8"/>
      <c r="X69" s="17"/>
      <c r="Y69" s="18"/>
      <c r="Z69" s="19"/>
      <c r="AA69" s="29" t="s">
        <v>39</v>
      </c>
      <c r="AB69" s="19"/>
      <c r="AC69" s="42"/>
      <c r="AD69" s="42"/>
      <c r="AE69" s="42"/>
      <c r="AF69" s="19"/>
      <c r="AG69" s="42"/>
      <c r="AH69" s="30"/>
      <c r="AI69" s="42"/>
      <c r="AJ69" s="19"/>
      <c r="AK69" s="42"/>
      <c r="AL69" s="42"/>
      <c r="AM69" s="19"/>
      <c r="AN69" s="30"/>
      <c r="AO69" s="19"/>
      <c r="AP69" s="19"/>
      <c r="AQ69" s="19"/>
      <c r="AR69" s="19"/>
      <c r="AS69" s="19"/>
      <c r="AT69" s="19"/>
      <c r="AU69" s="19"/>
    </row>
    <row r="70" ht="23.25" customHeight="1">
      <c r="A70" s="8"/>
      <c r="B70" s="86" t="s">
        <v>40</v>
      </c>
      <c r="D70" s="35">
        <v>5.0</v>
      </c>
      <c r="E70" s="35" t="s">
        <v>11</v>
      </c>
      <c r="F70" s="34">
        <v>2.0</v>
      </c>
      <c r="K70" s="22" t="s">
        <v>41</v>
      </c>
      <c r="R70" s="8"/>
      <c r="S70" s="71"/>
      <c r="T70" s="8"/>
      <c r="U70" s="8"/>
      <c r="V70" s="8"/>
      <c r="W70" s="8"/>
      <c r="X70" s="17"/>
      <c r="Y70" s="18"/>
      <c r="Z70" s="19"/>
      <c r="AA70" s="87" t="s">
        <v>40</v>
      </c>
      <c r="AC70" s="42">
        <v>5.0</v>
      </c>
      <c r="AD70" s="42" t="s">
        <v>11</v>
      </c>
      <c r="AE70" s="41">
        <v>2.0</v>
      </c>
      <c r="AF70" s="30"/>
      <c r="AG70" s="30"/>
      <c r="AH70" s="30"/>
      <c r="AI70" s="30"/>
      <c r="AJ70" s="30"/>
      <c r="AK70" s="30"/>
      <c r="AL70" s="30"/>
      <c r="AM70" s="30"/>
      <c r="AN70" s="19"/>
      <c r="AO70" s="19"/>
      <c r="AP70" s="19"/>
      <c r="AQ70" s="19"/>
      <c r="AR70" s="19"/>
      <c r="AS70" s="19"/>
      <c r="AT70" s="19"/>
      <c r="AU70" s="19"/>
    </row>
    <row r="71" ht="23.25" customHeight="1">
      <c r="A71" s="8"/>
      <c r="B71" s="88"/>
      <c r="F71" s="45">
        <v>3.0</v>
      </c>
      <c r="O71" s="8"/>
      <c r="P71" s="8"/>
      <c r="Q71" s="8"/>
      <c r="R71" s="8"/>
      <c r="S71" s="71"/>
      <c r="T71" s="8"/>
      <c r="U71" s="8"/>
      <c r="V71" s="8"/>
      <c r="W71" s="8"/>
      <c r="X71" s="17"/>
      <c r="Y71" s="18"/>
      <c r="Z71" s="19"/>
      <c r="AE71" s="41">
        <v>3.0</v>
      </c>
      <c r="AF71" s="30"/>
      <c r="AG71" s="30"/>
      <c r="AH71" s="30"/>
      <c r="AI71" s="30"/>
      <c r="AJ71" s="30"/>
      <c r="AK71" s="30"/>
      <c r="AL71" s="30"/>
      <c r="AM71" s="30"/>
      <c r="AN71" s="19"/>
      <c r="AO71" s="19"/>
      <c r="AP71" s="19"/>
      <c r="AQ71" s="19"/>
      <c r="AR71" s="19"/>
      <c r="AS71" s="19"/>
      <c r="AT71" s="19"/>
      <c r="AU71" s="19"/>
    </row>
    <row r="72" ht="23.25" customHeight="1">
      <c r="A72" s="8"/>
      <c r="B72" s="89"/>
      <c r="H72" s="70" t="s">
        <v>10</v>
      </c>
      <c r="I72" s="35"/>
      <c r="J72" s="35"/>
      <c r="K72" s="35"/>
      <c r="L72" s="35"/>
      <c r="M72" s="8"/>
      <c r="S72" s="90"/>
      <c r="T72" s="8"/>
      <c r="U72" s="8"/>
      <c r="V72" s="8"/>
      <c r="W72" s="8"/>
      <c r="X72" s="17"/>
      <c r="Y72" s="18"/>
      <c r="Z72" s="19"/>
      <c r="AA72" s="30"/>
      <c r="AB72" s="30"/>
      <c r="AC72" s="30"/>
      <c r="AD72" s="30"/>
      <c r="AE72" s="30"/>
      <c r="AF72" s="30"/>
      <c r="AG72" s="32" t="s">
        <v>10</v>
      </c>
      <c r="AH72" s="42"/>
      <c r="AI72" s="42"/>
      <c r="AJ72" s="42"/>
      <c r="AK72" s="42"/>
      <c r="AL72" s="19"/>
      <c r="AM72" s="30"/>
      <c r="AN72" s="30"/>
      <c r="AO72" s="30"/>
      <c r="AP72" s="30"/>
      <c r="AQ72" s="30"/>
      <c r="AR72" s="30"/>
      <c r="AS72" s="19"/>
      <c r="AT72" s="19"/>
      <c r="AU72" s="19"/>
    </row>
    <row r="73" ht="23.25" customHeight="1">
      <c r="A73" s="8"/>
      <c r="B73" s="89"/>
      <c r="D73" s="37">
        <v>5.0</v>
      </c>
      <c r="E73" s="35" t="s">
        <v>11</v>
      </c>
      <c r="F73" s="37">
        <v>2.0</v>
      </c>
      <c r="G73" s="36" t="s">
        <v>12</v>
      </c>
      <c r="I73" s="37">
        <v>5.0</v>
      </c>
      <c r="J73" s="38" t="s">
        <v>11</v>
      </c>
      <c r="K73" s="37">
        <v>2.0</v>
      </c>
      <c r="L73" s="36" t="s">
        <v>12</v>
      </c>
      <c r="N73" s="39">
        <v>10.0</v>
      </c>
      <c r="O73" s="36" t="s">
        <v>12</v>
      </c>
      <c r="Q73" s="91">
        <v>3.0</v>
      </c>
      <c r="R73" s="39">
        <v>1.0</v>
      </c>
      <c r="S73" s="90"/>
      <c r="T73" s="8"/>
      <c r="U73" s="8"/>
      <c r="V73" s="8"/>
      <c r="W73" s="8"/>
      <c r="X73" s="17"/>
      <c r="Y73" s="18"/>
      <c r="Z73" s="19"/>
      <c r="AA73" s="30"/>
      <c r="AB73" s="30"/>
      <c r="AC73" s="41">
        <v>5.0</v>
      </c>
      <c r="AD73" s="42" t="s">
        <v>11</v>
      </c>
      <c r="AE73" s="41">
        <v>2.0</v>
      </c>
      <c r="AF73" s="43" t="s">
        <v>12</v>
      </c>
      <c r="AH73" s="41">
        <v>5.0</v>
      </c>
      <c r="AI73" s="44" t="s">
        <v>11</v>
      </c>
      <c r="AJ73" s="41">
        <v>2.0</v>
      </c>
      <c r="AK73" s="43" t="s">
        <v>12</v>
      </c>
      <c r="AM73" s="41">
        <v>10.0</v>
      </c>
      <c r="AN73" s="43" t="s">
        <v>12</v>
      </c>
      <c r="AP73" s="42">
        <v>3.0</v>
      </c>
      <c r="AQ73" s="41">
        <v>1.0</v>
      </c>
      <c r="AR73" s="30"/>
      <c r="AS73" s="19"/>
      <c r="AT73" s="19"/>
      <c r="AU73" s="19"/>
    </row>
    <row r="74" ht="23.25" customHeight="1">
      <c r="A74" s="8"/>
      <c r="B74" s="89"/>
      <c r="D74" s="46">
        <v>1.0</v>
      </c>
      <c r="F74" s="46">
        <v>3.0</v>
      </c>
      <c r="I74" s="46">
        <v>1.0</v>
      </c>
      <c r="J74" s="47" t="s">
        <v>11</v>
      </c>
      <c r="K74" s="46">
        <v>3.0</v>
      </c>
      <c r="N74" s="48">
        <v>3.0</v>
      </c>
      <c r="Q74" s="92"/>
      <c r="R74" s="48">
        <v>3.0</v>
      </c>
      <c r="S74" s="90"/>
      <c r="T74" s="8"/>
      <c r="U74" s="8"/>
      <c r="V74" s="8"/>
      <c r="W74" s="8"/>
      <c r="X74" s="17"/>
      <c r="Y74" s="18"/>
      <c r="Z74" s="19"/>
      <c r="AA74" s="30"/>
      <c r="AB74" s="30"/>
      <c r="AC74" s="41">
        <v>1.0</v>
      </c>
      <c r="AE74" s="41">
        <v>3.0</v>
      </c>
      <c r="AH74" s="41">
        <v>1.0</v>
      </c>
      <c r="AI74" s="44" t="s">
        <v>11</v>
      </c>
      <c r="AJ74" s="41">
        <v>3.0</v>
      </c>
      <c r="AM74" s="41">
        <v>3.0</v>
      </c>
      <c r="AQ74" s="41">
        <v>3.0</v>
      </c>
      <c r="AR74" s="30"/>
      <c r="AS74" s="19"/>
      <c r="AT74" s="19"/>
      <c r="AU74" s="19"/>
    </row>
    <row r="75" ht="23.25" customHeight="1">
      <c r="A75" s="8"/>
      <c r="B75" s="93"/>
      <c r="C75" s="51"/>
      <c r="D75" s="51"/>
      <c r="E75" s="52"/>
      <c r="F75" s="51"/>
      <c r="G75" s="51"/>
      <c r="H75" s="55" t="s">
        <v>13</v>
      </c>
      <c r="I75" s="52"/>
      <c r="J75" s="52"/>
      <c r="K75" s="52"/>
      <c r="L75" s="52"/>
      <c r="M75" s="51"/>
      <c r="N75" s="55" t="s">
        <v>42</v>
      </c>
      <c r="O75" s="52"/>
      <c r="P75" s="52"/>
      <c r="Q75" s="51"/>
      <c r="R75" s="51"/>
      <c r="S75" s="56"/>
      <c r="T75" s="8"/>
      <c r="U75" s="8"/>
      <c r="V75" s="8"/>
      <c r="W75" s="8"/>
      <c r="X75" s="17"/>
      <c r="Y75" s="18"/>
      <c r="Z75" s="19"/>
      <c r="AA75" s="19"/>
      <c r="AB75" s="19"/>
      <c r="AC75" s="19"/>
      <c r="AD75" s="30"/>
      <c r="AE75" s="19"/>
      <c r="AF75" s="19"/>
      <c r="AG75" s="32" t="s">
        <v>13</v>
      </c>
      <c r="AH75" s="30"/>
      <c r="AI75" s="30"/>
      <c r="AJ75" s="30"/>
      <c r="AK75" s="30"/>
      <c r="AL75" s="19"/>
      <c r="AM75" s="32" t="s">
        <v>42</v>
      </c>
      <c r="AN75" s="30"/>
      <c r="AO75" s="30"/>
      <c r="AP75" s="19"/>
      <c r="AQ75" s="19"/>
      <c r="AR75" s="19"/>
      <c r="AS75" s="19"/>
      <c r="AT75" s="19"/>
      <c r="AU75" s="19"/>
    </row>
    <row r="76" ht="12.0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17"/>
      <c r="Y76" s="18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</row>
    <row r="77" ht="17.25" customHeight="1">
      <c r="A77" s="57" t="s">
        <v>43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17"/>
      <c r="Y77" s="18"/>
      <c r="Z77" s="29" t="s">
        <v>43</v>
      </c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</row>
    <row r="78" ht="23.25" customHeight="1">
      <c r="A78" s="8" t="s">
        <v>16</v>
      </c>
      <c r="B78" s="35">
        <v>4.0</v>
      </c>
      <c r="C78" s="35" t="s">
        <v>11</v>
      </c>
      <c r="D78" s="34">
        <v>1.0</v>
      </c>
      <c r="E78" s="36" t="s">
        <v>12</v>
      </c>
      <c r="F78" s="37"/>
      <c r="G78" s="35" t="s">
        <v>11</v>
      </c>
      <c r="H78" s="37"/>
      <c r="I78" s="36" t="s">
        <v>12</v>
      </c>
      <c r="J78" s="39"/>
      <c r="M78" s="8"/>
      <c r="N78" s="8"/>
      <c r="O78" s="58">
        <f t="shared" ref="O78:O79" si="41">IF(J78=AI78,0.5,0)</f>
        <v>0</v>
      </c>
      <c r="Q78" s="8"/>
      <c r="R78" s="8"/>
      <c r="S78" s="8"/>
      <c r="T78" s="8"/>
      <c r="U78" s="8"/>
      <c r="V78" s="59" t="str">
        <f>IF(J79="","",O78+O79)</f>
        <v/>
      </c>
      <c r="W78" s="8"/>
      <c r="X78" s="75"/>
      <c r="Y78" s="76"/>
      <c r="Z78" s="19" t="s">
        <v>16</v>
      </c>
      <c r="AA78" s="42">
        <v>4.0</v>
      </c>
      <c r="AB78" s="42" t="s">
        <v>11</v>
      </c>
      <c r="AC78" s="41">
        <v>1.0</v>
      </c>
      <c r="AD78" s="43" t="s">
        <v>12</v>
      </c>
      <c r="AE78" s="41">
        <f>AA78</f>
        <v>4</v>
      </c>
      <c r="AF78" s="42" t="s">
        <v>11</v>
      </c>
      <c r="AG78" s="41">
        <f t="shared" ref="AG78:AG79" si="42">AC78</f>
        <v>1</v>
      </c>
      <c r="AH78" s="43" t="s">
        <v>12</v>
      </c>
      <c r="AI78" s="41">
        <f t="shared" ref="AI78:AI79" si="43">AE78*AG78</f>
        <v>4</v>
      </c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</row>
    <row r="79" ht="23.25" customHeight="1">
      <c r="A79" s="8"/>
      <c r="D79" s="45">
        <v>5.0</v>
      </c>
      <c r="F79" s="46"/>
      <c r="H79" s="46"/>
      <c r="J79" s="48"/>
      <c r="M79" s="8"/>
      <c r="N79" s="8"/>
      <c r="O79" s="58">
        <f t="shared" si="41"/>
        <v>0</v>
      </c>
      <c r="Q79" s="8"/>
      <c r="R79" s="8"/>
      <c r="S79" s="8"/>
      <c r="T79" s="8"/>
      <c r="U79" s="8"/>
      <c r="W79" s="8"/>
      <c r="X79" s="75"/>
      <c r="Y79" s="76"/>
      <c r="Z79" s="19"/>
      <c r="AC79" s="41">
        <v>5.0</v>
      </c>
      <c r="AE79" s="41">
        <v>1.0</v>
      </c>
      <c r="AG79" s="41">
        <f t="shared" si="42"/>
        <v>5</v>
      </c>
      <c r="AI79" s="41">
        <f t="shared" si="43"/>
        <v>5</v>
      </c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</row>
    <row r="80" ht="10.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M80" s="8"/>
      <c r="N80" s="8"/>
      <c r="O80" s="8"/>
      <c r="Q80" s="8"/>
      <c r="R80" s="8"/>
      <c r="S80" s="8"/>
      <c r="T80" s="8"/>
      <c r="U80" s="8"/>
      <c r="V80" s="8"/>
      <c r="W80" s="8"/>
      <c r="X80" s="17"/>
      <c r="Y80" s="18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</row>
    <row r="81" ht="23.25" customHeight="1">
      <c r="A81" s="8" t="s">
        <v>18</v>
      </c>
      <c r="B81" s="35">
        <v>7.0</v>
      </c>
      <c r="C81" s="35" t="s">
        <v>11</v>
      </c>
      <c r="D81" s="34">
        <v>1.0</v>
      </c>
      <c r="E81" s="36" t="s">
        <v>12</v>
      </c>
      <c r="F81" s="37"/>
      <c r="G81" s="35" t="s">
        <v>11</v>
      </c>
      <c r="H81" s="37"/>
      <c r="I81" s="36" t="s">
        <v>12</v>
      </c>
      <c r="J81" s="39"/>
      <c r="M81" s="8"/>
      <c r="N81" s="8"/>
      <c r="O81" s="58">
        <f t="shared" ref="O81:O82" si="44">IF(J81=AI81,0.5,0)</f>
        <v>0</v>
      </c>
      <c r="Q81" s="8"/>
      <c r="R81" s="8"/>
      <c r="S81" s="8"/>
      <c r="T81" s="8"/>
      <c r="U81" s="8"/>
      <c r="V81" s="59" t="str">
        <f>IF(J82="","",O81+O82)</f>
        <v/>
      </c>
      <c r="W81" s="8"/>
      <c r="X81" s="17"/>
      <c r="Y81" s="18"/>
      <c r="Z81" s="19" t="s">
        <v>18</v>
      </c>
      <c r="AA81" s="42">
        <v>7.0</v>
      </c>
      <c r="AB81" s="42" t="s">
        <v>11</v>
      </c>
      <c r="AC81" s="41">
        <v>1.0</v>
      </c>
      <c r="AD81" s="43" t="s">
        <v>12</v>
      </c>
      <c r="AE81" s="41">
        <f>AA81</f>
        <v>7</v>
      </c>
      <c r="AF81" s="42" t="s">
        <v>11</v>
      </c>
      <c r="AG81" s="41">
        <f t="shared" ref="AG81:AG82" si="45">AC81</f>
        <v>1</v>
      </c>
      <c r="AH81" s="43" t="s">
        <v>12</v>
      </c>
      <c r="AI81" s="41">
        <f t="shared" ref="AI81:AI82" si="46">AE81*AG81</f>
        <v>7</v>
      </c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</row>
    <row r="82" ht="23.25" customHeight="1">
      <c r="A82" s="8"/>
      <c r="D82" s="45">
        <v>8.0</v>
      </c>
      <c r="F82" s="46"/>
      <c r="H82" s="46"/>
      <c r="J82" s="48"/>
      <c r="M82" s="8"/>
      <c r="N82" s="8"/>
      <c r="O82" s="58">
        <f t="shared" si="44"/>
        <v>0</v>
      </c>
      <c r="Q82" s="8"/>
      <c r="R82" s="8"/>
      <c r="S82" s="8"/>
      <c r="T82" s="8"/>
      <c r="U82" s="8"/>
      <c r="W82" s="8"/>
      <c r="X82" s="17"/>
      <c r="Y82" s="18"/>
      <c r="Z82" s="19"/>
      <c r="AC82" s="41">
        <v>8.0</v>
      </c>
      <c r="AE82" s="41">
        <v>1.0</v>
      </c>
      <c r="AG82" s="41">
        <f t="shared" si="45"/>
        <v>8</v>
      </c>
      <c r="AI82" s="41">
        <f t="shared" si="46"/>
        <v>8</v>
      </c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</row>
    <row r="83" ht="9.0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Q83" s="8"/>
      <c r="R83" s="8"/>
      <c r="S83" s="8"/>
      <c r="T83" s="8"/>
      <c r="U83" s="8"/>
      <c r="V83" s="8"/>
      <c r="W83" s="8"/>
      <c r="X83" s="17"/>
      <c r="Y83" s="18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</row>
    <row r="84" ht="23.25" customHeight="1">
      <c r="A84" s="8" t="s">
        <v>20</v>
      </c>
      <c r="B84" s="35">
        <v>4.0</v>
      </c>
      <c r="C84" s="35" t="s">
        <v>11</v>
      </c>
      <c r="D84" s="34">
        <v>2.0</v>
      </c>
      <c r="E84" s="36" t="s">
        <v>12</v>
      </c>
      <c r="F84" s="37"/>
      <c r="G84" s="35" t="s">
        <v>11</v>
      </c>
      <c r="H84" s="37"/>
      <c r="I84" s="36" t="s">
        <v>12</v>
      </c>
      <c r="J84" s="39"/>
      <c r="K84" s="36" t="s">
        <v>12</v>
      </c>
      <c r="L84" s="91"/>
      <c r="M84" s="39"/>
      <c r="N84" s="58">
        <f t="shared" ref="N84:N85" si="47">IF(M84=AL84,1,0)</f>
        <v>0</v>
      </c>
      <c r="O84" s="58">
        <f t="shared" ref="O84:O85" si="48">IF(J84=AI84,0.5,0)</f>
        <v>0</v>
      </c>
      <c r="Q84" s="8"/>
      <c r="R84" s="8"/>
      <c r="S84" s="8"/>
      <c r="T84" s="8"/>
      <c r="U84" s="8"/>
      <c r="V84" s="59" t="str">
        <f>IF(J85="","",O84+O85)</f>
        <v/>
      </c>
      <c r="W84" s="8"/>
      <c r="X84" s="17"/>
      <c r="Y84" s="18"/>
      <c r="Z84" s="19" t="s">
        <v>20</v>
      </c>
      <c r="AA84" s="42">
        <v>4.0</v>
      </c>
      <c r="AB84" s="42" t="s">
        <v>11</v>
      </c>
      <c r="AC84" s="41">
        <v>2.0</v>
      </c>
      <c r="AD84" s="43" t="s">
        <v>12</v>
      </c>
      <c r="AE84" s="41">
        <f>AA84</f>
        <v>4</v>
      </c>
      <c r="AF84" s="42" t="s">
        <v>11</v>
      </c>
      <c r="AG84" s="41">
        <f t="shared" ref="AG84:AG85" si="49">AC84</f>
        <v>2</v>
      </c>
      <c r="AH84" s="43" t="s">
        <v>12</v>
      </c>
      <c r="AI84" s="41">
        <f t="shared" ref="AI84:AI85" si="50">AE84*AG84</f>
        <v>8</v>
      </c>
      <c r="AJ84" s="43" t="s">
        <v>12</v>
      </c>
      <c r="AK84" s="42">
        <f>INT(AI84/AI85)</f>
        <v>1</v>
      </c>
      <c r="AL84" s="41">
        <f>AI84-AK84*AL85</f>
        <v>3</v>
      </c>
      <c r="AM84" s="19"/>
      <c r="AN84" s="19"/>
      <c r="AO84" s="19"/>
      <c r="AP84" s="19"/>
      <c r="AQ84" s="19"/>
      <c r="AR84" s="19"/>
      <c r="AS84" s="19"/>
      <c r="AT84" s="19"/>
      <c r="AU84" s="19"/>
    </row>
    <row r="85" ht="23.25" customHeight="1">
      <c r="A85" s="8"/>
      <c r="D85" s="45">
        <v>5.0</v>
      </c>
      <c r="F85" s="46"/>
      <c r="H85" s="46"/>
      <c r="J85" s="48"/>
      <c r="L85" s="92"/>
      <c r="M85" s="48"/>
      <c r="N85" s="58">
        <f t="shared" si="47"/>
        <v>0</v>
      </c>
      <c r="O85" s="58">
        <f t="shared" si="48"/>
        <v>0</v>
      </c>
      <c r="Q85" s="8"/>
      <c r="R85" s="8"/>
      <c r="S85" s="8"/>
      <c r="T85" s="8"/>
      <c r="U85" s="8"/>
      <c r="V85" s="59" t="str">
        <f>IF(M85="","",IF(N84+N85+N86=3,1,0))</f>
        <v/>
      </c>
      <c r="W85" s="8"/>
      <c r="X85" s="17"/>
      <c r="Y85" s="18"/>
      <c r="Z85" s="19"/>
      <c r="AC85" s="41">
        <v>5.0</v>
      </c>
      <c r="AE85" s="41">
        <v>1.0</v>
      </c>
      <c r="AG85" s="41">
        <f t="shared" si="49"/>
        <v>5</v>
      </c>
      <c r="AI85" s="41">
        <f t="shared" si="50"/>
        <v>5</v>
      </c>
      <c r="AL85" s="41">
        <f>AI85</f>
        <v>5</v>
      </c>
      <c r="AM85" s="19"/>
      <c r="AN85" s="19"/>
      <c r="AO85" s="19"/>
      <c r="AP85" s="19"/>
      <c r="AQ85" s="19"/>
      <c r="AR85" s="19"/>
      <c r="AS85" s="19"/>
      <c r="AT85" s="19"/>
      <c r="AU85" s="19"/>
    </row>
    <row r="86" ht="9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58">
        <f>IF(L84=AK84,1,0)</f>
        <v>0</v>
      </c>
      <c r="O86" s="8"/>
      <c r="Q86" s="8"/>
      <c r="R86" s="8"/>
      <c r="S86" s="8"/>
      <c r="T86" s="8"/>
      <c r="U86" s="8"/>
      <c r="V86" s="8"/>
      <c r="W86" s="8"/>
      <c r="X86" s="17"/>
      <c r="Y86" s="18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</row>
    <row r="87" ht="23.25" customHeight="1">
      <c r="A87" s="8" t="s">
        <v>22</v>
      </c>
      <c r="B87" s="35">
        <v>7.0</v>
      </c>
      <c r="C87" s="35" t="s">
        <v>11</v>
      </c>
      <c r="D87" s="34">
        <v>3.0</v>
      </c>
      <c r="E87" s="36" t="s">
        <v>12</v>
      </c>
      <c r="F87" s="37"/>
      <c r="G87" s="35" t="s">
        <v>11</v>
      </c>
      <c r="H87" s="37"/>
      <c r="I87" s="36" t="s">
        <v>12</v>
      </c>
      <c r="J87" s="39"/>
      <c r="K87" s="36" t="s">
        <v>12</v>
      </c>
      <c r="L87" s="91"/>
      <c r="M87" s="39"/>
      <c r="N87" s="58">
        <f t="shared" ref="N87:N88" si="51">IF(M87=AL87,1,0)</f>
        <v>0</v>
      </c>
      <c r="O87" s="58">
        <f t="shared" ref="O87:O88" si="52">IF(J87=AI87,0.5,0)</f>
        <v>0</v>
      </c>
      <c r="Q87" s="8"/>
      <c r="R87" s="8"/>
      <c r="S87" s="8"/>
      <c r="T87" s="8"/>
      <c r="U87" s="8"/>
      <c r="V87" s="59" t="str">
        <f>IF(J88="","",O87+O88)</f>
        <v/>
      </c>
      <c r="W87" s="8"/>
      <c r="X87" s="17"/>
      <c r="Y87" s="18"/>
      <c r="Z87" s="19" t="s">
        <v>22</v>
      </c>
      <c r="AA87" s="42">
        <v>7.0</v>
      </c>
      <c r="AB87" s="42" t="s">
        <v>11</v>
      </c>
      <c r="AC87" s="41">
        <v>3.0</v>
      </c>
      <c r="AD87" s="43" t="s">
        <v>12</v>
      </c>
      <c r="AE87" s="41">
        <f>AA87</f>
        <v>7</v>
      </c>
      <c r="AF87" s="42" t="s">
        <v>11</v>
      </c>
      <c r="AG87" s="41">
        <f t="shared" ref="AG87:AG88" si="53">AC87</f>
        <v>3</v>
      </c>
      <c r="AH87" s="43" t="s">
        <v>12</v>
      </c>
      <c r="AI87" s="41">
        <f t="shared" ref="AI87:AI88" si="54">AE87*AG87</f>
        <v>21</v>
      </c>
      <c r="AJ87" s="43" t="s">
        <v>12</v>
      </c>
      <c r="AK87" s="42">
        <f>INT(AI87/AI88)</f>
        <v>2</v>
      </c>
      <c r="AL87" s="41">
        <f>AI87-AK87*AL88</f>
        <v>5</v>
      </c>
      <c r="AM87" s="19"/>
      <c r="AN87" s="19"/>
      <c r="AO87" s="19"/>
      <c r="AP87" s="19"/>
      <c r="AQ87" s="19"/>
      <c r="AR87" s="19"/>
      <c r="AS87" s="19"/>
      <c r="AT87" s="19"/>
      <c r="AU87" s="19"/>
    </row>
    <row r="88" ht="23.25" customHeight="1">
      <c r="A88" s="8"/>
      <c r="D88" s="45">
        <v>8.0</v>
      </c>
      <c r="F88" s="46"/>
      <c r="H88" s="46"/>
      <c r="J88" s="48"/>
      <c r="L88" s="92"/>
      <c r="M88" s="48"/>
      <c r="N88" s="58">
        <f t="shared" si="51"/>
        <v>0</v>
      </c>
      <c r="O88" s="58">
        <f t="shared" si="52"/>
        <v>0</v>
      </c>
      <c r="Q88" s="8"/>
      <c r="R88" s="8"/>
      <c r="S88" s="8"/>
      <c r="T88" s="8"/>
      <c r="U88" s="8"/>
      <c r="V88" s="59" t="str">
        <f>IF(M88="","",IF(N87+N88+N89=3,1,0))</f>
        <v/>
      </c>
      <c r="W88" s="8"/>
      <c r="X88" s="17"/>
      <c r="Y88" s="18"/>
      <c r="Z88" s="19"/>
      <c r="AC88" s="41">
        <v>8.0</v>
      </c>
      <c r="AE88" s="41">
        <v>1.0</v>
      </c>
      <c r="AG88" s="41">
        <f t="shared" si="53"/>
        <v>8</v>
      </c>
      <c r="AI88" s="41">
        <f t="shared" si="54"/>
        <v>8</v>
      </c>
      <c r="AL88" s="41">
        <f>AI88</f>
        <v>8</v>
      </c>
      <c r="AM88" s="19"/>
      <c r="AN88" s="19"/>
      <c r="AO88" s="19"/>
      <c r="AP88" s="19"/>
      <c r="AQ88" s="19"/>
      <c r="AR88" s="19"/>
      <c r="AS88" s="19"/>
      <c r="AT88" s="19"/>
      <c r="AU88" s="19"/>
    </row>
    <row r="89" ht="11.2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58">
        <f>IF(L87=AK87,1,0)</f>
        <v>0</v>
      </c>
      <c r="O89" s="8"/>
      <c r="Q89" s="8"/>
      <c r="R89" s="8"/>
      <c r="S89" s="8"/>
      <c r="T89" s="8"/>
      <c r="U89" s="8"/>
      <c r="V89" s="8"/>
      <c r="W89" s="8"/>
      <c r="X89" s="17"/>
      <c r="Y89" s="18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</row>
    <row r="90" ht="23.25" customHeight="1">
      <c r="A90" s="8" t="s">
        <v>24</v>
      </c>
      <c r="B90" s="35">
        <v>3.0</v>
      </c>
      <c r="C90" s="35" t="s">
        <v>11</v>
      </c>
      <c r="D90" s="34">
        <v>3.0</v>
      </c>
      <c r="E90" s="36" t="s">
        <v>12</v>
      </c>
      <c r="F90" s="37"/>
      <c r="G90" s="35" t="s">
        <v>11</v>
      </c>
      <c r="H90" s="37"/>
      <c r="I90" s="36" t="s">
        <v>12</v>
      </c>
      <c r="J90" s="39"/>
      <c r="K90" s="36" t="s">
        <v>12</v>
      </c>
      <c r="L90" s="91"/>
      <c r="M90" s="39"/>
      <c r="N90" s="58">
        <f t="shared" ref="N90:N91" si="55">IF(M90=AL90,1,0)</f>
        <v>0</v>
      </c>
      <c r="O90" s="58">
        <f t="shared" ref="O90:O91" si="56">IF(J90=AI90,0.5,0)</f>
        <v>0</v>
      </c>
      <c r="Q90" s="8"/>
      <c r="R90" s="8"/>
      <c r="S90" s="8"/>
      <c r="T90" s="8"/>
      <c r="U90" s="8"/>
      <c r="V90" s="59" t="str">
        <f>IF(J91="","",O90+O91)</f>
        <v/>
      </c>
      <c r="W90" s="8"/>
      <c r="X90" s="17"/>
      <c r="Y90" s="18"/>
      <c r="Z90" s="19" t="s">
        <v>24</v>
      </c>
      <c r="AA90" s="42">
        <v>3.0</v>
      </c>
      <c r="AB90" s="42" t="s">
        <v>11</v>
      </c>
      <c r="AC90" s="41">
        <v>3.0</v>
      </c>
      <c r="AD90" s="43" t="s">
        <v>12</v>
      </c>
      <c r="AE90" s="41">
        <f>AA90</f>
        <v>3</v>
      </c>
      <c r="AF90" s="42" t="s">
        <v>11</v>
      </c>
      <c r="AG90" s="41">
        <f t="shared" ref="AG90:AG91" si="57">AC90</f>
        <v>3</v>
      </c>
      <c r="AH90" s="43" t="s">
        <v>12</v>
      </c>
      <c r="AI90" s="41">
        <f t="shared" ref="AI90:AI91" si="58">AE90*AG90</f>
        <v>9</v>
      </c>
      <c r="AJ90" s="43" t="s">
        <v>12</v>
      </c>
      <c r="AK90" s="42">
        <f>INT(AI90/AI91)</f>
        <v>1</v>
      </c>
      <c r="AL90" s="41">
        <f>AI90-AK90*AL91</f>
        <v>4</v>
      </c>
      <c r="AM90" s="19"/>
      <c r="AN90" s="19"/>
      <c r="AO90" s="19"/>
      <c r="AP90" s="19"/>
      <c r="AQ90" s="19"/>
      <c r="AR90" s="19"/>
      <c r="AS90" s="19"/>
      <c r="AT90" s="19"/>
      <c r="AU90" s="19"/>
    </row>
    <row r="91" ht="23.25" customHeight="1">
      <c r="A91" s="8"/>
      <c r="D91" s="45">
        <v>5.0</v>
      </c>
      <c r="F91" s="46"/>
      <c r="H91" s="46"/>
      <c r="J91" s="48"/>
      <c r="L91" s="92"/>
      <c r="M91" s="48"/>
      <c r="N91" s="58">
        <f t="shared" si="55"/>
        <v>0</v>
      </c>
      <c r="O91" s="58">
        <f t="shared" si="56"/>
        <v>0</v>
      </c>
      <c r="Q91" s="8"/>
      <c r="R91" s="8"/>
      <c r="S91" s="8"/>
      <c r="T91" s="8"/>
      <c r="U91" s="8"/>
      <c r="V91" s="59" t="str">
        <f>IF(M91="","",IF(N90+N91+N92=3,1,0))</f>
        <v/>
      </c>
      <c r="W91" s="8"/>
      <c r="X91" s="17"/>
      <c r="Y91" s="18"/>
      <c r="Z91" s="19"/>
      <c r="AC91" s="41">
        <v>5.0</v>
      </c>
      <c r="AE91" s="41">
        <v>1.0</v>
      </c>
      <c r="AG91" s="41">
        <f t="shared" si="57"/>
        <v>5</v>
      </c>
      <c r="AI91" s="41">
        <f t="shared" si="58"/>
        <v>5</v>
      </c>
      <c r="AL91" s="41">
        <f>AI91</f>
        <v>5</v>
      </c>
      <c r="AM91" s="19"/>
      <c r="AN91" s="19"/>
      <c r="AO91" s="19"/>
      <c r="AP91" s="19"/>
      <c r="AQ91" s="19"/>
      <c r="AR91" s="19"/>
      <c r="AS91" s="19"/>
      <c r="AT91" s="19"/>
      <c r="AU91" s="19"/>
    </row>
    <row r="92" ht="9.0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58">
        <f>IF(L90=AK90,1,0)</f>
        <v>0</v>
      </c>
      <c r="O92" s="8"/>
      <c r="Q92" s="8"/>
      <c r="R92" s="8"/>
      <c r="S92" s="8"/>
      <c r="T92" s="8"/>
      <c r="U92" s="8"/>
      <c r="V92" s="8"/>
      <c r="W92" s="8"/>
      <c r="X92" s="17"/>
      <c r="Y92" s="18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</row>
    <row r="93" ht="23.25" customHeight="1">
      <c r="A93" s="8" t="s">
        <v>17</v>
      </c>
      <c r="B93" s="35">
        <v>7.0</v>
      </c>
      <c r="C93" s="35" t="s">
        <v>11</v>
      </c>
      <c r="D93" s="34">
        <v>2.0</v>
      </c>
      <c r="E93" s="36" t="s">
        <v>12</v>
      </c>
      <c r="F93" s="37"/>
      <c r="G93" s="35" t="s">
        <v>11</v>
      </c>
      <c r="H93" s="37"/>
      <c r="I93" s="36" t="s">
        <v>12</v>
      </c>
      <c r="J93" s="39"/>
      <c r="K93" s="36" t="s">
        <v>12</v>
      </c>
      <c r="L93" s="91"/>
      <c r="M93" s="47"/>
      <c r="N93" s="58"/>
      <c r="O93" s="58">
        <f t="shared" ref="O93:O94" si="59">IF(J93=AI93,0.5,0)</f>
        <v>0</v>
      </c>
      <c r="Q93" s="35"/>
      <c r="R93" s="35"/>
      <c r="S93" s="8"/>
      <c r="T93" s="8"/>
      <c r="U93" s="8"/>
      <c r="V93" s="59" t="str">
        <f>IF(J94="","",O93+O94)</f>
        <v/>
      </c>
      <c r="W93" s="8"/>
      <c r="X93" s="17"/>
      <c r="Y93" s="18"/>
      <c r="Z93" s="19" t="s">
        <v>17</v>
      </c>
      <c r="AA93" s="42">
        <v>7.0</v>
      </c>
      <c r="AB93" s="42" t="s">
        <v>11</v>
      </c>
      <c r="AC93" s="41">
        <v>2.0</v>
      </c>
      <c r="AD93" s="43" t="s">
        <v>12</v>
      </c>
      <c r="AE93" s="41">
        <v>7.0</v>
      </c>
      <c r="AF93" s="42" t="s">
        <v>11</v>
      </c>
      <c r="AG93" s="41">
        <f t="shared" ref="AG93:AG94" si="60">AC93</f>
        <v>2</v>
      </c>
      <c r="AH93" s="43" t="s">
        <v>12</v>
      </c>
      <c r="AI93" s="41">
        <v>2.0</v>
      </c>
      <c r="AJ93" s="43" t="s">
        <v>12</v>
      </c>
      <c r="AK93" s="42">
        <v>2.0</v>
      </c>
      <c r="AL93" s="44"/>
      <c r="AM93" s="41"/>
      <c r="AN93" s="42"/>
      <c r="AO93" s="41"/>
      <c r="AP93" s="42"/>
      <c r="AQ93" s="42"/>
      <c r="AR93" s="19"/>
      <c r="AS93" s="19"/>
      <c r="AT93" s="19"/>
      <c r="AU93" s="19"/>
    </row>
    <row r="94" ht="23.25" customHeight="1">
      <c r="A94" s="8"/>
      <c r="D94" s="45">
        <v>7.0</v>
      </c>
      <c r="F94" s="46"/>
      <c r="H94" s="46"/>
      <c r="J94" s="48"/>
      <c r="L94" s="92"/>
      <c r="M94" s="47"/>
      <c r="N94" s="58"/>
      <c r="O94" s="58">
        <f t="shared" si="59"/>
        <v>0</v>
      </c>
      <c r="Q94" s="35"/>
      <c r="R94" s="35"/>
      <c r="S94" s="8"/>
      <c r="T94" s="8"/>
      <c r="U94" s="8"/>
      <c r="V94" s="59" t="str">
        <f>IF(L93="","",IF(L93=AK93,1,0))</f>
        <v/>
      </c>
      <c r="W94" s="8"/>
      <c r="X94" s="17"/>
      <c r="Y94" s="18"/>
      <c r="Z94" s="19"/>
      <c r="AC94" s="41">
        <v>7.0</v>
      </c>
      <c r="AE94" s="41">
        <v>1.0</v>
      </c>
      <c r="AG94" s="41">
        <f t="shared" si="60"/>
        <v>7</v>
      </c>
      <c r="AI94" s="41">
        <v>1.0</v>
      </c>
      <c r="AL94" s="44"/>
      <c r="AM94" s="41"/>
      <c r="AN94" s="42"/>
      <c r="AO94" s="41"/>
      <c r="AP94" s="42"/>
      <c r="AQ94" s="42"/>
      <c r="AR94" s="19"/>
      <c r="AS94" s="19"/>
      <c r="AT94" s="19"/>
      <c r="AU94" s="19"/>
    </row>
    <row r="95" ht="10.5" customHeight="1">
      <c r="A95" s="8"/>
      <c r="B95" s="35"/>
      <c r="C95" s="35"/>
      <c r="D95" s="45"/>
      <c r="E95" s="35"/>
      <c r="F95" s="45"/>
      <c r="G95" s="35"/>
      <c r="H95" s="45"/>
      <c r="I95" s="35"/>
      <c r="J95" s="45"/>
      <c r="K95" s="47"/>
      <c r="L95" s="94"/>
      <c r="M95" s="47"/>
      <c r="N95" s="58"/>
      <c r="O95" s="8"/>
      <c r="P95" s="8"/>
      <c r="Q95" s="35"/>
      <c r="R95" s="35"/>
      <c r="S95" s="8"/>
      <c r="T95" s="8"/>
      <c r="U95" s="8"/>
      <c r="V95" s="8"/>
      <c r="W95" s="8"/>
      <c r="X95" s="17"/>
      <c r="Y95" s="18"/>
      <c r="Z95" s="19"/>
      <c r="AA95" s="42"/>
      <c r="AB95" s="42"/>
      <c r="AC95" s="41"/>
      <c r="AD95" s="42"/>
      <c r="AE95" s="41"/>
      <c r="AF95" s="42"/>
      <c r="AG95" s="41"/>
      <c r="AH95" s="42"/>
      <c r="AI95" s="41"/>
      <c r="AJ95" s="44"/>
      <c r="AK95" s="73"/>
      <c r="AL95" s="44"/>
      <c r="AM95" s="41"/>
      <c r="AN95" s="42"/>
      <c r="AO95" s="41"/>
      <c r="AP95" s="42"/>
      <c r="AQ95" s="42"/>
      <c r="AR95" s="19"/>
      <c r="AS95" s="19"/>
      <c r="AT95" s="19"/>
      <c r="AU95" s="19"/>
    </row>
    <row r="96" ht="23.25" customHeight="1">
      <c r="A96" s="8" t="s">
        <v>19</v>
      </c>
      <c r="B96" s="35">
        <v>8.0</v>
      </c>
      <c r="C96" s="35" t="s">
        <v>11</v>
      </c>
      <c r="D96" s="34">
        <v>3.0</v>
      </c>
      <c r="E96" s="36" t="s">
        <v>12</v>
      </c>
      <c r="F96" s="37"/>
      <c r="G96" s="35" t="s">
        <v>11</v>
      </c>
      <c r="H96" s="37"/>
      <c r="I96" s="36" t="s">
        <v>12</v>
      </c>
      <c r="J96" s="37"/>
      <c r="K96" s="47" t="s">
        <v>11</v>
      </c>
      <c r="L96" s="37"/>
      <c r="M96" s="47" t="s">
        <v>11</v>
      </c>
      <c r="N96" s="37"/>
      <c r="O96" s="36" t="s">
        <v>12</v>
      </c>
      <c r="P96" s="39"/>
      <c r="Q96" s="36" t="s">
        <v>12</v>
      </c>
      <c r="R96" s="91"/>
      <c r="S96" s="8"/>
      <c r="T96" s="58">
        <f t="shared" ref="T96:T97" si="61">IF(P96=AO96,0.5,0)</f>
        <v>0</v>
      </c>
      <c r="V96" s="59" t="str">
        <f>IF(P97="","",T96+T97)</f>
        <v/>
      </c>
      <c r="W96" s="8"/>
      <c r="X96" s="17"/>
      <c r="Y96" s="18"/>
      <c r="Z96" s="19" t="s">
        <v>19</v>
      </c>
      <c r="AA96" s="42">
        <v>8.0</v>
      </c>
      <c r="AB96" s="42" t="s">
        <v>11</v>
      </c>
      <c r="AC96" s="41">
        <v>3.0</v>
      </c>
      <c r="AD96" s="43" t="s">
        <v>12</v>
      </c>
      <c r="AE96" s="41">
        <f>AA96</f>
        <v>8</v>
      </c>
      <c r="AF96" s="42" t="s">
        <v>11</v>
      </c>
      <c r="AG96" s="41">
        <f t="shared" ref="AG96:AG97" si="62">AC96</f>
        <v>3</v>
      </c>
      <c r="AH96" s="43" t="s">
        <v>12</v>
      </c>
      <c r="AI96" s="41">
        <v>2.0</v>
      </c>
      <c r="AJ96" s="44" t="s">
        <v>11</v>
      </c>
      <c r="AK96" s="73">
        <v>4.0</v>
      </c>
      <c r="AL96" s="44" t="s">
        <v>11</v>
      </c>
      <c r="AM96" s="41">
        <v>3.0</v>
      </c>
      <c r="AN96" s="43" t="s">
        <v>12</v>
      </c>
      <c r="AO96" s="41">
        <v>6.0</v>
      </c>
      <c r="AP96" s="43" t="s">
        <v>12</v>
      </c>
      <c r="AQ96" s="42">
        <v>6.0</v>
      </c>
      <c r="AR96" s="19"/>
      <c r="AS96" s="19"/>
      <c r="AT96" s="19"/>
      <c r="AU96" s="19"/>
    </row>
    <row r="97" ht="23.25" customHeight="1">
      <c r="A97" s="8"/>
      <c r="D97" s="45">
        <v>4.0</v>
      </c>
      <c r="F97" s="46"/>
      <c r="H97" s="46"/>
      <c r="J97" s="45"/>
      <c r="K97" s="46"/>
      <c r="L97" s="81" t="s">
        <v>11</v>
      </c>
      <c r="M97" s="46"/>
      <c r="N97" s="45"/>
      <c r="P97" s="48"/>
      <c r="R97" s="92"/>
      <c r="S97" s="8"/>
      <c r="T97" s="58">
        <f t="shared" si="61"/>
        <v>0</v>
      </c>
      <c r="V97" s="59" t="str">
        <f>IF(R96="","",IF(R96=AQ96,1,0))</f>
        <v/>
      </c>
      <c r="W97" s="8"/>
      <c r="X97" s="17"/>
      <c r="Y97" s="18"/>
      <c r="Z97" s="19"/>
      <c r="AC97" s="41">
        <v>4.0</v>
      </c>
      <c r="AE97" s="41">
        <v>1.0</v>
      </c>
      <c r="AG97" s="41">
        <f t="shared" si="62"/>
        <v>4</v>
      </c>
      <c r="AI97" s="41"/>
      <c r="AJ97" s="41">
        <f>AE97</f>
        <v>1</v>
      </c>
      <c r="AK97" s="44" t="s">
        <v>11</v>
      </c>
      <c r="AL97" s="73">
        <f>AG97</f>
        <v>4</v>
      </c>
      <c r="AM97" s="41"/>
      <c r="AO97" s="41">
        <v>1.0</v>
      </c>
      <c r="AR97" s="19"/>
      <c r="AS97" s="19"/>
      <c r="AT97" s="19"/>
      <c r="AU97" s="19"/>
    </row>
    <row r="98" ht="8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V98" s="8"/>
      <c r="W98" s="8"/>
      <c r="X98" s="17"/>
      <c r="Y98" s="18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</row>
    <row r="99" ht="23.25" customHeight="1">
      <c r="A99" s="8" t="s">
        <v>21</v>
      </c>
      <c r="B99" s="34">
        <v>4.0</v>
      </c>
      <c r="C99" s="35" t="s">
        <v>11</v>
      </c>
      <c r="D99" s="35">
        <v>20.0</v>
      </c>
      <c r="E99" s="36" t="s">
        <v>12</v>
      </c>
      <c r="F99" s="37"/>
      <c r="G99" s="35" t="s">
        <v>11</v>
      </c>
      <c r="H99" s="37"/>
      <c r="I99" s="36" t="s">
        <v>12</v>
      </c>
      <c r="J99" s="37"/>
      <c r="K99" s="47" t="s">
        <v>11</v>
      </c>
      <c r="L99" s="37"/>
      <c r="M99" s="47" t="s">
        <v>11</v>
      </c>
      <c r="N99" s="37"/>
      <c r="O99" s="36" t="s">
        <v>12</v>
      </c>
      <c r="P99" s="39"/>
      <c r="Q99" s="36" t="s">
        <v>12</v>
      </c>
      <c r="R99" s="91"/>
      <c r="S99" s="8"/>
      <c r="T99" s="58">
        <f t="shared" ref="T99:T100" si="63">IF(P99=AO99,0.5,0)</f>
        <v>0</v>
      </c>
      <c r="V99" s="59" t="str">
        <f>IF(P100="","",T99+T100)</f>
        <v/>
      </c>
      <c r="W99" s="8"/>
      <c r="X99" s="17"/>
      <c r="Y99" s="18"/>
      <c r="Z99" s="19" t="s">
        <v>21</v>
      </c>
      <c r="AA99" s="41">
        <v>4.0</v>
      </c>
      <c r="AB99" s="42" t="s">
        <v>11</v>
      </c>
      <c r="AC99" s="42">
        <v>20.0</v>
      </c>
      <c r="AD99" s="43" t="s">
        <v>12</v>
      </c>
      <c r="AE99" s="41">
        <f t="shared" ref="AE99:AE100" si="64">AA99</f>
        <v>4</v>
      </c>
      <c r="AF99" s="42" t="s">
        <v>11</v>
      </c>
      <c r="AG99" s="41">
        <f>AC99</f>
        <v>20</v>
      </c>
      <c r="AH99" s="43" t="s">
        <v>12</v>
      </c>
      <c r="AI99" s="41">
        <v>4.0</v>
      </c>
      <c r="AJ99" s="44" t="s">
        <v>11</v>
      </c>
      <c r="AK99" s="73">
        <v>5.0</v>
      </c>
      <c r="AL99" s="44" t="s">
        <v>11</v>
      </c>
      <c r="AM99" s="41">
        <v>4.0</v>
      </c>
      <c r="AN99" s="43" t="s">
        <v>12</v>
      </c>
      <c r="AO99" s="41">
        <v>16.0</v>
      </c>
      <c r="AP99" s="43" t="s">
        <v>12</v>
      </c>
      <c r="AQ99" s="42">
        <v>16.0</v>
      </c>
      <c r="AR99" s="19"/>
      <c r="AS99" s="19"/>
      <c r="AT99" s="19"/>
      <c r="AU99" s="19"/>
    </row>
    <row r="100" ht="23.25" customHeight="1">
      <c r="A100" s="8"/>
      <c r="B100" s="45">
        <v>5.0</v>
      </c>
      <c r="F100" s="46"/>
      <c r="H100" s="46"/>
      <c r="J100" s="45"/>
      <c r="K100" s="46"/>
      <c r="L100" s="81" t="s">
        <v>11</v>
      </c>
      <c r="M100" s="46"/>
      <c r="N100" s="45"/>
      <c r="P100" s="48"/>
      <c r="R100" s="92"/>
      <c r="S100" s="8"/>
      <c r="T100" s="58">
        <f t="shared" si="63"/>
        <v>0</v>
      </c>
      <c r="V100" s="59" t="str">
        <f>IF(R99="","",IF(R99=AQ99,1,0))</f>
        <v/>
      </c>
      <c r="W100" s="8"/>
      <c r="X100" s="17"/>
      <c r="Y100" s="18"/>
      <c r="Z100" s="19"/>
      <c r="AA100" s="41">
        <v>5.0</v>
      </c>
      <c r="AE100" s="41">
        <f t="shared" si="64"/>
        <v>5</v>
      </c>
      <c r="AG100" s="41">
        <v>1.0</v>
      </c>
      <c r="AI100" s="41"/>
      <c r="AJ100" s="73">
        <f>AE100</f>
        <v>5</v>
      </c>
      <c r="AK100" s="44" t="s">
        <v>11</v>
      </c>
      <c r="AL100" s="41">
        <f>AG100</f>
        <v>1</v>
      </c>
      <c r="AM100" s="41"/>
      <c r="AO100" s="41">
        <v>1.0</v>
      </c>
      <c r="AR100" s="19"/>
      <c r="AS100" s="19"/>
      <c r="AT100" s="19"/>
      <c r="AU100" s="19"/>
    </row>
    <row r="101" ht="10.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17"/>
      <c r="Y101" s="18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</row>
    <row r="102" ht="23.25" customHeight="1">
      <c r="A102" s="8" t="s">
        <v>23</v>
      </c>
      <c r="B102" s="34">
        <v>5.0</v>
      </c>
      <c r="C102" s="35" t="s">
        <v>11</v>
      </c>
      <c r="D102" s="35">
        <v>15.0</v>
      </c>
      <c r="E102" s="36" t="s">
        <v>12</v>
      </c>
      <c r="F102" s="37"/>
      <c r="G102" s="35" t="s">
        <v>11</v>
      </c>
      <c r="H102" s="37"/>
      <c r="I102" s="36" t="s">
        <v>12</v>
      </c>
      <c r="J102" s="37"/>
      <c r="K102" s="38" t="s">
        <v>11</v>
      </c>
      <c r="L102" s="37"/>
      <c r="M102" s="38" t="s">
        <v>11</v>
      </c>
      <c r="N102" s="37"/>
      <c r="O102" s="36" t="s">
        <v>12</v>
      </c>
      <c r="P102" s="39"/>
      <c r="Q102" s="36" t="s">
        <v>12</v>
      </c>
      <c r="R102" s="91"/>
      <c r="S102" s="39"/>
      <c r="T102" s="58">
        <f t="shared" ref="T102:T103" si="65">IF(S102=AR102,1,0)</f>
        <v>0</v>
      </c>
      <c r="U102" s="58">
        <f t="shared" ref="U102:U103" si="66">IF(P102=AO102,0.5,0)</f>
        <v>0</v>
      </c>
      <c r="V102" s="59" t="str">
        <f>IF(P103="","",U102+U103)</f>
        <v/>
      </c>
      <c r="W102" s="8"/>
      <c r="X102" s="17"/>
      <c r="Y102" s="18"/>
      <c r="Z102" s="19" t="s">
        <v>23</v>
      </c>
      <c r="AA102" s="41">
        <v>5.0</v>
      </c>
      <c r="AB102" s="42" t="s">
        <v>11</v>
      </c>
      <c r="AC102" s="42">
        <v>15.0</v>
      </c>
      <c r="AD102" s="43" t="s">
        <v>12</v>
      </c>
      <c r="AE102" s="41">
        <f t="shared" ref="AE102:AE103" si="67">AA102</f>
        <v>5</v>
      </c>
      <c r="AF102" s="42" t="s">
        <v>11</v>
      </c>
      <c r="AG102" s="41">
        <f>AC102</f>
        <v>15</v>
      </c>
      <c r="AH102" s="43" t="s">
        <v>12</v>
      </c>
      <c r="AI102" s="41">
        <v>5.0</v>
      </c>
      <c r="AJ102" s="44" t="s">
        <v>11</v>
      </c>
      <c r="AK102" s="41">
        <v>5.0</v>
      </c>
      <c r="AL102" s="44" t="s">
        <v>11</v>
      </c>
      <c r="AM102" s="73">
        <v>3.0</v>
      </c>
      <c r="AN102" s="43" t="s">
        <v>12</v>
      </c>
      <c r="AO102" s="41">
        <v>25.0</v>
      </c>
      <c r="AP102" s="43" t="s">
        <v>12</v>
      </c>
      <c r="AQ102" s="42">
        <f>INT(AO102/AO103)</f>
        <v>12</v>
      </c>
      <c r="AR102" s="41">
        <f>AO102-AQ102*AR103</f>
        <v>1</v>
      </c>
      <c r="AS102" s="19"/>
      <c r="AT102" s="19"/>
      <c r="AU102" s="19"/>
    </row>
    <row r="103" ht="23.25" customHeight="1">
      <c r="A103" s="8"/>
      <c r="B103" s="45">
        <v>6.0</v>
      </c>
      <c r="F103" s="46"/>
      <c r="H103" s="46"/>
      <c r="J103" s="46"/>
      <c r="K103" s="47" t="s">
        <v>11</v>
      </c>
      <c r="L103" s="46"/>
      <c r="M103" s="47" t="s">
        <v>11</v>
      </c>
      <c r="N103" s="46"/>
      <c r="P103" s="48"/>
      <c r="R103" s="92"/>
      <c r="S103" s="48"/>
      <c r="T103" s="58">
        <f t="shared" si="65"/>
        <v>0</v>
      </c>
      <c r="U103" s="58">
        <f t="shared" si="66"/>
        <v>0</v>
      </c>
      <c r="V103" s="59" t="str">
        <f>IF(S103="","",IF(T102+T103+T104=3,1,0))</f>
        <v/>
      </c>
      <c r="W103" s="8"/>
      <c r="X103" s="17"/>
      <c r="Y103" s="18"/>
      <c r="Z103" s="19"/>
      <c r="AA103" s="41">
        <v>6.0</v>
      </c>
      <c r="AE103" s="41">
        <f t="shared" si="67"/>
        <v>6</v>
      </c>
      <c r="AG103" s="41">
        <v>1.0</v>
      </c>
      <c r="AI103" s="41">
        <v>2.0</v>
      </c>
      <c r="AJ103" s="44" t="s">
        <v>11</v>
      </c>
      <c r="AK103" s="73">
        <v>3.0</v>
      </c>
      <c r="AL103" s="44" t="s">
        <v>11</v>
      </c>
      <c r="AM103" s="41">
        <v>1.0</v>
      </c>
      <c r="AO103" s="41">
        <v>2.0</v>
      </c>
      <c r="AR103" s="41">
        <f>AO103</f>
        <v>2</v>
      </c>
      <c r="AS103" s="19"/>
      <c r="AT103" s="19"/>
      <c r="AU103" s="19"/>
    </row>
    <row r="104" ht="9.75" customHeight="1">
      <c r="A104" s="8"/>
      <c r="B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58">
        <f>IF(R102=AQ102,1,0)</f>
        <v>0</v>
      </c>
      <c r="U104" s="8"/>
      <c r="V104" s="8"/>
      <c r="W104" s="8"/>
      <c r="X104" s="17"/>
      <c r="Y104" s="18"/>
      <c r="Z104" s="19"/>
      <c r="AA104" s="19"/>
      <c r="AB104" s="30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</row>
    <row r="105" ht="23.25" customHeight="1">
      <c r="A105" s="8" t="s">
        <v>25</v>
      </c>
      <c r="B105" s="34">
        <v>4.0</v>
      </c>
      <c r="C105" s="35" t="s">
        <v>11</v>
      </c>
      <c r="D105" s="35">
        <v>15.0</v>
      </c>
      <c r="E105" s="36" t="s">
        <v>12</v>
      </c>
      <c r="F105" s="37"/>
      <c r="G105" s="35" t="s">
        <v>11</v>
      </c>
      <c r="H105" s="37"/>
      <c r="I105" s="36" t="s">
        <v>12</v>
      </c>
      <c r="J105" s="37"/>
      <c r="K105" s="38" t="s">
        <v>11</v>
      </c>
      <c r="L105" s="37"/>
      <c r="M105" s="38" t="s">
        <v>11</v>
      </c>
      <c r="N105" s="37"/>
      <c r="O105" s="36" t="s">
        <v>12</v>
      </c>
      <c r="P105" s="39"/>
      <c r="Q105" s="36" t="s">
        <v>12</v>
      </c>
      <c r="R105" s="91"/>
      <c r="S105" s="39"/>
      <c r="T105" s="58">
        <f t="shared" ref="T105:T106" si="68">IF(S105=AR105,1,0)</f>
        <v>0</v>
      </c>
      <c r="U105" s="58">
        <f t="shared" ref="U105:U106" si="69">IF(P105=AO105,0.5,0)</f>
        <v>0</v>
      </c>
      <c r="V105" s="59" t="str">
        <f>IF(P106="","",U105+U106)</f>
        <v/>
      </c>
      <c r="X105" s="75"/>
      <c r="Y105" s="76"/>
      <c r="Z105" s="19" t="s">
        <v>25</v>
      </c>
      <c r="AA105" s="41">
        <v>4.0</v>
      </c>
      <c r="AB105" s="42" t="s">
        <v>11</v>
      </c>
      <c r="AC105" s="42">
        <v>15.0</v>
      </c>
      <c r="AD105" s="43" t="s">
        <v>12</v>
      </c>
      <c r="AE105" s="41">
        <f t="shared" ref="AE105:AE106" si="70">AA105</f>
        <v>4</v>
      </c>
      <c r="AF105" s="42" t="s">
        <v>11</v>
      </c>
      <c r="AG105" s="41">
        <f>AC105</f>
        <v>15</v>
      </c>
      <c r="AH105" s="43" t="s">
        <v>12</v>
      </c>
      <c r="AI105" s="41">
        <v>4.0</v>
      </c>
      <c r="AJ105" s="44" t="s">
        <v>11</v>
      </c>
      <c r="AK105" s="41">
        <v>5.0</v>
      </c>
      <c r="AL105" s="44" t="s">
        <v>11</v>
      </c>
      <c r="AM105" s="73">
        <v>3.0</v>
      </c>
      <c r="AN105" s="43" t="s">
        <v>12</v>
      </c>
      <c r="AO105" s="41">
        <v>20.0</v>
      </c>
      <c r="AP105" s="43" t="s">
        <v>12</v>
      </c>
      <c r="AQ105" s="42">
        <f>INT(AO105/AO106)</f>
        <v>6</v>
      </c>
      <c r="AR105" s="41">
        <f>AO105-AQ105*AR106</f>
        <v>2</v>
      </c>
      <c r="AS105" s="19"/>
      <c r="AT105" s="30"/>
      <c r="AU105" s="30"/>
    </row>
    <row r="106" ht="23.25" customHeight="1">
      <c r="A106" s="8"/>
      <c r="B106" s="45">
        <v>9.0</v>
      </c>
      <c r="F106" s="46"/>
      <c r="H106" s="46"/>
      <c r="J106" s="46"/>
      <c r="K106" s="47" t="s">
        <v>11</v>
      </c>
      <c r="L106" s="46"/>
      <c r="M106" s="47" t="s">
        <v>11</v>
      </c>
      <c r="N106" s="46"/>
      <c r="P106" s="48"/>
      <c r="R106" s="92"/>
      <c r="S106" s="48"/>
      <c r="T106" s="58">
        <f t="shared" si="68"/>
        <v>0</v>
      </c>
      <c r="U106" s="58">
        <f t="shared" si="69"/>
        <v>0</v>
      </c>
      <c r="V106" s="59" t="str">
        <f>IF(S106="","",IF(T105+T106+T107=3,1,0))</f>
        <v/>
      </c>
      <c r="X106" s="75"/>
      <c r="Y106" s="76"/>
      <c r="Z106" s="19"/>
      <c r="AA106" s="41">
        <v>9.0</v>
      </c>
      <c r="AE106" s="41">
        <f t="shared" si="70"/>
        <v>9</v>
      </c>
      <c r="AG106" s="41">
        <v>1.0</v>
      </c>
      <c r="AI106" s="41">
        <v>3.0</v>
      </c>
      <c r="AJ106" s="44" t="s">
        <v>11</v>
      </c>
      <c r="AK106" s="73">
        <v>3.0</v>
      </c>
      <c r="AL106" s="44" t="s">
        <v>11</v>
      </c>
      <c r="AM106" s="41">
        <v>1.0</v>
      </c>
      <c r="AO106" s="41">
        <v>3.0</v>
      </c>
      <c r="AR106" s="41">
        <f>AO106</f>
        <v>3</v>
      </c>
      <c r="AS106" s="19"/>
      <c r="AT106" s="30"/>
      <c r="AU106" s="30"/>
    </row>
    <row r="107" ht="22.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58">
        <f>IF(R105=AQ105,1,0)</f>
        <v>0</v>
      </c>
      <c r="U107" s="8"/>
      <c r="V107" s="64">
        <f>SUM(V78:V106)</f>
        <v>0</v>
      </c>
      <c r="W107" s="8"/>
      <c r="X107" s="17"/>
      <c r="Y107" s="18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</row>
    <row r="108" ht="12.0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17"/>
      <c r="Y108" s="18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</row>
    <row r="109" ht="23.25" customHeight="1">
      <c r="A109" s="8"/>
      <c r="B109" s="23" t="s">
        <v>44</v>
      </c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85"/>
      <c r="T109" s="8"/>
      <c r="U109" s="8"/>
      <c r="V109" s="8"/>
      <c r="W109" s="8"/>
      <c r="X109" s="17"/>
      <c r="Y109" s="18"/>
      <c r="Z109" s="19"/>
      <c r="AA109" s="29" t="s">
        <v>44</v>
      </c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</row>
    <row r="110" ht="23.25" customHeight="1">
      <c r="A110" s="8"/>
      <c r="B110" s="95"/>
      <c r="C110" s="70" t="s">
        <v>45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18" t="s">
        <v>46</v>
      </c>
      <c r="Q110" s="8"/>
      <c r="R110" s="8"/>
      <c r="S110" s="71"/>
      <c r="T110" s="8"/>
      <c r="U110" s="8"/>
      <c r="V110" s="8"/>
      <c r="W110" s="8"/>
      <c r="X110" s="17"/>
      <c r="Y110" s="18"/>
      <c r="Z110" s="19"/>
      <c r="AA110" s="19"/>
      <c r="AB110" s="32" t="s">
        <v>45</v>
      </c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</row>
    <row r="111" ht="23.25" customHeight="1">
      <c r="A111" s="8"/>
      <c r="B111" s="95"/>
      <c r="C111" s="35">
        <v>1.0</v>
      </c>
      <c r="D111" s="34">
        <v>3.0</v>
      </c>
      <c r="E111" s="35" t="s">
        <v>11</v>
      </c>
      <c r="F111" s="35">
        <v>1.0</v>
      </c>
      <c r="G111" s="34">
        <v>1.0</v>
      </c>
      <c r="M111" s="22" t="s">
        <v>47</v>
      </c>
      <c r="S111" s="49"/>
      <c r="W111" s="8"/>
      <c r="X111" s="17"/>
      <c r="Y111" s="18"/>
      <c r="Z111" s="19"/>
      <c r="AA111" s="19"/>
      <c r="AB111" s="42">
        <v>1.0</v>
      </c>
      <c r="AC111" s="41">
        <v>3.0</v>
      </c>
      <c r="AD111" s="42" t="s">
        <v>11</v>
      </c>
      <c r="AE111" s="42">
        <v>1.0</v>
      </c>
      <c r="AF111" s="41">
        <v>1.0</v>
      </c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</row>
    <row r="112" ht="23.25" customHeight="1">
      <c r="A112" s="8"/>
      <c r="B112" s="95"/>
      <c r="D112" s="45">
        <v>5.0</v>
      </c>
      <c r="G112" s="45">
        <v>2.0</v>
      </c>
      <c r="S112" s="90"/>
      <c r="W112" s="8"/>
      <c r="X112" s="17"/>
      <c r="Y112" s="18"/>
      <c r="Z112" s="19"/>
      <c r="AA112" s="19"/>
      <c r="AC112" s="41">
        <v>5.0</v>
      </c>
      <c r="AF112" s="41">
        <v>2.0</v>
      </c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</row>
    <row r="113" ht="8.25" customHeight="1">
      <c r="A113" s="8"/>
      <c r="B113" s="95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71"/>
      <c r="T113" s="8"/>
      <c r="U113" s="8"/>
      <c r="V113" s="8"/>
      <c r="W113" s="8"/>
      <c r="X113" s="17"/>
      <c r="Y113" s="18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</row>
    <row r="114" ht="23.25" customHeight="1">
      <c r="A114" s="8"/>
      <c r="B114" s="95"/>
      <c r="C114" s="36" t="s">
        <v>12</v>
      </c>
      <c r="D114" s="37">
        <v>8.0</v>
      </c>
      <c r="E114" s="35" t="s">
        <v>11</v>
      </c>
      <c r="F114" s="37">
        <v>3.0</v>
      </c>
      <c r="G114" s="36" t="s">
        <v>12</v>
      </c>
      <c r="H114" s="37">
        <v>4.0</v>
      </c>
      <c r="I114" s="47" t="s">
        <v>11</v>
      </c>
      <c r="J114" s="37">
        <v>2.0</v>
      </c>
      <c r="K114" s="47" t="s">
        <v>11</v>
      </c>
      <c r="L114" s="37">
        <v>3.0</v>
      </c>
      <c r="M114" s="36" t="s">
        <v>12</v>
      </c>
      <c r="N114" s="39">
        <v>12.0</v>
      </c>
      <c r="O114" s="36" t="s">
        <v>12</v>
      </c>
      <c r="P114" s="91">
        <v>2.0</v>
      </c>
      <c r="Q114" s="39">
        <v>2.0</v>
      </c>
      <c r="R114" s="8"/>
      <c r="S114" s="71"/>
      <c r="T114" s="8"/>
      <c r="U114" s="8"/>
      <c r="V114" s="8"/>
      <c r="W114" s="8"/>
      <c r="X114" s="17"/>
      <c r="Y114" s="18"/>
      <c r="Z114" s="19"/>
      <c r="AA114" s="19"/>
      <c r="AB114" s="43" t="s">
        <v>12</v>
      </c>
      <c r="AC114" s="41">
        <f>AB111*AC112+AC111</f>
        <v>8</v>
      </c>
      <c r="AD114" s="42" t="s">
        <v>11</v>
      </c>
      <c r="AE114" s="41">
        <f>AE111*AF112+AF111</f>
        <v>3</v>
      </c>
      <c r="AF114" s="43" t="s">
        <v>12</v>
      </c>
      <c r="AG114" s="41">
        <v>4.0</v>
      </c>
      <c r="AH114" s="44" t="s">
        <v>11</v>
      </c>
      <c r="AI114" s="73">
        <v>2.0</v>
      </c>
      <c r="AJ114" s="44" t="s">
        <v>11</v>
      </c>
      <c r="AK114" s="41">
        <v>3.0</v>
      </c>
      <c r="AL114" s="43" t="s">
        <v>12</v>
      </c>
      <c r="AM114" s="41">
        <v>12.0</v>
      </c>
      <c r="AN114" s="43" t="s">
        <v>12</v>
      </c>
      <c r="AO114" s="42">
        <f>INT(AM114/AM115)</f>
        <v>2</v>
      </c>
      <c r="AP114" s="41">
        <f>AM114-AO114*AP115</f>
        <v>2</v>
      </c>
      <c r="AQ114" s="19"/>
      <c r="AR114" s="19"/>
      <c r="AS114" s="19"/>
      <c r="AT114" s="19"/>
      <c r="AU114" s="19"/>
    </row>
    <row r="115" ht="23.25" customHeight="1">
      <c r="A115" s="8"/>
      <c r="B115" s="95"/>
      <c r="D115" s="46">
        <v>5.0</v>
      </c>
      <c r="F115" s="46">
        <v>2.0</v>
      </c>
      <c r="H115" s="45"/>
      <c r="I115" s="46">
        <v>5.0</v>
      </c>
      <c r="J115" s="81" t="s">
        <v>11</v>
      </c>
      <c r="K115" s="46">
        <v>2.0</v>
      </c>
      <c r="L115" s="45"/>
      <c r="N115" s="48">
        <v>5.0</v>
      </c>
      <c r="P115" s="92"/>
      <c r="Q115" s="48">
        <v>5.0</v>
      </c>
      <c r="R115" s="8"/>
      <c r="S115" s="71"/>
      <c r="T115" s="8"/>
      <c r="U115" s="8"/>
      <c r="V115" s="8"/>
      <c r="W115" s="8"/>
      <c r="X115" s="17"/>
      <c r="Y115" s="18"/>
      <c r="Z115" s="19"/>
      <c r="AA115" s="19"/>
      <c r="AC115" s="41">
        <f>AC112</f>
        <v>5</v>
      </c>
      <c r="AE115" s="41">
        <f>AF112</f>
        <v>2</v>
      </c>
      <c r="AG115" s="41"/>
      <c r="AH115" s="41">
        <f>AC115</f>
        <v>5</v>
      </c>
      <c r="AI115" s="44" t="s">
        <v>11</v>
      </c>
      <c r="AJ115" s="73">
        <f>AE115</f>
        <v>2</v>
      </c>
      <c r="AK115" s="41"/>
      <c r="AM115" s="41">
        <v>5.0</v>
      </c>
      <c r="AP115" s="41">
        <f>AM115</f>
        <v>5</v>
      </c>
      <c r="AQ115" s="19"/>
      <c r="AR115" s="19"/>
      <c r="AS115" s="19"/>
      <c r="AT115" s="19"/>
      <c r="AU115" s="19"/>
    </row>
    <row r="116" ht="23.25" customHeight="1">
      <c r="A116" s="8"/>
      <c r="B116" s="93"/>
      <c r="C116" s="51"/>
      <c r="D116" s="55" t="s">
        <v>48</v>
      </c>
      <c r="E116" s="51"/>
      <c r="F116" s="51"/>
      <c r="G116" s="51"/>
      <c r="H116" s="51"/>
      <c r="I116" s="55" t="s">
        <v>49</v>
      </c>
      <c r="J116" s="51"/>
      <c r="K116" s="51"/>
      <c r="L116" s="51"/>
      <c r="M116" s="55" t="s">
        <v>50</v>
      </c>
      <c r="N116" s="52"/>
      <c r="O116" s="51"/>
      <c r="P116" s="51"/>
      <c r="Q116" s="51"/>
      <c r="R116" s="51"/>
      <c r="S116" s="56"/>
      <c r="T116" s="8"/>
      <c r="U116" s="8"/>
      <c r="V116" s="8"/>
      <c r="W116" s="8"/>
      <c r="X116" s="17"/>
      <c r="Y116" s="18"/>
      <c r="Z116" s="19"/>
      <c r="AA116" s="19"/>
      <c r="AB116" s="19"/>
      <c r="AC116" s="32" t="s">
        <v>48</v>
      </c>
      <c r="AD116" s="19"/>
      <c r="AE116" s="19"/>
      <c r="AF116" s="19"/>
      <c r="AG116" s="19"/>
      <c r="AH116" s="32" t="s">
        <v>49</v>
      </c>
      <c r="AI116" s="19"/>
      <c r="AJ116" s="19"/>
      <c r="AK116" s="19"/>
      <c r="AL116" s="32" t="s">
        <v>50</v>
      </c>
      <c r="AM116" s="30"/>
      <c r="AN116" s="19"/>
      <c r="AO116" s="19"/>
      <c r="AP116" s="19"/>
      <c r="AQ116" s="19"/>
      <c r="AR116" s="19"/>
      <c r="AS116" s="19"/>
      <c r="AT116" s="19"/>
      <c r="AU116" s="19"/>
    </row>
    <row r="117" ht="9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17"/>
      <c r="Y117" s="18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</row>
    <row r="118" ht="18.0" customHeight="1">
      <c r="A118" s="57" t="s">
        <v>51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96" t="str">
        <f>IF(I120="","",SUM(G121:J121)/2)</f>
        <v/>
      </c>
      <c r="X118" s="17"/>
      <c r="Y118" s="18"/>
      <c r="Z118" s="29" t="s">
        <v>51</v>
      </c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</row>
    <row r="119" ht="23.25" customHeight="1">
      <c r="A119" s="8" t="s">
        <v>16</v>
      </c>
      <c r="B119" s="35">
        <v>1.0</v>
      </c>
      <c r="C119" s="34">
        <v>2.0</v>
      </c>
      <c r="D119" s="35" t="s">
        <v>11</v>
      </c>
      <c r="E119" s="34">
        <v>1.0</v>
      </c>
      <c r="F119" s="36" t="s">
        <v>12</v>
      </c>
      <c r="G119" s="37"/>
      <c r="H119" s="35" t="s">
        <v>11</v>
      </c>
      <c r="I119" s="37"/>
      <c r="J119" s="36" t="s">
        <v>12</v>
      </c>
      <c r="K119" s="39"/>
      <c r="N119" s="8"/>
      <c r="O119" s="8"/>
      <c r="P119" s="8"/>
      <c r="Q119" s="8"/>
      <c r="R119" s="8"/>
      <c r="S119" s="8"/>
      <c r="T119" s="8"/>
      <c r="U119" s="8"/>
      <c r="V119" s="58">
        <f t="shared" ref="V119:V120" si="71">IF(K119=AJ119,0.5,0)</f>
        <v>0</v>
      </c>
      <c r="W119" s="59" t="str">
        <f>IF(K120="","",V119+V120)</f>
        <v/>
      </c>
      <c r="X119" s="17"/>
      <c r="Y119" s="18"/>
      <c r="Z119" s="19" t="s">
        <v>16</v>
      </c>
      <c r="AA119" s="42">
        <v>1.0</v>
      </c>
      <c r="AB119" s="41">
        <v>2.0</v>
      </c>
      <c r="AC119" s="42" t="s">
        <v>11</v>
      </c>
      <c r="AD119" s="41">
        <v>1.0</v>
      </c>
      <c r="AE119" s="43" t="s">
        <v>12</v>
      </c>
      <c r="AF119" s="41">
        <f>AA119*AB120+AB119</f>
        <v>5</v>
      </c>
      <c r="AG119" s="42" t="s">
        <v>11</v>
      </c>
      <c r="AH119" s="41">
        <f t="shared" ref="AH119:AH120" si="72">AD119</f>
        <v>1</v>
      </c>
      <c r="AI119" s="43" t="s">
        <v>12</v>
      </c>
      <c r="AJ119" s="41">
        <f t="shared" ref="AJ119:AJ120" si="73">AF119*AH119</f>
        <v>5</v>
      </c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</row>
    <row r="120" ht="23.25" customHeight="1">
      <c r="A120" s="8"/>
      <c r="C120" s="45">
        <v>3.0</v>
      </c>
      <c r="E120" s="45">
        <v>4.0</v>
      </c>
      <c r="G120" s="46"/>
      <c r="I120" s="46"/>
      <c r="K120" s="48"/>
      <c r="N120" s="8"/>
      <c r="O120" s="8"/>
      <c r="P120" s="8"/>
      <c r="Q120" s="8"/>
      <c r="R120" s="8"/>
      <c r="S120" s="8"/>
      <c r="T120" s="8"/>
      <c r="U120" s="8"/>
      <c r="V120" s="58">
        <f t="shared" si="71"/>
        <v>0</v>
      </c>
      <c r="X120" s="17"/>
      <c r="Y120" s="18"/>
      <c r="Z120" s="19"/>
      <c r="AB120" s="41">
        <v>3.0</v>
      </c>
      <c r="AD120" s="41">
        <v>4.0</v>
      </c>
      <c r="AF120" s="41">
        <f>AB120</f>
        <v>3</v>
      </c>
      <c r="AH120" s="41">
        <f t="shared" si="72"/>
        <v>4</v>
      </c>
      <c r="AJ120" s="41">
        <f t="shared" si="73"/>
        <v>12</v>
      </c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</row>
    <row r="121" ht="9.75" customHeight="1">
      <c r="A121" s="8"/>
      <c r="B121" s="8"/>
      <c r="C121" s="8"/>
      <c r="D121" s="8"/>
      <c r="E121" s="8"/>
      <c r="F121" s="8"/>
      <c r="G121" s="58">
        <f>IF(G119=AF119,1,0)</f>
        <v>0</v>
      </c>
      <c r="H121" s="58">
        <f>IF(G120=AF120,1,0)</f>
        <v>0</v>
      </c>
      <c r="I121" s="8"/>
      <c r="J121" s="8"/>
      <c r="K121" s="8"/>
      <c r="N121" s="8"/>
      <c r="O121" s="8"/>
      <c r="P121" s="8"/>
      <c r="Q121" s="8"/>
      <c r="R121" s="8"/>
      <c r="S121" s="8"/>
      <c r="T121" s="8"/>
      <c r="U121" s="8"/>
      <c r="V121" s="8"/>
      <c r="W121" s="97" t="str">
        <f>IF(I123="","",SUM(G124:J124)/2)</f>
        <v/>
      </c>
      <c r="X121" s="17"/>
      <c r="Y121" s="18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</row>
    <row r="122" ht="23.25" customHeight="1">
      <c r="A122" s="8" t="s">
        <v>18</v>
      </c>
      <c r="B122" s="34">
        <v>2.0</v>
      </c>
      <c r="C122" s="35" t="s">
        <v>11</v>
      </c>
      <c r="D122" s="35">
        <v>1.0</v>
      </c>
      <c r="E122" s="34">
        <v>1.0</v>
      </c>
      <c r="F122" s="36" t="s">
        <v>12</v>
      </c>
      <c r="G122" s="37"/>
      <c r="H122" s="35" t="s">
        <v>11</v>
      </c>
      <c r="I122" s="37"/>
      <c r="J122" s="36" t="s">
        <v>12</v>
      </c>
      <c r="K122" s="39"/>
      <c r="N122" s="8"/>
      <c r="O122" s="8"/>
      <c r="P122" s="8"/>
      <c r="Q122" s="8"/>
      <c r="R122" s="8"/>
      <c r="S122" s="8"/>
      <c r="T122" s="8"/>
      <c r="U122" s="8"/>
      <c r="V122" s="58">
        <f t="shared" ref="V122:V123" si="74">IF(K122=AJ122,0.5,0)</f>
        <v>0</v>
      </c>
      <c r="W122" s="59" t="str">
        <f>IF(K123="","",V122+V123)</f>
        <v/>
      </c>
      <c r="X122" s="17"/>
      <c r="Y122" s="18"/>
      <c r="Z122" s="19" t="s">
        <v>18</v>
      </c>
      <c r="AA122" s="41">
        <v>2.0</v>
      </c>
      <c r="AB122" s="42" t="s">
        <v>11</v>
      </c>
      <c r="AC122" s="42">
        <v>1.0</v>
      </c>
      <c r="AD122" s="41">
        <v>1.0</v>
      </c>
      <c r="AE122" s="43" t="s">
        <v>12</v>
      </c>
      <c r="AF122" s="41">
        <f t="shared" ref="AF122:AF123" si="75">AA122</f>
        <v>2</v>
      </c>
      <c r="AG122" s="42" t="s">
        <v>11</v>
      </c>
      <c r="AH122" s="41">
        <f>AC122*AD123+AD122</f>
        <v>6</v>
      </c>
      <c r="AI122" s="43" t="s">
        <v>12</v>
      </c>
      <c r="AJ122" s="41">
        <f t="shared" ref="AJ122:AJ123" si="76">AF122*AH122</f>
        <v>12</v>
      </c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</row>
    <row r="123" ht="23.25" customHeight="1">
      <c r="A123" s="8"/>
      <c r="B123" s="45">
        <v>5.0</v>
      </c>
      <c r="E123" s="45">
        <v>5.0</v>
      </c>
      <c r="G123" s="46"/>
      <c r="I123" s="46"/>
      <c r="K123" s="48"/>
      <c r="N123" s="8"/>
      <c r="O123" s="8"/>
      <c r="P123" s="8"/>
      <c r="Q123" s="8"/>
      <c r="R123" s="8"/>
      <c r="S123" s="8"/>
      <c r="T123" s="8"/>
      <c r="U123" s="8"/>
      <c r="V123" s="58">
        <f t="shared" si="74"/>
        <v>0</v>
      </c>
      <c r="X123" s="17"/>
      <c r="Y123" s="18"/>
      <c r="Z123" s="19"/>
      <c r="AA123" s="41">
        <v>5.0</v>
      </c>
      <c r="AD123" s="41">
        <v>5.0</v>
      </c>
      <c r="AF123" s="41">
        <f t="shared" si="75"/>
        <v>5</v>
      </c>
      <c r="AH123" s="41">
        <f>AD123</f>
        <v>5</v>
      </c>
      <c r="AJ123" s="41">
        <f t="shared" si="76"/>
        <v>25</v>
      </c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</row>
    <row r="124" ht="9.0" customHeight="1">
      <c r="A124" s="8"/>
      <c r="B124" s="8"/>
      <c r="C124" s="8"/>
      <c r="D124" s="8"/>
      <c r="E124" s="8"/>
      <c r="F124" s="8"/>
      <c r="G124" s="8"/>
      <c r="H124" s="8"/>
      <c r="I124" s="58">
        <f>IF(I122=AH122,1,0)</f>
        <v>0</v>
      </c>
      <c r="J124" s="58">
        <f>IF(I123=AH123,1,0)</f>
        <v>0</v>
      </c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97" t="str">
        <f>IF(I126="","",SUM(G127:J127)/2)</f>
        <v/>
      </c>
      <c r="X124" s="17"/>
      <c r="Y124" s="18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</row>
    <row r="125" ht="23.25" customHeight="1">
      <c r="A125" s="8" t="s">
        <v>20</v>
      </c>
      <c r="B125" s="34">
        <v>3.0</v>
      </c>
      <c r="C125" s="35" t="s">
        <v>11</v>
      </c>
      <c r="D125" s="35">
        <v>1.0</v>
      </c>
      <c r="E125" s="34">
        <v>1.0</v>
      </c>
      <c r="F125" s="36" t="s">
        <v>12</v>
      </c>
      <c r="G125" s="37"/>
      <c r="H125" s="35" t="s">
        <v>11</v>
      </c>
      <c r="I125" s="37"/>
      <c r="J125" s="36" t="s">
        <v>12</v>
      </c>
      <c r="K125" s="39"/>
      <c r="L125" s="36" t="s">
        <v>12</v>
      </c>
      <c r="M125" s="91"/>
      <c r="N125" s="39"/>
      <c r="O125" s="58">
        <f t="shared" ref="O125:O126" si="77">IF(N125=AM125,1,0)</f>
        <v>0</v>
      </c>
      <c r="P125" s="58">
        <f t="shared" ref="P125:P126" si="78">IF(K125=AJ125,0.5,0)</f>
        <v>0</v>
      </c>
      <c r="R125" s="8"/>
      <c r="S125" s="8"/>
      <c r="T125" s="8"/>
      <c r="U125" s="8"/>
      <c r="V125" s="8"/>
      <c r="W125" s="59" t="str">
        <f>IF(K126="","",P125+P126)</f>
        <v/>
      </c>
      <c r="X125" s="17"/>
      <c r="Y125" s="18"/>
      <c r="Z125" s="19" t="s">
        <v>20</v>
      </c>
      <c r="AA125" s="41">
        <v>3.0</v>
      </c>
      <c r="AB125" s="42" t="s">
        <v>11</v>
      </c>
      <c r="AC125" s="42">
        <v>1.0</v>
      </c>
      <c r="AD125" s="41">
        <v>1.0</v>
      </c>
      <c r="AE125" s="43" t="s">
        <v>12</v>
      </c>
      <c r="AF125" s="41">
        <f t="shared" ref="AF125:AF126" si="79">AA125</f>
        <v>3</v>
      </c>
      <c r="AG125" s="42" t="s">
        <v>11</v>
      </c>
      <c r="AH125" s="41">
        <f>AC125*AD126+AD125</f>
        <v>3</v>
      </c>
      <c r="AI125" s="43" t="s">
        <v>12</v>
      </c>
      <c r="AJ125" s="41">
        <f t="shared" ref="AJ125:AJ126" si="80">AF125*AH125</f>
        <v>9</v>
      </c>
      <c r="AK125" s="43" t="s">
        <v>12</v>
      </c>
      <c r="AL125" s="42">
        <f>INT(AJ125/AJ126)</f>
        <v>1</v>
      </c>
      <c r="AM125" s="41">
        <f>AJ125-AL125*AM126</f>
        <v>1</v>
      </c>
      <c r="AN125" s="19"/>
      <c r="AO125" s="19"/>
      <c r="AP125" s="19"/>
      <c r="AQ125" s="19"/>
      <c r="AR125" s="19"/>
      <c r="AS125" s="19"/>
      <c r="AT125" s="19"/>
      <c r="AU125" s="19"/>
    </row>
    <row r="126" ht="23.25" customHeight="1">
      <c r="A126" s="8"/>
      <c r="B126" s="45">
        <v>4.0</v>
      </c>
      <c r="E126" s="45">
        <v>2.0</v>
      </c>
      <c r="G126" s="46"/>
      <c r="I126" s="46"/>
      <c r="K126" s="48"/>
      <c r="M126" s="92"/>
      <c r="N126" s="48"/>
      <c r="O126" s="58">
        <f t="shared" si="77"/>
        <v>0</v>
      </c>
      <c r="P126" s="58">
        <f t="shared" si="78"/>
        <v>0</v>
      </c>
      <c r="R126" s="8"/>
      <c r="S126" s="8"/>
      <c r="T126" s="8"/>
      <c r="U126" s="8"/>
      <c r="V126" s="8"/>
      <c r="W126" s="59" t="str">
        <f>IF(N126="","",IF(O125+O126+O127=3,1,0))</f>
        <v/>
      </c>
      <c r="X126" s="17"/>
      <c r="Y126" s="18"/>
      <c r="Z126" s="19"/>
      <c r="AA126" s="41">
        <v>4.0</v>
      </c>
      <c r="AD126" s="41">
        <v>2.0</v>
      </c>
      <c r="AF126" s="41">
        <f t="shared" si="79"/>
        <v>4</v>
      </c>
      <c r="AH126" s="41">
        <f>AD126</f>
        <v>2</v>
      </c>
      <c r="AJ126" s="41">
        <f t="shared" si="80"/>
        <v>8</v>
      </c>
      <c r="AM126" s="41">
        <f>AJ126</f>
        <v>8</v>
      </c>
      <c r="AN126" s="19"/>
      <c r="AO126" s="19"/>
      <c r="AP126" s="19"/>
      <c r="AQ126" s="19"/>
      <c r="AR126" s="19"/>
      <c r="AS126" s="19"/>
      <c r="AT126" s="19"/>
      <c r="AU126" s="19"/>
    </row>
    <row r="127" ht="8.25" customHeight="1">
      <c r="A127" s="8"/>
      <c r="B127" s="8"/>
      <c r="C127" s="8"/>
      <c r="D127" s="8"/>
      <c r="E127" s="8"/>
      <c r="F127" s="8"/>
      <c r="G127" s="8"/>
      <c r="H127" s="8"/>
      <c r="I127" s="58">
        <f>IF(I125=AH125,1,0)</f>
        <v>0</v>
      </c>
      <c r="J127" s="58">
        <f>IF(I126=AH126,1,0)</f>
        <v>0</v>
      </c>
      <c r="K127" s="8"/>
      <c r="L127" s="8"/>
      <c r="M127" s="8"/>
      <c r="N127" s="8"/>
      <c r="O127" s="58">
        <f>IF(M125=AL125,1,0)</f>
        <v>0</v>
      </c>
      <c r="P127" s="8"/>
      <c r="R127" s="8"/>
      <c r="S127" s="8"/>
      <c r="T127" s="8"/>
      <c r="U127" s="8"/>
      <c r="V127" s="8"/>
      <c r="W127" s="97" t="str">
        <f>IF(I129="","",SUM(G130:J130)/2)</f>
        <v/>
      </c>
      <c r="X127" s="17"/>
      <c r="Y127" s="18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</row>
    <row r="128" ht="23.25" customHeight="1">
      <c r="A128" s="8" t="s">
        <v>22</v>
      </c>
      <c r="B128" s="35">
        <v>3.0</v>
      </c>
      <c r="C128" s="34">
        <v>1.0</v>
      </c>
      <c r="D128" s="35" t="s">
        <v>11</v>
      </c>
      <c r="E128" s="34">
        <v>1.0</v>
      </c>
      <c r="F128" s="36" t="s">
        <v>12</v>
      </c>
      <c r="G128" s="37"/>
      <c r="H128" s="35" t="s">
        <v>11</v>
      </c>
      <c r="I128" s="37"/>
      <c r="J128" s="36" t="s">
        <v>12</v>
      </c>
      <c r="K128" s="37"/>
      <c r="L128" s="38" t="s">
        <v>11</v>
      </c>
      <c r="M128" s="37"/>
      <c r="N128" s="38" t="s">
        <v>11</v>
      </c>
      <c r="O128" s="37"/>
      <c r="P128" s="36" t="s">
        <v>12</v>
      </c>
      <c r="Q128" s="39"/>
      <c r="T128" s="8"/>
      <c r="U128" s="8"/>
      <c r="V128" s="58">
        <f t="shared" ref="V128:V129" si="81">IF(Q128=AP128,0.5,0)</f>
        <v>0</v>
      </c>
      <c r="W128" s="59" t="str">
        <f>IF(Q129="","",V128+V129)</f>
        <v/>
      </c>
      <c r="X128" s="17"/>
      <c r="Y128" s="18"/>
      <c r="Z128" s="19" t="s">
        <v>22</v>
      </c>
      <c r="AA128" s="42">
        <v>3.0</v>
      </c>
      <c r="AB128" s="41">
        <v>1.0</v>
      </c>
      <c r="AC128" s="42" t="s">
        <v>11</v>
      </c>
      <c r="AD128" s="41">
        <v>1.0</v>
      </c>
      <c r="AE128" s="43" t="s">
        <v>12</v>
      </c>
      <c r="AF128" s="41">
        <f>AA128*AB129+AB128</f>
        <v>10</v>
      </c>
      <c r="AG128" s="42" t="s">
        <v>11</v>
      </c>
      <c r="AH128" s="41">
        <f t="shared" ref="AH128:AH129" si="82">AD128</f>
        <v>1</v>
      </c>
      <c r="AI128" s="43" t="s">
        <v>12</v>
      </c>
      <c r="AJ128" s="73">
        <v>2.0</v>
      </c>
      <c r="AK128" s="44" t="s">
        <v>11</v>
      </c>
      <c r="AL128" s="41">
        <v>5.0</v>
      </c>
      <c r="AM128" s="44" t="s">
        <v>11</v>
      </c>
      <c r="AN128" s="41">
        <v>1.0</v>
      </c>
      <c r="AO128" s="43" t="s">
        <v>12</v>
      </c>
      <c r="AP128" s="41">
        <v>5.0</v>
      </c>
      <c r="AQ128" s="19"/>
      <c r="AR128" s="19"/>
      <c r="AS128" s="19"/>
      <c r="AT128" s="19"/>
      <c r="AU128" s="19"/>
    </row>
    <row r="129" ht="23.25" customHeight="1">
      <c r="A129" s="8"/>
      <c r="C129" s="45">
        <v>3.0</v>
      </c>
      <c r="E129" s="45">
        <v>4.0</v>
      </c>
      <c r="G129" s="46"/>
      <c r="I129" s="46"/>
      <c r="K129" s="46"/>
      <c r="L129" s="47" t="s">
        <v>11</v>
      </c>
      <c r="M129" s="46"/>
      <c r="N129" s="47" t="s">
        <v>11</v>
      </c>
      <c r="O129" s="46"/>
      <c r="Q129" s="48"/>
      <c r="T129" s="8"/>
      <c r="U129" s="8"/>
      <c r="V129" s="58">
        <f t="shared" si="81"/>
        <v>0</v>
      </c>
      <c r="X129" s="17"/>
      <c r="Y129" s="18"/>
      <c r="Z129" s="19"/>
      <c r="AB129" s="41">
        <v>3.0</v>
      </c>
      <c r="AD129" s="41">
        <v>4.0</v>
      </c>
      <c r="AF129" s="41">
        <f>AB129</f>
        <v>3</v>
      </c>
      <c r="AH129" s="41">
        <f t="shared" si="82"/>
        <v>4</v>
      </c>
      <c r="AJ129" s="41">
        <v>3.0</v>
      </c>
      <c r="AK129" s="44" t="s">
        <v>11</v>
      </c>
      <c r="AL129" s="73">
        <v>2.0</v>
      </c>
      <c r="AM129" s="44" t="s">
        <v>11</v>
      </c>
      <c r="AN129" s="41">
        <v>2.0</v>
      </c>
      <c r="AP129" s="41">
        <v>6.0</v>
      </c>
      <c r="AQ129" s="19"/>
      <c r="AR129" s="19"/>
      <c r="AS129" s="19"/>
      <c r="AT129" s="19"/>
      <c r="AU129" s="19"/>
    </row>
    <row r="130" ht="9.75" customHeight="1">
      <c r="A130" s="8"/>
      <c r="B130" s="8"/>
      <c r="C130" s="8"/>
      <c r="D130" s="8"/>
      <c r="E130" s="8"/>
      <c r="F130" s="8"/>
      <c r="G130" s="58">
        <f>IF(G128=AF128,1,0)</f>
        <v>0</v>
      </c>
      <c r="H130" s="58">
        <f>IF(G129=AF129,1,0)</f>
        <v>0</v>
      </c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97" t="str">
        <f>IF(I132="","",SUM(G133:J133)/2)</f>
        <v/>
      </c>
      <c r="X130" s="17"/>
      <c r="Y130" s="18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</row>
    <row r="131" ht="23.25" customHeight="1">
      <c r="A131" s="8" t="s">
        <v>24</v>
      </c>
      <c r="B131" s="35">
        <v>2.0</v>
      </c>
      <c r="C131" s="34">
        <v>1.0</v>
      </c>
      <c r="D131" s="35" t="s">
        <v>11</v>
      </c>
      <c r="E131" s="34">
        <v>7.0</v>
      </c>
      <c r="F131" s="36" t="s">
        <v>12</v>
      </c>
      <c r="G131" s="37"/>
      <c r="H131" s="35" t="s">
        <v>11</v>
      </c>
      <c r="I131" s="37"/>
      <c r="J131" s="36" t="s">
        <v>12</v>
      </c>
      <c r="K131" s="98"/>
      <c r="L131" s="37"/>
      <c r="M131" s="38" t="s">
        <v>11</v>
      </c>
      <c r="N131" s="37"/>
      <c r="O131" s="98"/>
      <c r="P131" s="36" t="s">
        <v>12</v>
      </c>
      <c r="Q131" s="39"/>
      <c r="R131" s="36" t="s">
        <v>12</v>
      </c>
      <c r="S131" s="91"/>
      <c r="T131" s="39"/>
      <c r="U131" s="58">
        <f t="shared" ref="U131:U132" si="83">IF(T131=AS131,1,0)</f>
        <v>0</v>
      </c>
      <c r="V131" s="58">
        <f t="shared" ref="V131:V132" si="84">IF(Q131=AP131,0.5,0)</f>
        <v>0</v>
      </c>
      <c r="W131" s="59" t="str">
        <f>IF(Q132="","",V131+V132)</f>
        <v/>
      </c>
      <c r="X131" s="17"/>
      <c r="Y131" s="18"/>
      <c r="Z131" s="19" t="s">
        <v>24</v>
      </c>
      <c r="AA131" s="42">
        <v>2.0</v>
      </c>
      <c r="AB131" s="41">
        <v>1.0</v>
      </c>
      <c r="AC131" s="42" t="s">
        <v>11</v>
      </c>
      <c r="AD131" s="41">
        <v>7.0</v>
      </c>
      <c r="AE131" s="43" t="s">
        <v>12</v>
      </c>
      <c r="AF131" s="41">
        <f>AA131*AB132+AB131</f>
        <v>5</v>
      </c>
      <c r="AG131" s="42" t="s">
        <v>11</v>
      </c>
      <c r="AH131" s="41">
        <f t="shared" ref="AH131:AH132" si="85">AD131</f>
        <v>7</v>
      </c>
      <c r="AI131" s="43" t="s">
        <v>12</v>
      </c>
      <c r="AJ131" s="19"/>
      <c r="AK131" s="73">
        <v>5.0</v>
      </c>
      <c r="AL131" s="44" t="s">
        <v>11</v>
      </c>
      <c r="AM131" s="41">
        <v>7.0</v>
      </c>
      <c r="AN131" s="19"/>
      <c r="AO131" s="43" t="s">
        <v>12</v>
      </c>
      <c r="AP131" s="41">
        <v>7.0</v>
      </c>
      <c r="AQ131" s="43" t="s">
        <v>12</v>
      </c>
      <c r="AR131" s="42">
        <f>INT(AP131/AP132)</f>
        <v>1</v>
      </c>
      <c r="AS131" s="41">
        <f>AP131-AR131*AS132</f>
        <v>3</v>
      </c>
      <c r="AT131" s="19"/>
      <c r="AU131" s="19"/>
    </row>
    <row r="132" ht="23.25" customHeight="1">
      <c r="A132" s="8"/>
      <c r="C132" s="45">
        <v>2.0</v>
      </c>
      <c r="E132" s="45">
        <v>10.0</v>
      </c>
      <c r="G132" s="46"/>
      <c r="I132" s="46"/>
      <c r="K132" s="46"/>
      <c r="L132" s="47" t="s">
        <v>11</v>
      </c>
      <c r="M132" s="46"/>
      <c r="N132" s="47" t="s">
        <v>11</v>
      </c>
      <c r="O132" s="46"/>
      <c r="Q132" s="48"/>
      <c r="S132" s="92"/>
      <c r="T132" s="48"/>
      <c r="U132" s="58">
        <f t="shared" si="83"/>
        <v>0</v>
      </c>
      <c r="V132" s="58">
        <f t="shared" si="84"/>
        <v>0</v>
      </c>
      <c r="W132" s="59" t="str">
        <f>IF(T132="","",IF(U131+U132+U133=3,1,0))</f>
        <v/>
      </c>
      <c r="X132" s="17"/>
      <c r="Y132" s="18"/>
      <c r="Z132" s="19"/>
      <c r="AB132" s="41">
        <v>2.0</v>
      </c>
      <c r="AD132" s="41">
        <v>10.0</v>
      </c>
      <c r="AF132" s="41">
        <f>AB132</f>
        <v>2</v>
      </c>
      <c r="AH132" s="41">
        <f t="shared" si="85"/>
        <v>10</v>
      </c>
      <c r="AJ132" s="41">
        <v>2.0</v>
      </c>
      <c r="AK132" s="44" t="s">
        <v>11</v>
      </c>
      <c r="AL132" s="41">
        <v>2.0</v>
      </c>
      <c r="AM132" s="44" t="s">
        <v>11</v>
      </c>
      <c r="AN132" s="73">
        <v>5.0</v>
      </c>
      <c r="AP132" s="41">
        <v>4.0</v>
      </c>
      <c r="AS132" s="41">
        <f>AP132</f>
        <v>4</v>
      </c>
      <c r="AT132" s="19"/>
      <c r="AU132" s="19"/>
    </row>
    <row r="133" ht="9.0" customHeight="1">
      <c r="A133" s="8"/>
      <c r="B133" s="8"/>
      <c r="C133" s="8"/>
      <c r="D133" s="8"/>
      <c r="E133" s="8"/>
      <c r="F133" s="8"/>
      <c r="G133" s="58">
        <f>IF(G131=AF131,1,0)</f>
        <v>0</v>
      </c>
      <c r="H133" s="58">
        <f>IF(G132=AF132,1,0)</f>
        <v>0</v>
      </c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58">
        <f>IF(S131=AR131,1,0)</f>
        <v>0</v>
      </c>
      <c r="V133" s="8"/>
      <c r="W133" s="97" t="str">
        <f>IF(J135="","",SUM(H136:K136)/4)</f>
        <v/>
      </c>
      <c r="X133" s="17"/>
      <c r="Y133" s="18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</row>
    <row r="134" ht="23.25" customHeight="1">
      <c r="A134" s="8" t="s">
        <v>17</v>
      </c>
      <c r="B134" s="35">
        <v>1.0</v>
      </c>
      <c r="C134" s="34">
        <v>2.0</v>
      </c>
      <c r="D134" s="35" t="s">
        <v>11</v>
      </c>
      <c r="E134" s="35">
        <v>1.0</v>
      </c>
      <c r="F134" s="34">
        <v>1.0</v>
      </c>
      <c r="G134" s="36" t="s">
        <v>12</v>
      </c>
      <c r="H134" s="37"/>
      <c r="I134" s="35" t="s">
        <v>11</v>
      </c>
      <c r="J134" s="37"/>
      <c r="K134" s="36" t="s">
        <v>12</v>
      </c>
      <c r="L134" s="39"/>
      <c r="M134" s="36" t="s">
        <v>12</v>
      </c>
      <c r="N134" s="91"/>
      <c r="O134" s="39"/>
      <c r="S134" s="8"/>
      <c r="T134" s="8"/>
      <c r="U134" s="58">
        <f t="shared" ref="U134:U135" si="86">IF(O134=AN134,1,0)</f>
        <v>0</v>
      </c>
      <c r="V134" s="58">
        <f t="shared" ref="V134:V135" si="87">IF(L134=AK134,0.5,0)</f>
        <v>0</v>
      </c>
      <c r="W134" s="59" t="str">
        <f>IF(L135="","",V134+V135)</f>
        <v/>
      </c>
      <c r="X134" s="17"/>
      <c r="Y134" s="18"/>
      <c r="Z134" s="19" t="s">
        <v>17</v>
      </c>
      <c r="AA134" s="42">
        <v>1.0</v>
      </c>
      <c r="AB134" s="41">
        <v>2.0</v>
      </c>
      <c r="AC134" s="42" t="s">
        <v>11</v>
      </c>
      <c r="AD134" s="42">
        <v>1.0</v>
      </c>
      <c r="AE134" s="41">
        <v>1.0</v>
      </c>
      <c r="AF134" s="43" t="s">
        <v>12</v>
      </c>
      <c r="AG134" s="41">
        <f>AA134*AB135+AB134</f>
        <v>5</v>
      </c>
      <c r="AH134" s="42" t="s">
        <v>11</v>
      </c>
      <c r="AI134" s="41">
        <f>AD134*AE135+AE134</f>
        <v>4</v>
      </c>
      <c r="AJ134" s="43" t="s">
        <v>12</v>
      </c>
      <c r="AK134" s="41">
        <f t="shared" ref="AK134:AK135" si="88">AG134*AI134</f>
        <v>20</v>
      </c>
      <c r="AL134" s="43" t="s">
        <v>12</v>
      </c>
      <c r="AM134" s="42">
        <f>INT(AK134/AK135)</f>
        <v>2</v>
      </c>
      <c r="AN134" s="41">
        <f>AK134-AM134*AN135</f>
        <v>2</v>
      </c>
      <c r="AO134" s="19"/>
      <c r="AP134" s="19"/>
      <c r="AQ134" s="19"/>
      <c r="AR134" s="19"/>
      <c r="AS134" s="19"/>
      <c r="AT134" s="19"/>
      <c r="AU134" s="19"/>
    </row>
    <row r="135" ht="23.25" customHeight="1">
      <c r="A135" s="8"/>
      <c r="C135" s="45">
        <v>3.0</v>
      </c>
      <c r="F135" s="45">
        <v>3.0</v>
      </c>
      <c r="H135" s="46"/>
      <c r="J135" s="46"/>
      <c r="L135" s="48"/>
      <c r="N135" s="92"/>
      <c r="O135" s="48"/>
      <c r="S135" s="8"/>
      <c r="T135" s="8"/>
      <c r="U135" s="58">
        <f t="shared" si="86"/>
        <v>0</v>
      </c>
      <c r="V135" s="58">
        <f t="shared" si="87"/>
        <v>0</v>
      </c>
      <c r="W135" s="59" t="str">
        <f>IF(O135="","",IF(U134+U135+U136=3,1,0))</f>
        <v/>
      </c>
      <c r="X135" s="17"/>
      <c r="Y135" s="18"/>
      <c r="Z135" s="19"/>
      <c r="AB135" s="41">
        <v>3.0</v>
      </c>
      <c r="AE135" s="41">
        <v>3.0</v>
      </c>
      <c r="AG135" s="41">
        <f>AB135</f>
        <v>3</v>
      </c>
      <c r="AI135" s="41">
        <f>AE135</f>
        <v>3</v>
      </c>
      <c r="AK135" s="41">
        <f t="shared" si="88"/>
        <v>9</v>
      </c>
      <c r="AN135" s="41">
        <f>AK135</f>
        <v>9</v>
      </c>
      <c r="AO135" s="19"/>
      <c r="AP135" s="19"/>
      <c r="AQ135" s="19"/>
      <c r="AR135" s="19"/>
      <c r="AS135" s="19"/>
      <c r="AT135" s="19"/>
      <c r="AU135" s="19"/>
    </row>
    <row r="136" ht="10.5" customHeight="1">
      <c r="A136" s="8"/>
      <c r="B136" s="8"/>
      <c r="C136" s="8"/>
      <c r="D136" s="8"/>
      <c r="E136" s="8"/>
      <c r="F136" s="8"/>
      <c r="G136" s="8"/>
      <c r="H136" s="58">
        <f>IF(H134=AG134,1,0)</f>
        <v>0</v>
      </c>
      <c r="I136" s="58">
        <f>IF(H135=AG135,1,0)</f>
        <v>0</v>
      </c>
      <c r="J136" s="58">
        <f>IF(J134=AI134,1,0)</f>
        <v>0</v>
      </c>
      <c r="K136" s="58">
        <f>IF(J135=AI135,1,0)</f>
        <v>0</v>
      </c>
      <c r="L136" s="8"/>
      <c r="M136" s="8"/>
      <c r="N136" s="8"/>
      <c r="O136" s="8"/>
      <c r="S136" s="8"/>
      <c r="T136" s="8"/>
      <c r="U136" s="58">
        <f>IF(N134=AM134,1,0)</f>
        <v>0</v>
      </c>
      <c r="V136" s="8"/>
      <c r="W136" s="97" t="str">
        <f>IF(J138="","",SUM(H139:K139)/4)</f>
        <v/>
      </c>
      <c r="X136" s="17"/>
      <c r="Y136" s="18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</row>
    <row r="137" ht="23.25" customHeight="1">
      <c r="A137" s="8" t="s">
        <v>19</v>
      </c>
      <c r="B137" s="35">
        <v>2.0</v>
      </c>
      <c r="C137" s="34">
        <v>1.0</v>
      </c>
      <c r="D137" s="35" t="s">
        <v>11</v>
      </c>
      <c r="E137" s="35">
        <v>1.0</v>
      </c>
      <c r="F137" s="34">
        <v>1.0</v>
      </c>
      <c r="G137" s="36" t="s">
        <v>12</v>
      </c>
      <c r="H137" s="37"/>
      <c r="I137" s="35" t="s">
        <v>11</v>
      </c>
      <c r="J137" s="37"/>
      <c r="K137" s="36" t="s">
        <v>12</v>
      </c>
      <c r="L137" s="39"/>
      <c r="M137" s="36" t="s">
        <v>12</v>
      </c>
      <c r="N137" s="91"/>
      <c r="O137" s="39"/>
      <c r="S137" s="8"/>
      <c r="T137" s="8"/>
      <c r="U137" s="58">
        <f t="shared" ref="U137:U138" si="89">IF(O137=AN137,1,0)</f>
        <v>0</v>
      </c>
      <c r="V137" s="58">
        <f t="shared" ref="V137:V138" si="90">IF(L137=AK137,0.5,0)</f>
        <v>0</v>
      </c>
      <c r="W137" s="59" t="str">
        <f>IF(L138="","",V137+V138)</f>
        <v/>
      </c>
      <c r="X137" s="17"/>
      <c r="Y137" s="18"/>
      <c r="Z137" s="19" t="s">
        <v>19</v>
      </c>
      <c r="AA137" s="42">
        <v>2.0</v>
      </c>
      <c r="AB137" s="41">
        <v>1.0</v>
      </c>
      <c r="AC137" s="42" t="s">
        <v>11</v>
      </c>
      <c r="AD137" s="42">
        <v>1.0</v>
      </c>
      <c r="AE137" s="41">
        <v>1.0</v>
      </c>
      <c r="AF137" s="43" t="s">
        <v>12</v>
      </c>
      <c r="AG137" s="41">
        <f>AA137*AB138+AB137</f>
        <v>9</v>
      </c>
      <c r="AH137" s="42" t="s">
        <v>11</v>
      </c>
      <c r="AI137" s="41">
        <f>AD137*AE138+AE137</f>
        <v>3</v>
      </c>
      <c r="AJ137" s="43" t="s">
        <v>12</v>
      </c>
      <c r="AK137" s="41">
        <f t="shared" ref="AK137:AK138" si="91">AG137*AI137</f>
        <v>27</v>
      </c>
      <c r="AL137" s="43" t="s">
        <v>12</v>
      </c>
      <c r="AM137" s="42">
        <f>INT(AK137/AK138)</f>
        <v>3</v>
      </c>
      <c r="AN137" s="41">
        <f>AK137-AM137*AN138</f>
        <v>3</v>
      </c>
      <c r="AO137" s="19"/>
      <c r="AP137" s="19"/>
      <c r="AQ137" s="19"/>
      <c r="AR137" s="19"/>
      <c r="AS137" s="19"/>
      <c r="AT137" s="19"/>
      <c r="AU137" s="19"/>
    </row>
    <row r="138" ht="23.25" customHeight="1">
      <c r="A138" s="8"/>
      <c r="C138" s="45">
        <v>4.0</v>
      </c>
      <c r="F138" s="45">
        <v>2.0</v>
      </c>
      <c r="H138" s="46"/>
      <c r="J138" s="46"/>
      <c r="L138" s="48"/>
      <c r="N138" s="92"/>
      <c r="O138" s="48"/>
      <c r="S138" s="8"/>
      <c r="T138" s="8"/>
      <c r="U138" s="58">
        <f t="shared" si="89"/>
        <v>0</v>
      </c>
      <c r="V138" s="58">
        <f t="shared" si="90"/>
        <v>0</v>
      </c>
      <c r="W138" s="59" t="str">
        <f>IF(O138="","",IF(U137+U138+U139=3,1,0))</f>
        <v/>
      </c>
      <c r="X138" s="17"/>
      <c r="Y138" s="18"/>
      <c r="Z138" s="19"/>
      <c r="AB138" s="41">
        <v>4.0</v>
      </c>
      <c r="AE138" s="41">
        <v>2.0</v>
      </c>
      <c r="AG138" s="41">
        <f>AB138</f>
        <v>4</v>
      </c>
      <c r="AI138" s="41">
        <f>AE138</f>
        <v>2</v>
      </c>
      <c r="AK138" s="41">
        <f t="shared" si="91"/>
        <v>8</v>
      </c>
      <c r="AN138" s="41">
        <f>AK138</f>
        <v>8</v>
      </c>
      <c r="AO138" s="19"/>
      <c r="AP138" s="19"/>
      <c r="AQ138" s="19"/>
      <c r="AR138" s="19"/>
      <c r="AS138" s="19"/>
      <c r="AT138" s="19"/>
      <c r="AU138" s="19"/>
    </row>
    <row r="139" ht="9.75" customHeight="1">
      <c r="A139" s="8"/>
      <c r="B139" s="8"/>
      <c r="C139" s="8"/>
      <c r="D139" s="8"/>
      <c r="E139" s="8"/>
      <c r="F139" s="8"/>
      <c r="G139" s="8"/>
      <c r="H139" s="58">
        <f>IF(H137=AG137,1,0)</f>
        <v>0</v>
      </c>
      <c r="I139" s="58">
        <f>IF(H138=AG138,1,0)</f>
        <v>0</v>
      </c>
      <c r="J139" s="58">
        <f>IF(J137=AI137,1,0)</f>
        <v>0</v>
      </c>
      <c r="K139" s="58">
        <f>IF(J138=AI138,1,0)</f>
        <v>0</v>
      </c>
      <c r="L139" s="8"/>
      <c r="M139" s="8"/>
      <c r="N139" s="8"/>
      <c r="O139" s="8"/>
      <c r="S139" s="8"/>
      <c r="T139" s="8"/>
      <c r="U139" s="58">
        <f>IF(N137=AM137,1,0)</f>
        <v>0</v>
      </c>
      <c r="V139" s="8"/>
      <c r="W139" s="97" t="str">
        <f>IF(J141="","",SUM(H142:K142)/4)</f>
        <v/>
      </c>
      <c r="X139" s="17"/>
      <c r="Y139" s="18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</row>
    <row r="140" ht="23.25" customHeight="1">
      <c r="A140" s="8" t="s">
        <v>21</v>
      </c>
      <c r="B140" s="35">
        <v>2.0</v>
      </c>
      <c r="C140" s="34">
        <v>3.0</v>
      </c>
      <c r="D140" s="35" t="s">
        <v>11</v>
      </c>
      <c r="E140" s="35">
        <v>1.0</v>
      </c>
      <c r="F140" s="34">
        <v>2.0</v>
      </c>
      <c r="G140" s="36" t="s">
        <v>12</v>
      </c>
      <c r="H140" s="37"/>
      <c r="I140" s="35" t="s">
        <v>11</v>
      </c>
      <c r="J140" s="37"/>
      <c r="K140" s="74" t="str">
        <f>IF(J141="","","Cancel the 5s")</f>
        <v/>
      </c>
      <c r="M140" s="36" t="s">
        <v>12</v>
      </c>
      <c r="N140" s="39"/>
      <c r="O140" s="36" t="s">
        <v>12</v>
      </c>
      <c r="P140" s="91"/>
      <c r="Q140" s="39"/>
      <c r="U140" s="58">
        <f t="shared" ref="U140:U141" si="92">IF(Q140=AP140,1,0)</f>
        <v>0</v>
      </c>
      <c r="V140" s="58">
        <f t="shared" ref="V140:V141" si="93">IF(N140=AM140,0.5,0)</f>
        <v>0</v>
      </c>
      <c r="W140" s="59" t="str">
        <f>IF(N141="","",V140+V141)</f>
        <v/>
      </c>
      <c r="X140" s="17"/>
      <c r="Y140" s="18"/>
      <c r="Z140" s="19" t="s">
        <v>21</v>
      </c>
      <c r="AA140" s="42">
        <v>2.0</v>
      </c>
      <c r="AB140" s="41">
        <v>3.0</v>
      </c>
      <c r="AC140" s="42" t="s">
        <v>11</v>
      </c>
      <c r="AD140" s="42">
        <v>1.0</v>
      </c>
      <c r="AE140" s="41">
        <v>2.0</v>
      </c>
      <c r="AF140" s="43" t="s">
        <v>12</v>
      </c>
      <c r="AG140" s="41">
        <f>AA140*AB141+AB140</f>
        <v>13</v>
      </c>
      <c r="AH140" s="42" t="s">
        <v>11</v>
      </c>
      <c r="AI140" s="73">
        <f>AD140*AE141+AE140</f>
        <v>5</v>
      </c>
      <c r="AJ140" s="77" t="s">
        <v>52</v>
      </c>
      <c r="AL140" s="43" t="s">
        <v>12</v>
      </c>
      <c r="AM140" s="41">
        <v>13.0</v>
      </c>
      <c r="AN140" s="43" t="s">
        <v>12</v>
      </c>
      <c r="AO140" s="42">
        <f>INT(AM140/AM141)</f>
        <v>4</v>
      </c>
      <c r="AP140" s="41">
        <f>AM140-AO140*AP141</f>
        <v>1</v>
      </c>
      <c r="AQ140" s="19"/>
      <c r="AR140" s="19"/>
      <c r="AS140" s="19"/>
      <c r="AT140" s="19"/>
      <c r="AU140" s="19"/>
    </row>
    <row r="141" ht="23.25" customHeight="1">
      <c r="A141" s="8"/>
      <c r="C141" s="45">
        <v>5.0</v>
      </c>
      <c r="F141" s="45">
        <v>3.0</v>
      </c>
      <c r="H141" s="46"/>
      <c r="J141" s="46"/>
      <c r="N141" s="48"/>
      <c r="P141" s="92"/>
      <c r="Q141" s="48"/>
      <c r="U141" s="58">
        <f t="shared" si="92"/>
        <v>0</v>
      </c>
      <c r="V141" s="58">
        <f t="shared" si="93"/>
        <v>0</v>
      </c>
      <c r="W141" s="59" t="str">
        <f>IF(Q141="","",IF(U140+U141+U142=3,1,0))</f>
        <v/>
      </c>
      <c r="X141" s="17"/>
      <c r="Y141" s="18"/>
      <c r="Z141" s="19"/>
      <c r="AB141" s="41">
        <v>5.0</v>
      </c>
      <c r="AE141" s="41">
        <v>3.0</v>
      </c>
      <c r="AG141" s="73">
        <f>AB141</f>
        <v>5</v>
      </c>
      <c r="AI141" s="41">
        <f>AE141</f>
        <v>3</v>
      </c>
      <c r="AM141" s="41">
        <v>3.0</v>
      </c>
      <c r="AP141" s="41">
        <f>AM141</f>
        <v>3</v>
      </c>
      <c r="AQ141" s="19"/>
      <c r="AR141" s="19"/>
      <c r="AS141" s="19"/>
      <c r="AT141" s="19"/>
      <c r="AU141" s="19"/>
    </row>
    <row r="142" ht="9.75" customHeight="1">
      <c r="A142" s="8"/>
      <c r="B142" s="8"/>
      <c r="C142" s="8"/>
      <c r="D142" s="8"/>
      <c r="E142" s="8"/>
      <c r="F142" s="8"/>
      <c r="G142" s="8"/>
      <c r="H142" s="58">
        <f>IF(H140=AG140,1,0)</f>
        <v>0</v>
      </c>
      <c r="I142" s="58">
        <f>IF(H141=AG141,1,0)</f>
        <v>0</v>
      </c>
      <c r="J142" s="58">
        <f>IF(J140=AI140,1,0)</f>
        <v>0</v>
      </c>
      <c r="K142" s="58">
        <f>IF(J141=AI141,1,0)</f>
        <v>0</v>
      </c>
      <c r="L142" s="8"/>
      <c r="M142" s="8"/>
      <c r="N142" s="8"/>
      <c r="O142" s="8"/>
      <c r="P142" s="8"/>
      <c r="Q142" s="8"/>
      <c r="U142" s="58">
        <f>IF(P140=AO140,1,0)</f>
        <v>0</v>
      </c>
      <c r="V142" s="8"/>
      <c r="W142" s="97" t="str">
        <f>IF(J144="","",SUM(H145:K145)/4)</f>
        <v/>
      </c>
      <c r="X142" s="17"/>
      <c r="Y142" s="18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</row>
    <row r="143" ht="23.25" customHeight="1">
      <c r="A143" s="8" t="s">
        <v>23</v>
      </c>
      <c r="B143" s="35">
        <v>1.0</v>
      </c>
      <c r="C143" s="34">
        <v>2.0</v>
      </c>
      <c r="D143" s="35" t="s">
        <v>11</v>
      </c>
      <c r="E143" s="35">
        <v>5.0</v>
      </c>
      <c r="F143" s="34">
        <v>1.0</v>
      </c>
      <c r="G143" s="36" t="s">
        <v>12</v>
      </c>
      <c r="H143" s="37"/>
      <c r="I143" s="35" t="s">
        <v>11</v>
      </c>
      <c r="J143" s="37"/>
      <c r="K143" s="74" t="str">
        <f>IF(J144="","","Cancel the 11s")</f>
        <v/>
      </c>
      <c r="M143" s="36" t="s">
        <v>12</v>
      </c>
      <c r="N143" s="39"/>
      <c r="O143" s="36" t="s">
        <v>12</v>
      </c>
      <c r="P143" s="91"/>
      <c r="Q143" s="39"/>
      <c r="U143" s="58">
        <f t="shared" ref="U143:U144" si="94">IF(Q143=AP143,1,0)</f>
        <v>0</v>
      </c>
      <c r="V143" s="58">
        <f t="shared" ref="V143:V144" si="95">IF(N143=AM143,0.5,0)</f>
        <v>0</v>
      </c>
      <c r="W143" s="59" t="str">
        <f>IF(N144="","",V143+V144)</f>
        <v/>
      </c>
      <c r="X143" s="17"/>
      <c r="Y143" s="18"/>
      <c r="Z143" s="19" t="s">
        <v>23</v>
      </c>
      <c r="AA143" s="42">
        <v>1.0</v>
      </c>
      <c r="AB143" s="41">
        <v>2.0</v>
      </c>
      <c r="AC143" s="42" t="s">
        <v>11</v>
      </c>
      <c r="AD143" s="42">
        <v>5.0</v>
      </c>
      <c r="AE143" s="41">
        <v>1.0</v>
      </c>
      <c r="AF143" s="43" t="s">
        <v>12</v>
      </c>
      <c r="AG143" s="41">
        <f>AA143*AB144+AB143</f>
        <v>13</v>
      </c>
      <c r="AH143" s="42" t="s">
        <v>11</v>
      </c>
      <c r="AI143" s="73">
        <f>AD143*AE144+AE143</f>
        <v>11</v>
      </c>
      <c r="AJ143" s="77" t="s">
        <v>53</v>
      </c>
      <c r="AL143" s="43" t="s">
        <v>12</v>
      </c>
      <c r="AM143" s="41">
        <v>13.0</v>
      </c>
      <c r="AN143" s="43" t="s">
        <v>12</v>
      </c>
      <c r="AO143" s="42">
        <f>INT(AM143/AM144)</f>
        <v>6</v>
      </c>
      <c r="AP143" s="41">
        <f>AM143-AO143*AP144</f>
        <v>1</v>
      </c>
      <c r="AQ143" s="19"/>
      <c r="AR143" s="19"/>
      <c r="AS143" s="19"/>
      <c r="AT143" s="19"/>
      <c r="AU143" s="19"/>
    </row>
    <row r="144" ht="23.25" customHeight="1">
      <c r="A144" s="8"/>
      <c r="C144" s="45">
        <v>11.0</v>
      </c>
      <c r="F144" s="45">
        <v>2.0</v>
      </c>
      <c r="H144" s="46"/>
      <c r="J144" s="46"/>
      <c r="N144" s="48"/>
      <c r="P144" s="92"/>
      <c r="Q144" s="48"/>
      <c r="U144" s="58">
        <f t="shared" si="94"/>
        <v>0</v>
      </c>
      <c r="V144" s="58">
        <f t="shared" si="95"/>
        <v>0</v>
      </c>
      <c r="W144" s="59" t="str">
        <f>IF(Q144="","",IF(U143+U144+U145=3,1,0))</f>
        <v/>
      </c>
      <c r="X144" s="17"/>
      <c r="Y144" s="18"/>
      <c r="Z144" s="19"/>
      <c r="AB144" s="41">
        <v>11.0</v>
      </c>
      <c r="AE144" s="41">
        <v>2.0</v>
      </c>
      <c r="AG144" s="73">
        <f>AB144</f>
        <v>11</v>
      </c>
      <c r="AI144" s="41">
        <f>AE144</f>
        <v>2</v>
      </c>
      <c r="AM144" s="41">
        <v>2.0</v>
      </c>
      <c r="AP144" s="41">
        <f>AM144</f>
        <v>2</v>
      </c>
      <c r="AQ144" s="19"/>
      <c r="AR144" s="19"/>
      <c r="AS144" s="19"/>
      <c r="AT144" s="19"/>
      <c r="AU144" s="19"/>
    </row>
    <row r="145" ht="9.0" customHeight="1">
      <c r="A145" s="8"/>
      <c r="B145" s="8"/>
      <c r="C145" s="8"/>
      <c r="D145" s="8"/>
      <c r="E145" s="8"/>
      <c r="F145" s="8"/>
      <c r="G145" s="8"/>
      <c r="H145" s="58">
        <f>IF(H143=AG143,1,0)</f>
        <v>0</v>
      </c>
      <c r="I145" s="58">
        <f>IF(H144=AG144,1,0)</f>
        <v>0</v>
      </c>
      <c r="J145" s="58">
        <f>IF(J143=AI143,1,0)</f>
        <v>0</v>
      </c>
      <c r="K145" s="58">
        <f>IF(J144=AI144,1,0)</f>
        <v>0</v>
      </c>
      <c r="L145" s="8"/>
      <c r="M145" s="8"/>
      <c r="N145" s="8"/>
      <c r="O145" s="8"/>
      <c r="P145" s="8"/>
      <c r="Q145" s="8"/>
      <c r="U145" s="58">
        <f>IF(P143=AO143,1,0)</f>
        <v>0</v>
      </c>
      <c r="V145" s="8"/>
      <c r="X145" s="17"/>
      <c r="Y145" s="18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</row>
    <row r="146" ht="23.25" customHeight="1">
      <c r="A146" s="8" t="s">
        <v>25</v>
      </c>
      <c r="B146" s="35">
        <v>2.0</v>
      </c>
      <c r="C146" s="34">
        <v>6.0</v>
      </c>
      <c r="D146" s="35" t="s">
        <v>11</v>
      </c>
      <c r="E146" s="35">
        <v>2.0</v>
      </c>
      <c r="F146" s="34">
        <v>4.0</v>
      </c>
      <c r="G146" s="36" t="s">
        <v>12</v>
      </c>
      <c r="H146" s="37"/>
      <c r="I146" s="35" t="s">
        <v>11</v>
      </c>
      <c r="J146" s="37"/>
      <c r="K146" s="36" t="s">
        <v>12</v>
      </c>
      <c r="L146" s="37"/>
      <c r="M146" s="38" t="s">
        <v>11</v>
      </c>
      <c r="N146" s="37"/>
      <c r="O146" s="38" t="s">
        <v>11</v>
      </c>
      <c r="P146" s="37"/>
      <c r="Q146" s="38" t="s">
        <v>11</v>
      </c>
      <c r="R146" s="37"/>
      <c r="S146" s="36" t="s">
        <v>12</v>
      </c>
      <c r="T146" s="39"/>
      <c r="U146" s="36" t="s">
        <v>12</v>
      </c>
      <c r="V146" s="91"/>
      <c r="W146" s="59" t="str">
        <f>IF(J147="","",SUM(H148:K148)/4)</f>
        <v/>
      </c>
      <c r="X146" s="75"/>
      <c r="Y146" s="94"/>
      <c r="Z146" s="19" t="s">
        <v>25</v>
      </c>
      <c r="AA146" s="42">
        <v>2.0</v>
      </c>
      <c r="AB146" s="41">
        <v>6.0</v>
      </c>
      <c r="AC146" s="42" t="s">
        <v>11</v>
      </c>
      <c r="AD146" s="42">
        <v>2.0</v>
      </c>
      <c r="AE146" s="41">
        <v>4.0</v>
      </c>
      <c r="AF146" s="43" t="s">
        <v>12</v>
      </c>
      <c r="AG146" s="41">
        <f>AA146*AB147+AB146</f>
        <v>20</v>
      </c>
      <c r="AH146" s="42" t="s">
        <v>11</v>
      </c>
      <c r="AI146" s="41">
        <f>AD146*AE147+AE146</f>
        <v>14</v>
      </c>
      <c r="AJ146" s="43" t="s">
        <v>12</v>
      </c>
      <c r="AK146" s="41">
        <v>4.0</v>
      </c>
      <c r="AL146" s="44" t="s">
        <v>11</v>
      </c>
      <c r="AM146" s="73">
        <v>5.0</v>
      </c>
      <c r="AN146" s="44" t="s">
        <v>11</v>
      </c>
      <c r="AO146" s="73">
        <v>7.0</v>
      </c>
      <c r="AP146" s="44" t="s">
        <v>11</v>
      </c>
      <c r="AQ146" s="41">
        <v>2.0</v>
      </c>
      <c r="AR146" s="43" t="s">
        <v>12</v>
      </c>
      <c r="AS146" s="41">
        <v>8.0</v>
      </c>
      <c r="AT146" s="43" t="s">
        <v>12</v>
      </c>
      <c r="AU146" s="42">
        <v>8.0</v>
      </c>
    </row>
    <row r="147" ht="23.25" customHeight="1">
      <c r="A147" s="8"/>
      <c r="C147" s="45">
        <v>7.0</v>
      </c>
      <c r="F147" s="45">
        <v>5.0</v>
      </c>
      <c r="H147" s="46"/>
      <c r="J147" s="46"/>
      <c r="L147" s="8"/>
      <c r="M147" s="8"/>
      <c r="N147" s="46"/>
      <c r="O147" s="47" t="s">
        <v>11</v>
      </c>
      <c r="P147" s="46"/>
      <c r="Q147" s="8"/>
      <c r="R147" s="8"/>
      <c r="T147" s="48"/>
      <c r="V147" s="92"/>
      <c r="W147" s="59" t="str">
        <f>IF(V146="","",IF(V146=AU146,1,0))</f>
        <v/>
      </c>
      <c r="X147" s="75"/>
      <c r="Y147" s="94"/>
      <c r="Z147" s="19"/>
      <c r="AB147" s="41">
        <v>7.0</v>
      </c>
      <c r="AE147" s="41">
        <v>5.0</v>
      </c>
      <c r="AG147" s="41">
        <f>AB147</f>
        <v>7</v>
      </c>
      <c r="AI147" s="41">
        <f>AE147</f>
        <v>5</v>
      </c>
      <c r="AK147" s="19"/>
      <c r="AL147" s="19"/>
      <c r="AM147" s="73">
        <v>7.0</v>
      </c>
      <c r="AN147" s="44" t="s">
        <v>11</v>
      </c>
      <c r="AO147" s="73">
        <v>5.0</v>
      </c>
      <c r="AP147" s="19"/>
      <c r="AQ147" s="19"/>
      <c r="AS147" s="41">
        <v>1.0</v>
      </c>
    </row>
    <row r="148" ht="23.25" customHeight="1">
      <c r="A148" s="8"/>
      <c r="B148" s="8"/>
      <c r="C148" s="8"/>
      <c r="D148" s="8"/>
      <c r="E148" s="8"/>
      <c r="F148" s="8"/>
      <c r="G148" s="8"/>
      <c r="H148" s="58">
        <f>IF(H146=AG146,1,0)</f>
        <v>0</v>
      </c>
      <c r="I148" s="58">
        <f>IF(H147=AG147,1,0)</f>
        <v>0</v>
      </c>
      <c r="J148" s="58">
        <f>IF(J146=AI146,1,0)</f>
        <v>0</v>
      </c>
      <c r="K148" s="58">
        <f>IF(J147=AI147,1,0)</f>
        <v>0</v>
      </c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64">
        <f>SUM(W118:W147)</f>
        <v>0</v>
      </c>
      <c r="X148" s="17"/>
      <c r="Y148" s="18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</row>
    <row r="149" ht="23.25" customHeight="1">
      <c r="A149" s="8"/>
      <c r="B149" s="8"/>
      <c r="C149" s="8"/>
      <c r="D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17"/>
      <c r="Y149" s="18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</row>
    <row r="150" ht="23.25" customHeight="1">
      <c r="A150" s="8"/>
      <c r="B150" s="8"/>
      <c r="C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17"/>
      <c r="Y150" s="18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</row>
    <row r="151" ht="23.2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17"/>
      <c r="Y151" s="18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</row>
    <row r="152" ht="23.2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17"/>
      <c r="Y152" s="18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</row>
    <row r="153" ht="23.2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17"/>
      <c r="Y153" s="18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</row>
    <row r="154" ht="23.2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17"/>
      <c r="Y154" s="18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</row>
    <row r="155" ht="23.2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17"/>
      <c r="Y155" s="18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</row>
    <row r="156" ht="23.2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17"/>
      <c r="Y156" s="18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</row>
    <row r="157" ht="23.2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17"/>
      <c r="Y157" s="18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</row>
    <row r="158" ht="23.2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17"/>
      <c r="Y158" s="18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</row>
    <row r="159" ht="23.2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17"/>
      <c r="Y159" s="18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</row>
    <row r="160" ht="23.2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17"/>
      <c r="Y160" s="18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</row>
    <row r="161" ht="23.2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17"/>
      <c r="Y161" s="18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</row>
    <row r="162" ht="23.2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17"/>
      <c r="Y162" s="18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</row>
    <row r="163" ht="23.2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17"/>
      <c r="Y163" s="18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</row>
    <row r="164" ht="23.2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17"/>
      <c r="Y164" s="18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</row>
    <row r="165" ht="23.2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17"/>
      <c r="Y165" s="18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</row>
    <row r="166" ht="23.2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17"/>
      <c r="Y166" s="18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</row>
    <row r="167" ht="23.2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17"/>
      <c r="Y167" s="18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</row>
    <row r="168" ht="23.2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17"/>
      <c r="Y168" s="18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</row>
    <row r="169" ht="23.2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17"/>
      <c r="Y169" s="18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</row>
    <row r="170" ht="23.2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17"/>
      <c r="Y170" s="18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</row>
    <row r="171" ht="23.2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17"/>
      <c r="Y171" s="18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</row>
    <row r="172" ht="23.2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17"/>
      <c r="Y172" s="18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</row>
    <row r="173" ht="23.2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17"/>
      <c r="Y173" s="18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</row>
    <row r="174" ht="23.2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17"/>
      <c r="Y174" s="18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</row>
    <row r="175" ht="23.2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17"/>
      <c r="Y175" s="18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</row>
    <row r="176" ht="23.2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17"/>
      <c r="Y176" s="18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</row>
    <row r="177" ht="23.2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17"/>
      <c r="Y177" s="18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</row>
    <row r="178" ht="23.2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17"/>
      <c r="Y178" s="18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</row>
    <row r="179" ht="23.2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17"/>
      <c r="Y179" s="18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</row>
    <row r="180" ht="23.2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17"/>
      <c r="Y180" s="18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</row>
    <row r="181" ht="23.2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17"/>
      <c r="Y181" s="18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</row>
    <row r="182" ht="23.2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17"/>
      <c r="Y182" s="18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</row>
    <row r="183" ht="23.2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17"/>
      <c r="Y183" s="18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</row>
    <row r="184" ht="23.2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17"/>
      <c r="Y184" s="18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</row>
    <row r="185" ht="23.2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17"/>
      <c r="Y185" s="18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</row>
    <row r="186" ht="23.2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17"/>
      <c r="Y186" s="18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</row>
    <row r="187" ht="23.2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17"/>
      <c r="Y187" s="18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</row>
    <row r="188" ht="23.2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17"/>
      <c r="Y188" s="18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</row>
    <row r="189" ht="23.2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17"/>
      <c r="Y189" s="18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</row>
    <row r="190" ht="23.2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17"/>
      <c r="Y190" s="18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</row>
    <row r="191" ht="23.2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17"/>
      <c r="Y191" s="18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</row>
    <row r="192" ht="23.2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17"/>
      <c r="Y192" s="18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</row>
    <row r="193" ht="23.2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17"/>
      <c r="Y193" s="18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</row>
    <row r="194" ht="23.2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17"/>
      <c r="Y194" s="18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</row>
    <row r="195" ht="23.2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17"/>
      <c r="Y195" s="18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</row>
    <row r="196" ht="23.2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17"/>
      <c r="Y196" s="18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</row>
    <row r="197" ht="23.2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17"/>
      <c r="Y197" s="18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</row>
    <row r="198" ht="23.2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17"/>
      <c r="Y198" s="18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</row>
    <row r="199" ht="23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17"/>
      <c r="Y199" s="18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</row>
    <row r="200" ht="23.2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17"/>
      <c r="Y200" s="18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</row>
    <row r="201" ht="23.2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17"/>
      <c r="Y201" s="18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</row>
    <row r="202" ht="23.2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17"/>
      <c r="Y202" s="18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</row>
    <row r="203" ht="23.2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17"/>
      <c r="Y203" s="18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</row>
    <row r="204" ht="23.2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17"/>
      <c r="Y204" s="18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</row>
    <row r="205" ht="23.2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17"/>
      <c r="Y205" s="18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</row>
    <row r="206" ht="23.2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17"/>
      <c r="Y206" s="18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</row>
    <row r="207" ht="23.2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17"/>
      <c r="Y207" s="18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</row>
    <row r="208" ht="23.2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17"/>
      <c r="Y208" s="18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</row>
    <row r="209" ht="23.2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17"/>
      <c r="Y209" s="18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</row>
    <row r="210" ht="23.2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17"/>
      <c r="Y210" s="18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</row>
    <row r="211" ht="23.2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17"/>
      <c r="Y211" s="18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</row>
    <row r="212" ht="23.2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17"/>
      <c r="Y212" s="18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</row>
    <row r="213" ht="23.2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17"/>
      <c r="Y213" s="18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</row>
    <row r="214" ht="23.2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17"/>
      <c r="Y214" s="18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</row>
    <row r="215" ht="23.2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17"/>
      <c r="Y215" s="18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</row>
    <row r="216" ht="23.2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17"/>
      <c r="Y216" s="18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</row>
    <row r="217" ht="23.2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17"/>
      <c r="Y217" s="18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</row>
    <row r="218" ht="23.2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17"/>
      <c r="Y218" s="18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</row>
    <row r="219" ht="23.2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17"/>
      <c r="Y219" s="18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</row>
    <row r="220" ht="23.2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17"/>
      <c r="Y220" s="18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</row>
    <row r="221" ht="23.2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17"/>
      <c r="Y221" s="18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</row>
    <row r="222" ht="23.2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17"/>
      <c r="Y222" s="18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</row>
    <row r="223" ht="23.2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17"/>
      <c r="Y223" s="18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</row>
    <row r="224" ht="23.2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17"/>
      <c r="Y224" s="18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</row>
    <row r="225" ht="23.2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17"/>
      <c r="Y225" s="18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</row>
    <row r="226" ht="23.2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17"/>
      <c r="Y226" s="18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</row>
    <row r="227" ht="23.2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17"/>
      <c r="Y227" s="18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</row>
    <row r="228" ht="23.2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17"/>
      <c r="Y228" s="18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</row>
    <row r="229" ht="23.2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17"/>
      <c r="Y229" s="18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</row>
    <row r="230" ht="23.2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17"/>
      <c r="Y230" s="18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</row>
    <row r="231" ht="23.2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17"/>
      <c r="Y231" s="18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</row>
    <row r="232" ht="23.2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17"/>
      <c r="Y232" s="18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</row>
    <row r="233" ht="23.2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17"/>
      <c r="Y233" s="18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</row>
    <row r="234" ht="23.2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17"/>
      <c r="Y234" s="18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</row>
    <row r="235" ht="23.2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17"/>
      <c r="Y235" s="18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</row>
    <row r="236" ht="23.2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17"/>
      <c r="Y236" s="18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</row>
    <row r="237" ht="23.2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17"/>
      <c r="Y237" s="18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</row>
    <row r="238" ht="23.2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17"/>
      <c r="Y238" s="18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</row>
    <row r="239" ht="23.2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5"/>
      <c r="Y239" s="12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</row>
    <row r="240" ht="23.2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5"/>
      <c r="Y240" s="12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</row>
    <row r="241" ht="23.2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5"/>
      <c r="Y241" s="12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</row>
    <row r="242" ht="23.2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5"/>
      <c r="Y242" s="12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</row>
    <row r="243" ht="23.2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5"/>
      <c r="Y243" s="12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</row>
    <row r="244" ht="23.2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5"/>
      <c r="Y244" s="12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</row>
    <row r="245" ht="23.2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5"/>
      <c r="Y245" s="12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</row>
    <row r="246" ht="23.2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5"/>
      <c r="Y246" s="12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</row>
    <row r="247" ht="23.2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5"/>
      <c r="Y247" s="12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</row>
    <row r="248" ht="23.2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5"/>
      <c r="Y248" s="12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</row>
    <row r="249" ht="23.2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5"/>
      <c r="Y249" s="12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</row>
    <row r="250" ht="23.2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5"/>
      <c r="Y250" s="12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</row>
    <row r="251" ht="23.2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5"/>
      <c r="Y251" s="12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</row>
    <row r="252" ht="23.2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5"/>
      <c r="Y252" s="12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</row>
    <row r="253" ht="23.2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5"/>
      <c r="Y253" s="12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</row>
    <row r="254" ht="23.2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5"/>
      <c r="Y254" s="12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</row>
    <row r="255" ht="23.2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5"/>
      <c r="Y255" s="12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</row>
    <row r="256" ht="23.2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5"/>
      <c r="Y256" s="12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</row>
    <row r="257" ht="23.2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5"/>
      <c r="Y257" s="12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</row>
    <row r="258" ht="23.2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5"/>
      <c r="Y258" s="12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</row>
    <row r="259" ht="23.2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5"/>
      <c r="Y259" s="12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</row>
    <row r="260" ht="23.2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5"/>
      <c r="Y260" s="12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</row>
    <row r="261" ht="23.2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5"/>
      <c r="Y261" s="12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</row>
    <row r="262" ht="23.2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5"/>
      <c r="Y262" s="12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</row>
    <row r="263" ht="23.2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5"/>
      <c r="Y263" s="12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</row>
    <row r="264" ht="23.2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5"/>
      <c r="Y264" s="12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</row>
    <row r="265" ht="23.2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5"/>
      <c r="Y265" s="12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</row>
    <row r="266" ht="23.2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5"/>
      <c r="Y266" s="12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</row>
    <row r="267" ht="23.2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5"/>
      <c r="Y267" s="12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</row>
    <row r="268" ht="23.2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5"/>
      <c r="Y268" s="12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</row>
    <row r="269" ht="23.2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5"/>
      <c r="Y269" s="12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</row>
    <row r="270" ht="23.2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5"/>
      <c r="Y270" s="12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</row>
    <row r="271" ht="23.2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5"/>
      <c r="Y271" s="12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</row>
    <row r="272" ht="23.2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5"/>
      <c r="Y272" s="12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</row>
    <row r="273" ht="23.2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5"/>
      <c r="Y273" s="12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</row>
    <row r="274" ht="23.2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5"/>
      <c r="Y274" s="12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</row>
    <row r="275" ht="23.2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5"/>
      <c r="Y275" s="12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</row>
    <row r="276" ht="23.2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5"/>
      <c r="Y276" s="12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</row>
    <row r="277" ht="23.2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5"/>
      <c r="Y277" s="12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</row>
    <row r="278" ht="23.2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5"/>
      <c r="Y278" s="12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</row>
    <row r="279" ht="23.2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5"/>
      <c r="Y279" s="12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</row>
    <row r="280" ht="23.2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5"/>
      <c r="Y280" s="12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</row>
    <row r="281" ht="23.2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5"/>
      <c r="Y281" s="12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</row>
    <row r="282" ht="23.2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5"/>
      <c r="Y282" s="12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</row>
    <row r="283" ht="23.2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5"/>
      <c r="Y283" s="12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</row>
    <row r="284" ht="23.2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5"/>
      <c r="Y284" s="12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</row>
    <row r="285" ht="23.2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5"/>
      <c r="Y285" s="12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</row>
    <row r="286" ht="23.2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5"/>
      <c r="Y286" s="12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</row>
    <row r="287" ht="23.2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5"/>
      <c r="Y287" s="12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</row>
    <row r="288" ht="23.2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5"/>
      <c r="Y288" s="12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</row>
    <row r="289" ht="23.2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5"/>
      <c r="Y289" s="12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</row>
    <row r="290" ht="23.2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5"/>
      <c r="Y290" s="12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</row>
    <row r="291" ht="23.2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5"/>
      <c r="Y291" s="12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</row>
    <row r="292" ht="23.2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5"/>
      <c r="Y292" s="12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</row>
    <row r="293" ht="23.2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5"/>
      <c r="Y293" s="12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</row>
    <row r="294" ht="23.2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5"/>
      <c r="Y294" s="12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</row>
    <row r="295" ht="23.2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5"/>
      <c r="Y295" s="12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</row>
    <row r="296" ht="23.2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5"/>
      <c r="Y296" s="12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</row>
    <row r="297" ht="23.2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5"/>
      <c r="Y297" s="12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</row>
    <row r="298" ht="23.2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5"/>
      <c r="Y298" s="12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</row>
    <row r="299" ht="23.2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5"/>
      <c r="Y299" s="12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</row>
    <row r="300" ht="23.2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5"/>
      <c r="Y300" s="12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</row>
    <row r="301" ht="23.2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5"/>
      <c r="Y301" s="12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</row>
    <row r="302" ht="23.2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5"/>
      <c r="Y302" s="12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</row>
    <row r="303" ht="23.2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5"/>
      <c r="Y303" s="12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</row>
    <row r="304" ht="23.2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5"/>
      <c r="Y304" s="12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</row>
    <row r="305" ht="23.2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5"/>
      <c r="Y305" s="12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</row>
    <row r="306" ht="23.2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5"/>
      <c r="Y306" s="12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</row>
    <row r="307" ht="23.2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5"/>
      <c r="Y307" s="12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</row>
    <row r="308" ht="23.2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5"/>
      <c r="Y308" s="12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</row>
    <row r="309" ht="23.2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5"/>
      <c r="Y309" s="12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</row>
    <row r="310" ht="23.2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5"/>
      <c r="Y310" s="12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</row>
    <row r="311" ht="23.2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5"/>
      <c r="Y311" s="12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</row>
    <row r="312" ht="23.2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5"/>
      <c r="Y312" s="12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</row>
    <row r="313" ht="23.2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5"/>
      <c r="Y313" s="12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</row>
    <row r="314" ht="23.2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5"/>
      <c r="Y314" s="12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</row>
    <row r="315" ht="23.2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5"/>
      <c r="Y315" s="12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</row>
    <row r="316" ht="23.2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5"/>
      <c r="Y316" s="12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</row>
    <row r="317" ht="23.2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5"/>
      <c r="Y317" s="12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</row>
    <row r="318" ht="23.2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5"/>
      <c r="Y318" s="12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</row>
    <row r="319" ht="23.2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5"/>
      <c r="Y319" s="12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</row>
    <row r="320" ht="23.2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5"/>
      <c r="Y320" s="12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</row>
    <row r="321" ht="23.2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5"/>
      <c r="Y321" s="12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</row>
    <row r="322" ht="23.2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5"/>
      <c r="Y322" s="12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</row>
    <row r="323" ht="23.2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5"/>
      <c r="Y323" s="12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</row>
    <row r="324" ht="23.2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5"/>
      <c r="Y324" s="12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</row>
    <row r="325" ht="23.2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5"/>
      <c r="Y325" s="12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</row>
    <row r="326" ht="23.2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5"/>
      <c r="Y326" s="12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</row>
    <row r="327" ht="23.2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5"/>
      <c r="Y327" s="12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</row>
    <row r="328" ht="23.2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5"/>
      <c r="Y328" s="12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</row>
    <row r="329" ht="23.2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5"/>
      <c r="Y329" s="12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</row>
    <row r="330" ht="23.2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5"/>
      <c r="Y330" s="12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</row>
    <row r="331" ht="23.2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5"/>
      <c r="Y331" s="12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</row>
    <row r="332" ht="23.2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5"/>
      <c r="Y332" s="12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</row>
    <row r="333" ht="23.2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5"/>
      <c r="Y333" s="12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</row>
    <row r="334" ht="23.2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5"/>
      <c r="Y334" s="12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</row>
    <row r="335" ht="23.2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5"/>
      <c r="Y335" s="12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</row>
    <row r="336" ht="23.2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5"/>
      <c r="Y336" s="12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</row>
    <row r="337" ht="23.2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5"/>
      <c r="Y337" s="12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</row>
    <row r="338" ht="23.2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5"/>
      <c r="Y338" s="12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</row>
    <row r="339" ht="23.2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5"/>
      <c r="Y339" s="12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</row>
    <row r="340" ht="23.2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5"/>
      <c r="Y340" s="12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</row>
    <row r="341" ht="23.2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5"/>
      <c r="Y341" s="12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</row>
    <row r="342" ht="23.2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5"/>
      <c r="Y342" s="12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</row>
    <row r="343" ht="23.2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5"/>
      <c r="Y343" s="12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</row>
    <row r="344" ht="23.2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5"/>
      <c r="Y344" s="12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</row>
    <row r="345" ht="23.2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5"/>
      <c r="Y345" s="12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</row>
    <row r="346" ht="23.2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5"/>
      <c r="Y346" s="12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</row>
    <row r="347" ht="23.2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5"/>
      <c r="Y347" s="12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</row>
    <row r="348" ht="23.2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5"/>
      <c r="Y348" s="12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</row>
    <row r="349" ht="15.75" customHeight="1">
      <c r="Y349" s="76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</row>
    <row r="350" ht="15.75" customHeight="1">
      <c r="Y350" s="76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</row>
    <row r="351" ht="15.75" customHeight="1">
      <c r="Y351" s="76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</row>
    <row r="352" ht="15.75" customHeight="1">
      <c r="Y352" s="76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</row>
    <row r="353" ht="15.75" customHeight="1">
      <c r="Y353" s="76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</row>
    <row r="354" ht="15.75" customHeight="1">
      <c r="Y354" s="76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</row>
    <row r="355" ht="15.75" customHeight="1">
      <c r="Y355" s="76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</row>
    <row r="356" ht="15.75" customHeight="1">
      <c r="Y356" s="76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</row>
    <row r="357" ht="15.75" customHeight="1">
      <c r="Y357" s="76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</row>
    <row r="358" ht="15.75" customHeight="1">
      <c r="Y358" s="76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</row>
    <row r="359" ht="15.75" customHeight="1">
      <c r="Y359" s="76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</row>
    <row r="360" ht="15.75" customHeight="1">
      <c r="Y360" s="76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</row>
    <row r="361" ht="15.75" customHeight="1">
      <c r="Y361" s="76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</row>
    <row r="362" ht="15.75" customHeight="1">
      <c r="Y362" s="76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</row>
    <row r="363" ht="15.75" customHeight="1">
      <c r="Y363" s="76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</row>
    <row r="364" ht="15.75" customHeight="1">
      <c r="Y364" s="76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</row>
    <row r="365" ht="15.75" customHeight="1">
      <c r="Y365" s="76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</row>
    <row r="366" ht="15.75" customHeight="1">
      <c r="Y366" s="76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</row>
    <row r="367" ht="15.75" customHeight="1">
      <c r="Y367" s="76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</row>
    <row r="368" ht="15.75" customHeight="1">
      <c r="Y368" s="76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  <c r="AU368" s="30"/>
    </row>
    <row r="369" ht="15.75" customHeight="1">
      <c r="Y369" s="76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  <c r="AU369" s="30"/>
    </row>
    <row r="370" ht="15.75" customHeight="1">
      <c r="Y370" s="76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  <c r="AU370" s="30"/>
    </row>
    <row r="371" ht="15.75" customHeight="1">
      <c r="Y371" s="76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</row>
    <row r="372" ht="15.75" customHeight="1">
      <c r="Y372" s="76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  <c r="AS372" s="30"/>
      <c r="AT372" s="30"/>
      <c r="AU372" s="30"/>
    </row>
    <row r="373" ht="15.75" customHeight="1">
      <c r="Y373" s="76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  <c r="AS373" s="30"/>
      <c r="AT373" s="30"/>
      <c r="AU373" s="30"/>
    </row>
    <row r="374" ht="15.75" customHeight="1">
      <c r="Y374" s="76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</row>
    <row r="375" ht="15.75" customHeight="1">
      <c r="Y375" s="76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  <c r="AS375" s="30"/>
      <c r="AT375" s="30"/>
      <c r="AU375" s="30"/>
    </row>
    <row r="376" ht="15.75" customHeight="1">
      <c r="Y376" s="76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</row>
    <row r="377" ht="15.75" customHeight="1">
      <c r="Y377" s="76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</row>
    <row r="378" ht="15.75" customHeight="1">
      <c r="Y378" s="76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</row>
    <row r="379" ht="15.75" customHeight="1">
      <c r="Y379" s="76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</row>
    <row r="380" ht="15.75" customHeight="1">
      <c r="Y380" s="76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</row>
    <row r="381" ht="15.75" customHeight="1">
      <c r="Y381" s="76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  <c r="AU381" s="30"/>
    </row>
    <row r="382" ht="15.75" customHeight="1">
      <c r="Y382" s="76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</row>
    <row r="383" ht="15.75" customHeight="1">
      <c r="Y383" s="76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</row>
    <row r="384" ht="15.75" customHeight="1">
      <c r="Y384" s="76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</row>
    <row r="385" ht="15.75" customHeight="1">
      <c r="Y385" s="76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  <c r="AS385" s="30"/>
      <c r="AT385" s="30"/>
      <c r="AU385" s="30"/>
    </row>
    <row r="386" ht="15.75" customHeight="1">
      <c r="Y386" s="76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</row>
    <row r="387" ht="15.75" customHeight="1">
      <c r="Y387" s="76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</row>
    <row r="388" ht="15.75" customHeight="1">
      <c r="Y388" s="76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</row>
    <row r="389" ht="15.75" customHeight="1">
      <c r="Y389" s="76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</row>
    <row r="390" ht="15.75" customHeight="1">
      <c r="Y390" s="76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</row>
    <row r="391" ht="15.75" customHeight="1">
      <c r="Y391" s="76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</row>
    <row r="392" ht="15.75" customHeight="1">
      <c r="Y392" s="76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</row>
    <row r="393" ht="15.75" customHeight="1">
      <c r="Y393" s="76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</row>
    <row r="394" ht="15.75" customHeight="1">
      <c r="Y394" s="76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</row>
    <row r="395" ht="15.75" customHeight="1">
      <c r="Y395" s="76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</row>
    <row r="396" ht="15.75" customHeight="1">
      <c r="Y396" s="76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</row>
    <row r="397" ht="15.75" customHeight="1">
      <c r="Y397" s="76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</row>
    <row r="398" ht="15.75" customHeight="1">
      <c r="Y398" s="76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</row>
    <row r="399" ht="15.75" customHeight="1">
      <c r="Y399" s="76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</row>
    <row r="400" ht="15.75" customHeight="1">
      <c r="Y400" s="76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</row>
    <row r="401" ht="15.75" customHeight="1">
      <c r="Y401" s="76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</row>
    <row r="402" ht="15.75" customHeight="1">
      <c r="Y402" s="76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</row>
    <row r="403" ht="15.75" customHeight="1">
      <c r="Y403" s="76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30"/>
      <c r="AS403" s="30"/>
      <c r="AT403" s="30"/>
      <c r="AU403" s="30"/>
    </row>
    <row r="404" ht="15.75" customHeight="1">
      <c r="Y404" s="76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</row>
    <row r="405" ht="15.75" customHeight="1">
      <c r="Y405" s="76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</row>
    <row r="406" ht="15.75" customHeight="1">
      <c r="Y406" s="76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R406" s="30"/>
      <c r="AS406" s="30"/>
      <c r="AT406" s="30"/>
      <c r="AU406" s="30"/>
    </row>
    <row r="407" ht="15.75" customHeight="1">
      <c r="Y407" s="76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</row>
    <row r="408" ht="15.75" customHeight="1">
      <c r="Y408" s="76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</row>
    <row r="409" ht="15.75" customHeight="1">
      <c r="Y409" s="76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</row>
    <row r="410" ht="15.75" customHeight="1">
      <c r="Y410" s="76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</row>
    <row r="411" ht="15.75" customHeight="1">
      <c r="Y411" s="76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</row>
    <row r="412" ht="15.75" customHeight="1">
      <c r="Y412" s="76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</row>
    <row r="413" ht="15.75" customHeight="1">
      <c r="Y413" s="76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</row>
    <row r="414" ht="15.75" customHeight="1">
      <c r="Y414" s="76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</row>
    <row r="415" ht="15.75" customHeight="1">
      <c r="Y415" s="76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</row>
    <row r="416" ht="15.75" customHeight="1">
      <c r="Y416" s="76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R416" s="30"/>
      <c r="AS416" s="30"/>
      <c r="AT416" s="30"/>
      <c r="AU416" s="30"/>
    </row>
    <row r="417" ht="15.75" customHeight="1">
      <c r="Y417" s="76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  <c r="AP417" s="30"/>
      <c r="AQ417" s="30"/>
      <c r="AR417" s="30"/>
      <c r="AS417" s="30"/>
      <c r="AT417" s="30"/>
      <c r="AU417" s="30"/>
    </row>
    <row r="418" ht="15.75" customHeight="1">
      <c r="Y418" s="76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R418" s="30"/>
      <c r="AS418" s="30"/>
      <c r="AT418" s="30"/>
      <c r="AU418" s="30"/>
    </row>
    <row r="419" ht="15.75" customHeight="1">
      <c r="Y419" s="76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  <c r="AP419" s="30"/>
      <c r="AQ419" s="30"/>
      <c r="AR419" s="30"/>
      <c r="AS419" s="30"/>
      <c r="AT419" s="30"/>
      <c r="AU419" s="30"/>
    </row>
    <row r="420" ht="15.75" customHeight="1">
      <c r="Y420" s="76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  <c r="AP420" s="30"/>
      <c r="AQ420" s="30"/>
      <c r="AR420" s="30"/>
      <c r="AS420" s="30"/>
      <c r="AT420" s="30"/>
      <c r="AU420" s="30"/>
    </row>
    <row r="421" ht="15.75" customHeight="1">
      <c r="Y421" s="76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R421" s="30"/>
      <c r="AS421" s="30"/>
      <c r="AT421" s="30"/>
      <c r="AU421" s="30"/>
    </row>
    <row r="422" ht="15.75" customHeight="1">
      <c r="Y422" s="76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</row>
    <row r="423" ht="15.75" customHeight="1">
      <c r="Y423" s="76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</row>
    <row r="424" ht="15.75" customHeight="1">
      <c r="Y424" s="76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</row>
    <row r="425" ht="15.75" customHeight="1">
      <c r="Y425" s="76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  <c r="AS425" s="30"/>
      <c r="AT425" s="30"/>
      <c r="AU425" s="30"/>
    </row>
    <row r="426" ht="15.75" customHeight="1">
      <c r="Y426" s="76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</row>
    <row r="427" ht="15.75" customHeight="1">
      <c r="Y427" s="76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</row>
    <row r="428" ht="15.75" customHeight="1">
      <c r="Y428" s="76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</row>
    <row r="429" ht="15.75" customHeight="1">
      <c r="Y429" s="76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</row>
    <row r="430" ht="15.75" customHeight="1">
      <c r="Y430" s="76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</row>
    <row r="431" ht="15.75" customHeight="1">
      <c r="Y431" s="76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</row>
    <row r="432" ht="15.75" customHeight="1">
      <c r="Y432" s="76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</row>
    <row r="433" ht="15.75" customHeight="1">
      <c r="Y433" s="76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</row>
    <row r="434" ht="15.75" customHeight="1">
      <c r="Y434" s="76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</row>
    <row r="435" ht="15.75" customHeight="1">
      <c r="Y435" s="76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</row>
    <row r="436" ht="15.75" customHeight="1">
      <c r="Y436" s="76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</row>
    <row r="437" ht="15.75" customHeight="1">
      <c r="Y437" s="76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</row>
    <row r="438" ht="15.75" customHeight="1">
      <c r="Y438" s="76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</row>
    <row r="439" ht="15.75" customHeight="1">
      <c r="Y439" s="76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</row>
    <row r="440" ht="15.75" customHeight="1">
      <c r="Y440" s="76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</row>
    <row r="441" ht="15.75" customHeight="1">
      <c r="Y441" s="76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</row>
    <row r="442" ht="15.75" customHeight="1">
      <c r="Y442" s="76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30"/>
      <c r="AS442" s="30"/>
      <c r="AT442" s="30"/>
      <c r="AU442" s="30"/>
    </row>
    <row r="443" ht="15.75" customHeight="1">
      <c r="Y443" s="76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</row>
    <row r="444" ht="15.75" customHeight="1">
      <c r="Y444" s="76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</row>
    <row r="445" ht="15.75" customHeight="1">
      <c r="Y445" s="76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  <c r="AS445" s="30"/>
      <c r="AT445" s="30"/>
      <c r="AU445" s="30"/>
    </row>
    <row r="446" ht="15.75" customHeight="1">
      <c r="Y446" s="76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  <c r="AP446" s="30"/>
      <c r="AQ446" s="30"/>
      <c r="AR446" s="30"/>
      <c r="AS446" s="30"/>
      <c r="AT446" s="30"/>
      <c r="AU446" s="30"/>
    </row>
    <row r="447" ht="15.75" customHeight="1">
      <c r="Y447" s="76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</row>
    <row r="448" ht="15.75" customHeight="1">
      <c r="Y448" s="76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  <c r="AS448" s="30"/>
      <c r="AT448" s="30"/>
      <c r="AU448" s="30"/>
    </row>
    <row r="449" ht="15.75" customHeight="1">
      <c r="Y449" s="76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R449" s="30"/>
      <c r="AS449" s="30"/>
      <c r="AT449" s="30"/>
      <c r="AU449" s="30"/>
    </row>
    <row r="450" ht="15.75" customHeight="1">
      <c r="Y450" s="76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  <c r="AP450" s="30"/>
      <c r="AQ450" s="30"/>
      <c r="AR450" s="30"/>
      <c r="AS450" s="30"/>
      <c r="AT450" s="30"/>
      <c r="AU450" s="30"/>
    </row>
    <row r="451" ht="15.75" customHeight="1">
      <c r="Y451" s="76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  <c r="AS451" s="30"/>
      <c r="AT451" s="30"/>
      <c r="AU451" s="30"/>
    </row>
    <row r="452" ht="15.75" customHeight="1">
      <c r="Y452" s="76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  <c r="AS452" s="30"/>
      <c r="AT452" s="30"/>
      <c r="AU452" s="30"/>
    </row>
    <row r="453" ht="15.75" customHeight="1">
      <c r="Y453" s="76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  <c r="AP453" s="30"/>
      <c r="AQ453" s="30"/>
      <c r="AR453" s="30"/>
      <c r="AS453" s="30"/>
      <c r="AT453" s="30"/>
      <c r="AU453" s="30"/>
    </row>
    <row r="454" ht="15.75" customHeight="1">
      <c r="Y454" s="76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R454" s="30"/>
      <c r="AS454" s="30"/>
      <c r="AT454" s="30"/>
      <c r="AU454" s="30"/>
    </row>
    <row r="455" ht="15.75" customHeight="1">
      <c r="Y455" s="76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  <c r="AS455" s="30"/>
      <c r="AT455" s="30"/>
      <c r="AU455" s="30"/>
    </row>
    <row r="456" ht="15.75" customHeight="1">
      <c r="Y456" s="76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  <c r="AP456" s="30"/>
      <c r="AQ456" s="30"/>
      <c r="AR456" s="30"/>
      <c r="AS456" s="30"/>
      <c r="AT456" s="30"/>
      <c r="AU456" s="30"/>
    </row>
    <row r="457" ht="15.75" customHeight="1">
      <c r="Y457" s="76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  <c r="AP457" s="30"/>
      <c r="AQ457" s="30"/>
      <c r="AR457" s="30"/>
      <c r="AS457" s="30"/>
      <c r="AT457" s="30"/>
      <c r="AU457" s="30"/>
    </row>
    <row r="458" ht="15.75" customHeight="1">
      <c r="Y458" s="76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  <c r="AP458" s="30"/>
      <c r="AQ458" s="30"/>
      <c r="AR458" s="30"/>
      <c r="AS458" s="30"/>
      <c r="AT458" s="30"/>
      <c r="AU458" s="30"/>
    </row>
    <row r="459" ht="15.75" customHeight="1">
      <c r="Y459" s="76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  <c r="AP459" s="30"/>
      <c r="AQ459" s="30"/>
      <c r="AR459" s="30"/>
      <c r="AS459" s="30"/>
      <c r="AT459" s="30"/>
      <c r="AU459" s="30"/>
    </row>
    <row r="460" ht="15.75" customHeight="1">
      <c r="Y460" s="76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  <c r="AP460" s="30"/>
      <c r="AQ460" s="30"/>
      <c r="AR460" s="30"/>
      <c r="AS460" s="30"/>
      <c r="AT460" s="30"/>
      <c r="AU460" s="30"/>
    </row>
    <row r="461" ht="15.75" customHeight="1">
      <c r="Y461" s="76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</row>
    <row r="462" ht="15.75" customHeight="1">
      <c r="Y462" s="76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  <c r="AP462" s="30"/>
      <c r="AQ462" s="30"/>
      <c r="AR462" s="30"/>
      <c r="AS462" s="30"/>
      <c r="AT462" s="30"/>
      <c r="AU462" s="30"/>
    </row>
    <row r="463" ht="15.75" customHeight="1">
      <c r="Y463" s="76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  <c r="AP463" s="30"/>
      <c r="AQ463" s="30"/>
      <c r="AR463" s="30"/>
      <c r="AS463" s="30"/>
      <c r="AT463" s="30"/>
      <c r="AU463" s="30"/>
    </row>
    <row r="464" ht="15.75" customHeight="1">
      <c r="Y464" s="76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  <c r="AP464" s="30"/>
      <c r="AQ464" s="30"/>
      <c r="AR464" s="30"/>
      <c r="AS464" s="30"/>
      <c r="AT464" s="30"/>
      <c r="AU464" s="30"/>
    </row>
    <row r="465" ht="15.75" customHeight="1">
      <c r="Y465" s="76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R465" s="30"/>
      <c r="AS465" s="30"/>
      <c r="AT465" s="30"/>
      <c r="AU465" s="30"/>
    </row>
    <row r="466" ht="15.75" customHeight="1">
      <c r="Y466" s="76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  <c r="AP466" s="30"/>
      <c r="AQ466" s="30"/>
      <c r="AR466" s="30"/>
      <c r="AS466" s="30"/>
      <c r="AT466" s="30"/>
      <c r="AU466" s="30"/>
    </row>
    <row r="467" ht="15.75" customHeight="1">
      <c r="Y467" s="76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R467" s="30"/>
      <c r="AS467" s="30"/>
      <c r="AT467" s="30"/>
      <c r="AU467" s="30"/>
    </row>
    <row r="468" ht="15.75" customHeight="1">
      <c r="Y468" s="76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</row>
    <row r="469" ht="15.75" customHeight="1">
      <c r="Y469" s="76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</row>
    <row r="470" ht="15.75" customHeight="1">
      <c r="Y470" s="76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</row>
    <row r="471" ht="15.75" customHeight="1">
      <c r="Y471" s="76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</row>
    <row r="472" ht="15.75" customHeight="1">
      <c r="Y472" s="76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</row>
    <row r="473" ht="15.75" customHeight="1">
      <c r="Y473" s="76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</row>
    <row r="474" ht="15.75" customHeight="1">
      <c r="Y474" s="76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</row>
    <row r="475" ht="15.75" customHeight="1">
      <c r="Y475" s="76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</row>
    <row r="476" ht="15.75" customHeight="1">
      <c r="Y476" s="76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</row>
    <row r="477" ht="15.75" customHeight="1">
      <c r="Y477" s="76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</row>
    <row r="478" ht="15.75" customHeight="1">
      <c r="Y478" s="76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</row>
    <row r="479" ht="15.75" customHeight="1">
      <c r="Y479" s="76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</row>
    <row r="480" ht="15.75" customHeight="1">
      <c r="Y480" s="76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</row>
    <row r="481" ht="15.75" customHeight="1">
      <c r="Y481" s="76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</row>
    <row r="482" ht="15.75" customHeight="1">
      <c r="Y482" s="76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</row>
    <row r="483" ht="15.75" customHeight="1">
      <c r="Y483" s="76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</row>
    <row r="484" ht="15.75" customHeight="1">
      <c r="Y484" s="76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  <c r="AP484" s="30"/>
      <c r="AQ484" s="30"/>
      <c r="AR484" s="30"/>
      <c r="AS484" s="30"/>
      <c r="AT484" s="30"/>
      <c r="AU484" s="30"/>
    </row>
    <row r="485" ht="15.75" customHeight="1">
      <c r="Y485" s="76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  <c r="AP485" s="30"/>
      <c r="AQ485" s="30"/>
      <c r="AR485" s="30"/>
      <c r="AS485" s="30"/>
      <c r="AT485" s="30"/>
      <c r="AU485" s="30"/>
    </row>
    <row r="486" ht="15.75" customHeight="1">
      <c r="Y486" s="76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R486" s="30"/>
      <c r="AS486" s="30"/>
      <c r="AT486" s="30"/>
      <c r="AU486" s="30"/>
    </row>
    <row r="487" ht="15.75" customHeight="1">
      <c r="Y487" s="76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</row>
    <row r="488" ht="15.75" customHeight="1">
      <c r="Y488" s="76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</row>
    <row r="489" ht="15.75" customHeight="1">
      <c r="Y489" s="76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</row>
    <row r="490" ht="15.75" customHeight="1">
      <c r="Y490" s="76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</row>
    <row r="491" ht="15.75" customHeight="1">
      <c r="Y491" s="76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R491" s="30"/>
      <c r="AS491" s="30"/>
      <c r="AT491" s="30"/>
      <c r="AU491" s="30"/>
    </row>
    <row r="492" ht="15.75" customHeight="1">
      <c r="Y492" s="76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  <c r="AP492" s="30"/>
      <c r="AQ492" s="30"/>
      <c r="AR492" s="30"/>
      <c r="AS492" s="30"/>
      <c r="AT492" s="30"/>
      <c r="AU492" s="30"/>
    </row>
    <row r="493" ht="15.75" customHeight="1">
      <c r="Y493" s="76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  <c r="AS493" s="30"/>
      <c r="AT493" s="30"/>
      <c r="AU493" s="30"/>
    </row>
    <row r="494" ht="15.75" customHeight="1">
      <c r="Y494" s="76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  <c r="AP494" s="30"/>
      <c r="AQ494" s="30"/>
      <c r="AR494" s="30"/>
      <c r="AS494" s="30"/>
      <c r="AT494" s="30"/>
      <c r="AU494" s="30"/>
    </row>
    <row r="495" ht="15.75" customHeight="1">
      <c r="Y495" s="76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  <c r="AP495" s="30"/>
      <c r="AQ495" s="30"/>
      <c r="AR495" s="30"/>
      <c r="AS495" s="30"/>
      <c r="AT495" s="30"/>
      <c r="AU495" s="30"/>
    </row>
    <row r="496" ht="15.75" customHeight="1">
      <c r="Y496" s="76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  <c r="AP496" s="30"/>
      <c r="AQ496" s="30"/>
      <c r="AR496" s="30"/>
      <c r="AS496" s="30"/>
      <c r="AT496" s="30"/>
      <c r="AU496" s="30"/>
    </row>
    <row r="497" ht="15.75" customHeight="1">
      <c r="Y497" s="76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R497" s="30"/>
      <c r="AS497" s="30"/>
      <c r="AT497" s="30"/>
      <c r="AU497" s="30"/>
    </row>
    <row r="498" ht="15.75" customHeight="1">
      <c r="Y498" s="76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  <c r="AS498" s="30"/>
      <c r="AT498" s="30"/>
      <c r="AU498" s="30"/>
    </row>
    <row r="499" ht="15.75" customHeight="1">
      <c r="Y499" s="76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  <c r="AP499" s="30"/>
      <c r="AQ499" s="30"/>
      <c r="AR499" s="30"/>
      <c r="AS499" s="30"/>
      <c r="AT499" s="30"/>
      <c r="AU499" s="30"/>
    </row>
    <row r="500" ht="15.75" customHeight="1">
      <c r="Y500" s="76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  <c r="AP500" s="30"/>
      <c r="AQ500" s="30"/>
      <c r="AR500" s="30"/>
      <c r="AS500" s="30"/>
      <c r="AT500" s="30"/>
      <c r="AU500" s="30"/>
    </row>
    <row r="501" ht="15.75" customHeight="1">
      <c r="Y501" s="76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  <c r="AP501" s="30"/>
      <c r="AQ501" s="30"/>
      <c r="AR501" s="30"/>
      <c r="AS501" s="30"/>
      <c r="AT501" s="30"/>
      <c r="AU501" s="30"/>
    </row>
    <row r="502" ht="15.75" customHeight="1">
      <c r="Y502" s="76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R502" s="30"/>
      <c r="AS502" s="30"/>
      <c r="AT502" s="30"/>
      <c r="AU502" s="30"/>
    </row>
    <row r="503" ht="15.75" customHeight="1">
      <c r="Y503" s="76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  <c r="AS503" s="30"/>
      <c r="AT503" s="30"/>
      <c r="AU503" s="30"/>
    </row>
    <row r="504" ht="15.75" customHeight="1">
      <c r="Y504" s="76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  <c r="AP504" s="30"/>
      <c r="AQ504" s="30"/>
      <c r="AR504" s="30"/>
      <c r="AS504" s="30"/>
      <c r="AT504" s="30"/>
      <c r="AU504" s="30"/>
    </row>
    <row r="505" ht="15.75" customHeight="1">
      <c r="Y505" s="76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  <c r="AP505" s="30"/>
      <c r="AQ505" s="30"/>
      <c r="AR505" s="30"/>
      <c r="AS505" s="30"/>
      <c r="AT505" s="30"/>
      <c r="AU505" s="30"/>
    </row>
    <row r="506" ht="15.75" customHeight="1">
      <c r="Y506" s="76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  <c r="AP506" s="30"/>
      <c r="AQ506" s="30"/>
      <c r="AR506" s="30"/>
      <c r="AS506" s="30"/>
      <c r="AT506" s="30"/>
      <c r="AU506" s="30"/>
    </row>
    <row r="507" ht="15.75" customHeight="1">
      <c r="Y507" s="76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  <c r="AS507" s="30"/>
      <c r="AT507" s="30"/>
      <c r="AU507" s="30"/>
    </row>
    <row r="508" ht="15.75" customHeight="1">
      <c r="Y508" s="76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  <c r="AP508" s="30"/>
      <c r="AQ508" s="30"/>
      <c r="AR508" s="30"/>
      <c r="AS508" s="30"/>
      <c r="AT508" s="30"/>
      <c r="AU508" s="30"/>
    </row>
    <row r="509" ht="15.75" customHeight="1">
      <c r="Y509" s="76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  <c r="AP509" s="30"/>
      <c r="AQ509" s="30"/>
      <c r="AR509" s="30"/>
      <c r="AS509" s="30"/>
      <c r="AT509" s="30"/>
      <c r="AU509" s="30"/>
    </row>
    <row r="510" ht="15.75" customHeight="1">
      <c r="Y510" s="76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R510" s="30"/>
      <c r="AS510" s="30"/>
      <c r="AT510" s="30"/>
      <c r="AU510" s="30"/>
    </row>
    <row r="511" ht="15.75" customHeight="1">
      <c r="Y511" s="76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  <c r="AP511" s="30"/>
      <c r="AQ511" s="30"/>
      <c r="AR511" s="30"/>
      <c r="AS511" s="30"/>
      <c r="AT511" s="30"/>
      <c r="AU511" s="30"/>
    </row>
    <row r="512" ht="15.75" customHeight="1">
      <c r="Y512" s="76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R512" s="30"/>
      <c r="AS512" s="30"/>
      <c r="AT512" s="30"/>
      <c r="AU512" s="30"/>
    </row>
    <row r="513" ht="15.75" customHeight="1">
      <c r="Y513" s="76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</row>
    <row r="514" ht="15.75" customHeight="1">
      <c r="Y514" s="76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</row>
    <row r="515" ht="15.75" customHeight="1">
      <c r="Y515" s="76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</row>
    <row r="516" ht="15.75" customHeight="1">
      <c r="Y516" s="76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</row>
    <row r="517" ht="15.75" customHeight="1">
      <c r="Y517" s="76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</row>
    <row r="518" ht="15.75" customHeight="1">
      <c r="Y518" s="76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</row>
    <row r="519" ht="15.75" customHeight="1">
      <c r="Y519" s="76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</row>
    <row r="520" ht="15.75" customHeight="1">
      <c r="Y520" s="76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</row>
    <row r="521" ht="15.75" customHeight="1">
      <c r="Y521" s="76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  <c r="AS521" s="30"/>
      <c r="AT521" s="30"/>
      <c r="AU521" s="30"/>
    </row>
    <row r="522" ht="15.75" customHeight="1">
      <c r="Y522" s="76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R522" s="30"/>
      <c r="AS522" s="30"/>
      <c r="AT522" s="30"/>
      <c r="AU522" s="30"/>
    </row>
    <row r="523" ht="15.75" customHeight="1">
      <c r="Y523" s="76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  <c r="AP523" s="30"/>
      <c r="AQ523" s="30"/>
      <c r="AR523" s="30"/>
      <c r="AS523" s="30"/>
      <c r="AT523" s="30"/>
      <c r="AU523" s="30"/>
    </row>
    <row r="524" ht="15.75" customHeight="1">
      <c r="Y524" s="76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  <c r="AP524" s="30"/>
      <c r="AQ524" s="30"/>
      <c r="AR524" s="30"/>
      <c r="AS524" s="30"/>
      <c r="AT524" s="30"/>
      <c r="AU524" s="30"/>
    </row>
    <row r="525" ht="15.75" customHeight="1">
      <c r="Y525" s="76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</row>
    <row r="526" ht="15.75" customHeight="1">
      <c r="Y526" s="76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</row>
    <row r="527" ht="15.75" customHeight="1">
      <c r="Y527" s="76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</row>
    <row r="528" ht="15.75" customHeight="1">
      <c r="Y528" s="76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</row>
    <row r="529" ht="15.75" customHeight="1">
      <c r="Y529" s="76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  <c r="AS529" s="30"/>
      <c r="AT529" s="30"/>
      <c r="AU529" s="30"/>
    </row>
    <row r="530" ht="15.75" customHeight="1">
      <c r="Y530" s="76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  <c r="AS530" s="30"/>
      <c r="AT530" s="30"/>
      <c r="AU530" s="30"/>
    </row>
    <row r="531" ht="15.75" customHeight="1">
      <c r="Y531" s="76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  <c r="AS531" s="30"/>
      <c r="AT531" s="30"/>
      <c r="AU531" s="30"/>
    </row>
    <row r="532" ht="15.75" customHeight="1">
      <c r="Y532" s="76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  <c r="AP532" s="30"/>
      <c r="AQ532" s="30"/>
      <c r="AR532" s="30"/>
      <c r="AS532" s="30"/>
      <c r="AT532" s="30"/>
      <c r="AU532" s="30"/>
    </row>
    <row r="533" ht="15.75" customHeight="1">
      <c r="Y533" s="76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  <c r="AS533" s="30"/>
      <c r="AT533" s="30"/>
      <c r="AU533" s="30"/>
    </row>
    <row r="534" ht="15.75" customHeight="1">
      <c r="Y534" s="76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R534" s="30"/>
      <c r="AS534" s="30"/>
      <c r="AT534" s="30"/>
      <c r="AU534" s="30"/>
    </row>
    <row r="535" ht="15.75" customHeight="1">
      <c r="Y535" s="76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  <c r="AP535" s="30"/>
      <c r="AQ535" s="30"/>
      <c r="AR535" s="30"/>
      <c r="AS535" s="30"/>
      <c r="AT535" s="30"/>
      <c r="AU535" s="30"/>
    </row>
    <row r="536" ht="15.75" customHeight="1">
      <c r="Y536" s="76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  <c r="AP536" s="30"/>
      <c r="AQ536" s="30"/>
      <c r="AR536" s="30"/>
      <c r="AS536" s="30"/>
      <c r="AT536" s="30"/>
      <c r="AU536" s="30"/>
    </row>
    <row r="537" ht="15.75" customHeight="1">
      <c r="Y537" s="76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  <c r="AP537" s="30"/>
      <c r="AQ537" s="30"/>
      <c r="AR537" s="30"/>
      <c r="AS537" s="30"/>
      <c r="AT537" s="30"/>
      <c r="AU537" s="30"/>
    </row>
    <row r="538" ht="15.75" customHeight="1">
      <c r="Y538" s="76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  <c r="AP538" s="30"/>
      <c r="AQ538" s="30"/>
      <c r="AR538" s="30"/>
      <c r="AS538" s="30"/>
      <c r="AT538" s="30"/>
      <c r="AU538" s="30"/>
    </row>
    <row r="539" ht="15.75" customHeight="1">
      <c r="Y539" s="76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  <c r="AP539" s="30"/>
      <c r="AQ539" s="30"/>
      <c r="AR539" s="30"/>
      <c r="AS539" s="30"/>
      <c r="AT539" s="30"/>
      <c r="AU539" s="30"/>
    </row>
    <row r="540" ht="15.75" customHeight="1">
      <c r="Y540" s="76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  <c r="AP540" s="30"/>
      <c r="AQ540" s="30"/>
      <c r="AR540" s="30"/>
      <c r="AS540" s="30"/>
      <c r="AT540" s="30"/>
      <c r="AU540" s="30"/>
    </row>
    <row r="541" ht="15.75" customHeight="1">
      <c r="Y541" s="76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  <c r="AP541" s="30"/>
      <c r="AQ541" s="30"/>
      <c r="AR541" s="30"/>
      <c r="AS541" s="30"/>
      <c r="AT541" s="30"/>
      <c r="AU541" s="30"/>
    </row>
    <row r="542" ht="15.75" customHeight="1">
      <c r="Y542" s="76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R542" s="30"/>
      <c r="AS542" s="30"/>
      <c r="AT542" s="30"/>
      <c r="AU542" s="30"/>
    </row>
    <row r="543" ht="15.75" customHeight="1">
      <c r="Y543" s="76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  <c r="AP543" s="30"/>
      <c r="AQ543" s="30"/>
      <c r="AR543" s="30"/>
      <c r="AS543" s="30"/>
      <c r="AT543" s="30"/>
      <c r="AU543" s="30"/>
    </row>
    <row r="544" ht="15.75" customHeight="1">
      <c r="Y544" s="76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  <c r="AP544" s="30"/>
      <c r="AQ544" s="30"/>
      <c r="AR544" s="30"/>
      <c r="AS544" s="30"/>
      <c r="AT544" s="30"/>
      <c r="AU544" s="30"/>
    </row>
    <row r="545" ht="15.75" customHeight="1">
      <c r="Y545" s="76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  <c r="AP545" s="30"/>
      <c r="AQ545" s="30"/>
      <c r="AR545" s="30"/>
      <c r="AS545" s="30"/>
      <c r="AT545" s="30"/>
      <c r="AU545" s="30"/>
    </row>
    <row r="546" ht="15.75" customHeight="1">
      <c r="Y546" s="76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  <c r="AP546" s="30"/>
      <c r="AQ546" s="30"/>
      <c r="AR546" s="30"/>
      <c r="AS546" s="30"/>
      <c r="AT546" s="30"/>
      <c r="AU546" s="30"/>
    </row>
    <row r="547" ht="15.75" customHeight="1">
      <c r="Y547" s="76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  <c r="AP547" s="30"/>
      <c r="AQ547" s="30"/>
      <c r="AR547" s="30"/>
      <c r="AS547" s="30"/>
      <c r="AT547" s="30"/>
      <c r="AU547" s="30"/>
    </row>
    <row r="548" ht="15.75" customHeight="1">
      <c r="Y548" s="76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  <c r="AP548" s="30"/>
      <c r="AQ548" s="30"/>
      <c r="AR548" s="30"/>
      <c r="AS548" s="30"/>
      <c r="AT548" s="30"/>
      <c r="AU548" s="30"/>
    </row>
    <row r="549" ht="15.75" customHeight="1">
      <c r="Y549" s="76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  <c r="AP549" s="30"/>
      <c r="AQ549" s="30"/>
      <c r="AR549" s="30"/>
      <c r="AS549" s="30"/>
      <c r="AT549" s="30"/>
      <c r="AU549" s="30"/>
    </row>
    <row r="550" ht="15.75" customHeight="1">
      <c r="Y550" s="76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  <c r="AS550" s="30"/>
      <c r="AT550" s="30"/>
      <c r="AU550" s="30"/>
    </row>
    <row r="551" ht="15.75" customHeight="1">
      <c r="Y551" s="76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  <c r="AP551" s="30"/>
      <c r="AQ551" s="30"/>
      <c r="AR551" s="30"/>
      <c r="AS551" s="30"/>
      <c r="AT551" s="30"/>
      <c r="AU551" s="30"/>
    </row>
    <row r="552" ht="15.75" customHeight="1">
      <c r="Y552" s="76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  <c r="AP552" s="30"/>
      <c r="AQ552" s="30"/>
      <c r="AR552" s="30"/>
      <c r="AS552" s="30"/>
      <c r="AT552" s="30"/>
      <c r="AU552" s="30"/>
    </row>
    <row r="553" ht="15.75" customHeight="1">
      <c r="Y553" s="76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  <c r="AP553" s="30"/>
      <c r="AQ553" s="30"/>
      <c r="AR553" s="30"/>
      <c r="AS553" s="30"/>
      <c r="AT553" s="30"/>
      <c r="AU553" s="30"/>
    </row>
    <row r="554" ht="15.75" customHeight="1">
      <c r="Y554" s="76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  <c r="AS554" s="30"/>
      <c r="AT554" s="30"/>
      <c r="AU554" s="30"/>
    </row>
    <row r="555" ht="15.75" customHeight="1">
      <c r="Y555" s="76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R555" s="30"/>
      <c r="AS555" s="30"/>
      <c r="AT555" s="30"/>
      <c r="AU555" s="30"/>
    </row>
    <row r="556" ht="15.75" customHeight="1">
      <c r="Y556" s="76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R556" s="30"/>
      <c r="AS556" s="30"/>
      <c r="AT556" s="30"/>
      <c r="AU556" s="30"/>
    </row>
    <row r="557" ht="15.75" customHeight="1">
      <c r="Y557" s="76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  <c r="AS557" s="30"/>
      <c r="AT557" s="30"/>
      <c r="AU557" s="30"/>
    </row>
    <row r="558" ht="15.75" customHeight="1">
      <c r="Y558" s="76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R558" s="30"/>
      <c r="AS558" s="30"/>
      <c r="AT558" s="30"/>
      <c r="AU558" s="30"/>
    </row>
    <row r="559" ht="15.75" customHeight="1">
      <c r="Y559" s="76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  <c r="AP559" s="30"/>
      <c r="AQ559" s="30"/>
      <c r="AR559" s="30"/>
      <c r="AS559" s="30"/>
      <c r="AT559" s="30"/>
      <c r="AU559" s="30"/>
    </row>
    <row r="560" ht="15.75" customHeight="1">
      <c r="Y560" s="76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  <c r="AP560" s="30"/>
      <c r="AQ560" s="30"/>
      <c r="AR560" s="30"/>
      <c r="AS560" s="30"/>
      <c r="AT560" s="30"/>
      <c r="AU560" s="30"/>
    </row>
    <row r="561" ht="15.75" customHeight="1">
      <c r="Y561" s="76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  <c r="AP561" s="30"/>
      <c r="AQ561" s="30"/>
      <c r="AR561" s="30"/>
      <c r="AS561" s="30"/>
      <c r="AT561" s="30"/>
      <c r="AU561" s="30"/>
    </row>
    <row r="562" ht="15.75" customHeight="1">
      <c r="Y562" s="76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  <c r="AP562" s="30"/>
      <c r="AQ562" s="30"/>
      <c r="AR562" s="30"/>
      <c r="AS562" s="30"/>
      <c r="AT562" s="30"/>
      <c r="AU562" s="30"/>
    </row>
    <row r="563" ht="15.75" customHeight="1">
      <c r="Y563" s="76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  <c r="AP563" s="30"/>
      <c r="AQ563" s="30"/>
      <c r="AR563" s="30"/>
      <c r="AS563" s="30"/>
      <c r="AT563" s="30"/>
      <c r="AU563" s="30"/>
    </row>
    <row r="564" ht="15.75" customHeight="1">
      <c r="Y564" s="76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  <c r="AS564" s="30"/>
      <c r="AT564" s="30"/>
      <c r="AU564" s="30"/>
    </row>
    <row r="565" ht="15.75" customHeight="1">
      <c r="Y565" s="76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  <c r="AP565" s="30"/>
      <c r="AQ565" s="30"/>
      <c r="AR565" s="30"/>
      <c r="AS565" s="30"/>
      <c r="AT565" s="30"/>
      <c r="AU565" s="30"/>
    </row>
    <row r="566" ht="15.75" customHeight="1">
      <c r="Y566" s="76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R566" s="30"/>
      <c r="AS566" s="30"/>
      <c r="AT566" s="30"/>
      <c r="AU566" s="30"/>
    </row>
    <row r="567" ht="15.75" customHeight="1">
      <c r="Y567" s="76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  <c r="AP567" s="30"/>
      <c r="AQ567" s="30"/>
      <c r="AR567" s="30"/>
      <c r="AS567" s="30"/>
      <c r="AT567" s="30"/>
      <c r="AU567" s="30"/>
    </row>
    <row r="568" ht="15.75" customHeight="1">
      <c r="Y568" s="76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  <c r="AS568" s="30"/>
      <c r="AT568" s="30"/>
      <c r="AU568" s="30"/>
    </row>
    <row r="569" ht="15.75" customHeight="1">
      <c r="Y569" s="76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</row>
    <row r="570" ht="15.75" customHeight="1">
      <c r="Y570" s="76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  <c r="AS570" s="30"/>
      <c r="AT570" s="30"/>
      <c r="AU570" s="30"/>
    </row>
    <row r="571" ht="15.75" customHeight="1">
      <c r="Y571" s="76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</row>
    <row r="572" ht="15.75" customHeight="1">
      <c r="Y572" s="76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  <c r="AP572" s="30"/>
      <c r="AQ572" s="30"/>
      <c r="AR572" s="30"/>
      <c r="AS572" s="30"/>
      <c r="AT572" s="30"/>
      <c r="AU572" s="30"/>
    </row>
    <row r="573" ht="15.75" customHeight="1">
      <c r="Y573" s="76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  <c r="AP573" s="30"/>
      <c r="AQ573" s="30"/>
      <c r="AR573" s="30"/>
      <c r="AS573" s="30"/>
      <c r="AT573" s="30"/>
      <c r="AU573" s="30"/>
    </row>
    <row r="574" ht="15.75" customHeight="1">
      <c r="Y574" s="76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  <c r="AP574" s="30"/>
      <c r="AQ574" s="30"/>
      <c r="AR574" s="30"/>
      <c r="AS574" s="30"/>
      <c r="AT574" s="30"/>
      <c r="AU574" s="30"/>
    </row>
    <row r="575" ht="15.75" customHeight="1">
      <c r="Y575" s="76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  <c r="AP575" s="30"/>
      <c r="AQ575" s="30"/>
      <c r="AR575" s="30"/>
      <c r="AS575" s="30"/>
      <c r="AT575" s="30"/>
      <c r="AU575" s="30"/>
    </row>
    <row r="576" ht="15.75" customHeight="1">
      <c r="Y576" s="76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  <c r="AP576" s="30"/>
      <c r="AQ576" s="30"/>
      <c r="AR576" s="30"/>
      <c r="AS576" s="30"/>
      <c r="AT576" s="30"/>
      <c r="AU576" s="30"/>
    </row>
    <row r="577" ht="15.75" customHeight="1">
      <c r="Y577" s="76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  <c r="AP577" s="30"/>
      <c r="AQ577" s="30"/>
      <c r="AR577" s="30"/>
      <c r="AS577" s="30"/>
      <c r="AT577" s="30"/>
      <c r="AU577" s="30"/>
    </row>
    <row r="578" ht="15.75" customHeight="1">
      <c r="Y578" s="76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R578" s="30"/>
      <c r="AS578" s="30"/>
      <c r="AT578" s="30"/>
      <c r="AU578" s="30"/>
    </row>
    <row r="579" ht="15.75" customHeight="1">
      <c r="Y579" s="76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R579" s="30"/>
      <c r="AS579" s="30"/>
      <c r="AT579" s="30"/>
      <c r="AU579" s="30"/>
    </row>
    <row r="580" ht="15.75" customHeight="1">
      <c r="Y580" s="76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  <c r="AP580" s="30"/>
      <c r="AQ580" s="30"/>
      <c r="AR580" s="30"/>
      <c r="AS580" s="30"/>
      <c r="AT580" s="30"/>
      <c r="AU580" s="30"/>
    </row>
    <row r="581" ht="15.75" customHeight="1">
      <c r="Y581" s="76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R581" s="30"/>
      <c r="AS581" s="30"/>
      <c r="AT581" s="30"/>
      <c r="AU581" s="30"/>
    </row>
    <row r="582" ht="15.75" customHeight="1">
      <c r="Y582" s="76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  <c r="AP582" s="30"/>
      <c r="AQ582" s="30"/>
      <c r="AR582" s="30"/>
      <c r="AS582" s="30"/>
      <c r="AT582" s="30"/>
      <c r="AU582" s="30"/>
    </row>
    <row r="583" ht="15.75" customHeight="1">
      <c r="Y583" s="76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  <c r="AP583" s="30"/>
      <c r="AQ583" s="30"/>
      <c r="AR583" s="30"/>
      <c r="AS583" s="30"/>
      <c r="AT583" s="30"/>
      <c r="AU583" s="30"/>
    </row>
    <row r="584" ht="15.75" customHeight="1">
      <c r="Y584" s="76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  <c r="AP584" s="30"/>
      <c r="AQ584" s="30"/>
      <c r="AR584" s="30"/>
      <c r="AS584" s="30"/>
      <c r="AT584" s="30"/>
      <c r="AU584" s="30"/>
    </row>
    <row r="585" ht="15.75" customHeight="1">
      <c r="Y585" s="76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R585" s="30"/>
      <c r="AS585" s="30"/>
      <c r="AT585" s="30"/>
      <c r="AU585" s="30"/>
    </row>
    <row r="586" ht="15.75" customHeight="1">
      <c r="Y586" s="76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  <c r="AP586" s="30"/>
      <c r="AQ586" s="30"/>
      <c r="AR586" s="30"/>
      <c r="AS586" s="30"/>
      <c r="AT586" s="30"/>
      <c r="AU586" s="30"/>
    </row>
    <row r="587" ht="15.75" customHeight="1">
      <c r="Y587" s="76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  <c r="AP587" s="30"/>
      <c r="AQ587" s="30"/>
      <c r="AR587" s="30"/>
      <c r="AS587" s="30"/>
      <c r="AT587" s="30"/>
      <c r="AU587" s="30"/>
    </row>
    <row r="588" ht="15.75" customHeight="1">
      <c r="Y588" s="76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  <c r="AS588" s="30"/>
      <c r="AT588" s="30"/>
      <c r="AU588" s="30"/>
    </row>
    <row r="589" ht="15.75" customHeight="1">
      <c r="Y589" s="76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</row>
    <row r="590" ht="15.75" customHeight="1">
      <c r="Y590" s="76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R590" s="30"/>
      <c r="AS590" s="30"/>
      <c r="AT590" s="30"/>
      <c r="AU590" s="30"/>
    </row>
    <row r="591" ht="15.75" customHeight="1">
      <c r="Y591" s="76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  <c r="AP591" s="30"/>
      <c r="AQ591" s="30"/>
      <c r="AR591" s="30"/>
      <c r="AS591" s="30"/>
      <c r="AT591" s="30"/>
      <c r="AU591" s="30"/>
    </row>
    <row r="592" ht="15.75" customHeight="1">
      <c r="Y592" s="76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  <c r="AP592" s="30"/>
      <c r="AQ592" s="30"/>
      <c r="AR592" s="30"/>
      <c r="AS592" s="30"/>
      <c r="AT592" s="30"/>
      <c r="AU592" s="30"/>
    </row>
    <row r="593" ht="15.75" customHeight="1">
      <c r="Y593" s="76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  <c r="AP593" s="30"/>
      <c r="AQ593" s="30"/>
      <c r="AR593" s="30"/>
      <c r="AS593" s="30"/>
      <c r="AT593" s="30"/>
      <c r="AU593" s="30"/>
    </row>
    <row r="594" ht="15.75" customHeight="1">
      <c r="Y594" s="76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  <c r="AP594" s="30"/>
      <c r="AQ594" s="30"/>
      <c r="AR594" s="30"/>
      <c r="AS594" s="30"/>
      <c r="AT594" s="30"/>
      <c r="AU594" s="30"/>
    </row>
    <row r="595" ht="15.75" customHeight="1">
      <c r="Y595" s="76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  <c r="AP595" s="30"/>
      <c r="AQ595" s="30"/>
      <c r="AR595" s="30"/>
      <c r="AS595" s="30"/>
      <c r="AT595" s="30"/>
      <c r="AU595" s="30"/>
    </row>
    <row r="596" ht="15.75" customHeight="1">
      <c r="Y596" s="76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  <c r="AP596" s="30"/>
      <c r="AQ596" s="30"/>
      <c r="AR596" s="30"/>
      <c r="AS596" s="30"/>
      <c r="AT596" s="30"/>
      <c r="AU596" s="30"/>
    </row>
    <row r="597" ht="15.75" customHeight="1">
      <c r="Y597" s="76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  <c r="AP597" s="30"/>
      <c r="AQ597" s="30"/>
      <c r="AR597" s="30"/>
      <c r="AS597" s="30"/>
      <c r="AT597" s="30"/>
      <c r="AU597" s="30"/>
    </row>
    <row r="598" ht="15.75" customHeight="1">
      <c r="Y598" s="76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  <c r="AP598" s="30"/>
      <c r="AQ598" s="30"/>
      <c r="AR598" s="30"/>
      <c r="AS598" s="30"/>
      <c r="AT598" s="30"/>
      <c r="AU598" s="30"/>
    </row>
    <row r="599" ht="15.75" customHeight="1">
      <c r="Y599" s="76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  <c r="AP599" s="30"/>
      <c r="AQ599" s="30"/>
      <c r="AR599" s="30"/>
      <c r="AS599" s="30"/>
      <c r="AT599" s="30"/>
      <c r="AU599" s="30"/>
    </row>
    <row r="600" ht="15.75" customHeight="1">
      <c r="Y600" s="76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  <c r="AP600" s="30"/>
      <c r="AQ600" s="30"/>
      <c r="AR600" s="30"/>
      <c r="AS600" s="30"/>
      <c r="AT600" s="30"/>
      <c r="AU600" s="30"/>
    </row>
    <row r="601" ht="15.75" customHeight="1">
      <c r="Y601" s="76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  <c r="AP601" s="30"/>
      <c r="AQ601" s="30"/>
      <c r="AR601" s="30"/>
      <c r="AS601" s="30"/>
      <c r="AT601" s="30"/>
      <c r="AU601" s="30"/>
    </row>
    <row r="602" ht="15.75" customHeight="1">
      <c r="Y602" s="76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R602" s="30"/>
      <c r="AS602" s="30"/>
      <c r="AT602" s="30"/>
      <c r="AU602" s="30"/>
    </row>
    <row r="603" ht="15.75" customHeight="1">
      <c r="Y603" s="76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  <c r="AP603" s="30"/>
      <c r="AQ603" s="30"/>
      <c r="AR603" s="30"/>
      <c r="AS603" s="30"/>
      <c r="AT603" s="30"/>
      <c r="AU603" s="30"/>
    </row>
    <row r="604" ht="15.75" customHeight="1">
      <c r="Y604" s="76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  <c r="AS604" s="30"/>
      <c r="AT604" s="30"/>
      <c r="AU604" s="30"/>
    </row>
    <row r="605" ht="15.75" customHeight="1">
      <c r="Y605" s="76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  <c r="AP605" s="30"/>
      <c r="AQ605" s="30"/>
      <c r="AR605" s="30"/>
      <c r="AS605" s="30"/>
      <c r="AT605" s="30"/>
      <c r="AU605" s="30"/>
    </row>
    <row r="606" ht="15.75" customHeight="1">
      <c r="Y606" s="76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R606" s="30"/>
      <c r="AS606" s="30"/>
      <c r="AT606" s="30"/>
      <c r="AU606" s="30"/>
    </row>
    <row r="607" ht="15.75" customHeight="1">
      <c r="Y607" s="76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  <c r="AP607" s="30"/>
      <c r="AQ607" s="30"/>
      <c r="AR607" s="30"/>
      <c r="AS607" s="30"/>
      <c r="AT607" s="30"/>
      <c r="AU607" s="30"/>
    </row>
    <row r="608" ht="15.75" customHeight="1">
      <c r="Y608" s="76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R608" s="30"/>
      <c r="AS608" s="30"/>
      <c r="AT608" s="30"/>
      <c r="AU608" s="30"/>
    </row>
    <row r="609" ht="15.75" customHeight="1">
      <c r="Y609" s="76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R609" s="30"/>
      <c r="AS609" s="30"/>
      <c r="AT609" s="30"/>
      <c r="AU609" s="30"/>
    </row>
    <row r="610" ht="15.75" customHeight="1">
      <c r="Y610" s="76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  <c r="AP610" s="30"/>
      <c r="AQ610" s="30"/>
      <c r="AR610" s="30"/>
      <c r="AS610" s="30"/>
      <c r="AT610" s="30"/>
      <c r="AU610" s="30"/>
    </row>
    <row r="611" ht="15.75" customHeight="1">
      <c r="Y611" s="76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  <c r="AP611" s="30"/>
      <c r="AQ611" s="30"/>
      <c r="AR611" s="30"/>
      <c r="AS611" s="30"/>
      <c r="AT611" s="30"/>
      <c r="AU611" s="30"/>
    </row>
    <row r="612" ht="15.75" customHeight="1">
      <c r="Y612" s="76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  <c r="AP612" s="30"/>
      <c r="AQ612" s="30"/>
      <c r="AR612" s="30"/>
      <c r="AS612" s="30"/>
      <c r="AT612" s="30"/>
      <c r="AU612" s="30"/>
    </row>
    <row r="613" ht="15.75" customHeight="1">
      <c r="Y613" s="76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  <c r="AP613" s="30"/>
      <c r="AQ613" s="30"/>
      <c r="AR613" s="30"/>
      <c r="AS613" s="30"/>
      <c r="AT613" s="30"/>
      <c r="AU613" s="30"/>
    </row>
    <row r="614" ht="15.75" customHeight="1">
      <c r="Y614" s="76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  <c r="AP614" s="30"/>
      <c r="AQ614" s="30"/>
      <c r="AR614" s="30"/>
      <c r="AS614" s="30"/>
      <c r="AT614" s="30"/>
      <c r="AU614" s="30"/>
    </row>
    <row r="615" ht="15.75" customHeight="1">
      <c r="Y615" s="76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  <c r="AP615" s="30"/>
      <c r="AQ615" s="30"/>
      <c r="AR615" s="30"/>
      <c r="AS615" s="30"/>
      <c r="AT615" s="30"/>
      <c r="AU615" s="30"/>
    </row>
    <row r="616" ht="15.75" customHeight="1">
      <c r="Y616" s="76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  <c r="AP616" s="30"/>
      <c r="AQ616" s="30"/>
      <c r="AR616" s="30"/>
      <c r="AS616" s="30"/>
      <c r="AT616" s="30"/>
      <c r="AU616" s="30"/>
    </row>
    <row r="617" ht="15.75" customHeight="1">
      <c r="Y617" s="76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  <c r="AP617" s="30"/>
      <c r="AQ617" s="30"/>
      <c r="AR617" s="30"/>
      <c r="AS617" s="30"/>
      <c r="AT617" s="30"/>
      <c r="AU617" s="30"/>
    </row>
    <row r="618" ht="15.75" customHeight="1">
      <c r="Y618" s="76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  <c r="AP618" s="30"/>
      <c r="AQ618" s="30"/>
      <c r="AR618" s="30"/>
      <c r="AS618" s="30"/>
      <c r="AT618" s="30"/>
      <c r="AU618" s="30"/>
    </row>
    <row r="619" ht="15.75" customHeight="1">
      <c r="Y619" s="76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  <c r="AP619" s="30"/>
      <c r="AQ619" s="30"/>
      <c r="AR619" s="30"/>
      <c r="AS619" s="30"/>
      <c r="AT619" s="30"/>
      <c r="AU619" s="30"/>
    </row>
    <row r="620" ht="15.75" customHeight="1">
      <c r="Y620" s="76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  <c r="AP620" s="30"/>
      <c r="AQ620" s="30"/>
      <c r="AR620" s="30"/>
      <c r="AS620" s="30"/>
      <c r="AT620" s="30"/>
      <c r="AU620" s="30"/>
    </row>
    <row r="621" ht="15.75" customHeight="1">
      <c r="Y621" s="76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  <c r="AP621" s="30"/>
      <c r="AQ621" s="30"/>
      <c r="AR621" s="30"/>
      <c r="AS621" s="30"/>
      <c r="AT621" s="30"/>
      <c r="AU621" s="30"/>
    </row>
    <row r="622" ht="15.75" customHeight="1">
      <c r="Y622" s="76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  <c r="AP622" s="30"/>
      <c r="AQ622" s="30"/>
      <c r="AR622" s="30"/>
      <c r="AS622" s="30"/>
      <c r="AT622" s="30"/>
      <c r="AU622" s="30"/>
    </row>
    <row r="623" ht="15.75" customHeight="1">
      <c r="Y623" s="76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  <c r="AP623" s="30"/>
      <c r="AQ623" s="30"/>
      <c r="AR623" s="30"/>
      <c r="AS623" s="30"/>
      <c r="AT623" s="30"/>
      <c r="AU623" s="30"/>
    </row>
    <row r="624" ht="15.75" customHeight="1">
      <c r="Y624" s="76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  <c r="AP624" s="30"/>
      <c r="AQ624" s="30"/>
      <c r="AR624" s="30"/>
      <c r="AS624" s="30"/>
      <c r="AT624" s="30"/>
      <c r="AU624" s="30"/>
    </row>
    <row r="625" ht="15.75" customHeight="1">
      <c r="Y625" s="76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  <c r="AP625" s="30"/>
      <c r="AQ625" s="30"/>
      <c r="AR625" s="30"/>
      <c r="AS625" s="30"/>
      <c r="AT625" s="30"/>
      <c r="AU625" s="30"/>
    </row>
    <row r="626" ht="15.75" customHeight="1">
      <c r="Y626" s="76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  <c r="AP626" s="30"/>
      <c r="AQ626" s="30"/>
      <c r="AR626" s="30"/>
      <c r="AS626" s="30"/>
      <c r="AT626" s="30"/>
      <c r="AU626" s="30"/>
    </row>
    <row r="627" ht="15.75" customHeight="1">
      <c r="Y627" s="76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  <c r="AP627" s="30"/>
      <c r="AQ627" s="30"/>
      <c r="AR627" s="30"/>
      <c r="AS627" s="30"/>
      <c r="AT627" s="30"/>
      <c r="AU627" s="30"/>
    </row>
    <row r="628" ht="15.75" customHeight="1">
      <c r="Y628" s="76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  <c r="AP628" s="30"/>
      <c r="AQ628" s="30"/>
      <c r="AR628" s="30"/>
      <c r="AS628" s="30"/>
      <c r="AT628" s="30"/>
      <c r="AU628" s="30"/>
    </row>
    <row r="629" ht="15.75" customHeight="1">
      <c r="Y629" s="76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  <c r="AP629" s="30"/>
      <c r="AQ629" s="30"/>
      <c r="AR629" s="30"/>
      <c r="AS629" s="30"/>
      <c r="AT629" s="30"/>
      <c r="AU629" s="30"/>
    </row>
    <row r="630" ht="15.75" customHeight="1">
      <c r="Y630" s="76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  <c r="AP630" s="30"/>
      <c r="AQ630" s="30"/>
      <c r="AR630" s="30"/>
      <c r="AS630" s="30"/>
      <c r="AT630" s="30"/>
      <c r="AU630" s="30"/>
    </row>
    <row r="631" ht="15.75" customHeight="1">
      <c r="Y631" s="76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  <c r="AP631" s="30"/>
      <c r="AQ631" s="30"/>
      <c r="AR631" s="30"/>
      <c r="AS631" s="30"/>
      <c r="AT631" s="30"/>
      <c r="AU631" s="30"/>
    </row>
    <row r="632" ht="15.75" customHeight="1">
      <c r="Y632" s="76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  <c r="AP632" s="30"/>
      <c r="AQ632" s="30"/>
      <c r="AR632" s="30"/>
      <c r="AS632" s="30"/>
      <c r="AT632" s="30"/>
      <c r="AU632" s="30"/>
    </row>
    <row r="633" ht="15.75" customHeight="1">
      <c r="Y633" s="76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  <c r="AP633" s="30"/>
      <c r="AQ633" s="30"/>
      <c r="AR633" s="30"/>
      <c r="AS633" s="30"/>
      <c r="AT633" s="30"/>
      <c r="AU633" s="30"/>
    </row>
    <row r="634" ht="15.75" customHeight="1">
      <c r="Y634" s="76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  <c r="AP634" s="30"/>
      <c r="AQ634" s="30"/>
      <c r="AR634" s="30"/>
      <c r="AS634" s="30"/>
      <c r="AT634" s="30"/>
      <c r="AU634" s="30"/>
    </row>
    <row r="635" ht="15.75" customHeight="1">
      <c r="Y635" s="76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  <c r="AP635" s="30"/>
      <c r="AQ635" s="30"/>
      <c r="AR635" s="30"/>
      <c r="AS635" s="30"/>
      <c r="AT635" s="30"/>
      <c r="AU635" s="30"/>
    </row>
    <row r="636" ht="15.75" customHeight="1">
      <c r="Y636" s="76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  <c r="AP636" s="30"/>
      <c r="AQ636" s="30"/>
      <c r="AR636" s="30"/>
      <c r="AS636" s="30"/>
      <c r="AT636" s="30"/>
      <c r="AU636" s="30"/>
    </row>
    <row r="637" ht="15.75" customHeight="1">
      <c r="Y637" s="76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  <c r="AP637" s="30"/>
      <c r="AQ637" s="30"/>
      <c r="AR637" s="30"/>
      <c r="AS637" s="30"/>
      <c r="AT637" s="30"/>
      <c r="AU637" s="30"/>
    </row>
    <row r="638" ht="15.75" customHeight="1">
      <c r="Y638" s="76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  <c r="AP638" s="30"/>
      <c r="AQ638" s="30"/>
      <c r="AR638" s="30"/>
      <c r="AS638" s="30"/>
      <c r="AT638" s="30"/>
      <c r="AU638" s="30"/>
    </row>
    <row r="639" ht="15.75" customHeight="1">
      <c r="Y639" s="76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R639" s="30"/>
      <c r="AS639" s="30"/>
      <c r="AT639" s="30"/>
      <c r="AU639" s="30"/>
    </row>
    <row r="640" ht="15.75" customHeight="1">
      <c r="Y640" s="76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  <c r="AP640" s="30"/>
      <c r="AQ640" s="30"/>
      <c r="AR640" s="30"/>
      <c r="AS640" s="30"/>
      <c r="AT640" s="30"/>
      <c r="AU640" s="30"/>
    </row>
    <row r="641" ht="15.75" customHeight="1">
      <c r="Y641" s="76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  <c r="AP641" s="30"/>
      <c r="AQ641" s="30"/>
      <c r="AR641" s="30"/>
      <c r="AS641" s="30"/>
      <c r="AT641" s="30"/>
      <c r="AU641" s="30"/>
    </row>
    <row r="642" ht="15.75" customHeight="1">
      <c r="Y642" s="76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  <c r="AP642" s="30"/>
      <c r="AQ642" s="30"/>
      <c r="AR642" s="30"/>
      <c r="AS642" s="30"/>
      <c r="AT642" s="30"/>
      <c r="AU642" s="30"/>
    </row>
    <row r="643" ht="15.75" customHeight="1">
      <c r="Y643" s="76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  <c r="AP643" s="30"/>
      <c r="AQ643" s="30"/>
      <c r="AR643" s="30"/>
      <c r="AS643" s="30"/>
      <c r="AT643" s="30"/>
      <c r="AU643" s="30"/>
    </row>
    <row r="644" ht="15.75" customHeight="1">
      <c r="Y644" s="76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  <c r="AP644" s="30"/>
      <c r="AQ644" s="30"/>
      <c r="AR644" s="30"/>
      <c r="AS644" s="30"/>
      <c r="AT644" s="30"/>
      <c r="AU644" s="30"/>
    </row>
    <row r="645" ht="15.75" customHeight="1">
      <c r="Y645" s="76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  <c r="AP645" s="30"/>
      <c r="AQ645" s="30"/>
      <c r="AR645" s="30"/>
      <c r="AS645" s="30"/>
      <c r="AT645" s="30"/>
      <c r="AU645" s="30"/>
    </row>
    <row r="646" ht="15.75" customHeight="1">
      <c r="Y646" s="76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R646" s="30"/>
      <c r="AS646" s="30"/>
      <c r="AT646" s="30"/>
      <c r="AU646" s="30"/>
    </row>
    <row r="647" ht="15.75" customHeight="1">
      <c r="Y647" s="76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  <c r="AP647" s="30"/>
      <c r="AQ647" s="30"/>
      <c r="AR647" s="30"/>
      <c r="AS647" s="30"/>
      <c r="AT647" s="30"/>
      <c r="AU647" s="30"/>
    </row>
    <row r="648" ht="15.75" customHeight="1">
      <c r="Y648" s="76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  <c r="AP648" s="30"/>
      <c r="AQ648" s="30"/>
      <c r="AR648" s="30"/>
      <c r="AS648" s="30"/>
      <c r="AT648" s="30"/>
      <c r="AU648" s="30"/>
    </row>
    <row r="649" ht="15.75" customHeight="1">
      <c r="Y649" s="76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  <c r="AP649" s="30"/>
      <c r="AQ649" s="30"/>
      <c r="AR649" s="30"/>
      <c r="AS649" s="30"/>
      <c r="AT649" s="30"/>
      <c r="AU649" s="30"/>
    </row>
    <row r="650" ht="15.75" customHeight="1">
      <c r="Y650" s="76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  <c r="AS650" s="30"/>
      <c r="AT650" s="30"/>
      <c r="AU650" s="30"/>
    </row>
    <row r="651" ht="15.75" customHeight="1">
      <c r="Y651" s="76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R651" s="30"/>
      <c r="AS651" s="30"/>
      <c r="AT651" s="30"/>
      <c r="AU651" s="30"/>
    </row>
    <row r="652" ht="15.75" customHeight="1">
      <c r="Y652" s="76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  <c r="AP652" s="30"/>
      <c r="AQ652" s="30"/>
      <c r="AR652" s="30"/>
      <c r="AS652" s="30"/>
      <c r="AT652" s="30"/>
      <c r="AU652" s="30"/>
    </row>
    <row r="653" ht="15.75" customHeight="1">
      <c r="Y653" s="76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  <c r="AS653" s="30"/>
      <c r="AT653" s="30"/>
      <c r="AU653" s="30"/>
    </row>
    <row r="654" ht="15.75" customHeight="1">
      <c r="Y654" s="76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  <c r="AP654" s="30"/>
      <c r="AQ654" s="30"/>
      <c r="AR654" s="30"/>
      <c r="AS654" s="30"/>
      <c r="AT654" s="30"/>
      <c r="AU654" s="30"/>
    </row>
    <row r="655" ht="15.75" customHeight="1">
      <c r="Y655" s="76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  <c r="AS655" s="30"/>
      <c r="AT655" s="30"/>
      <c r="AU655" s="30"/>
    </row>
    <row r="656" ht="15.75" customHeight="1">
      <c r="Y656" s="76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  <c r="AS656" s="30"/>
      <c r="AT656" s="30"/>
      <c r="AU656" s="30"/>
    </row>
    <row r="657" ht="15.75" customHeight="1">
      <c r="Y657" s="76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R657" s="30"/>
      <c r="AS657" s="30"/>
      <c r="AT657" s="30"/>
      <c r="AU657" s="30"/>
    </row>
    <row r="658" ht="15.75" customHeight="1">
      <c r="Y658" s="76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  <c r="AP658" s="30"/>
      <c r="AQ658" s="30"/>
      <c r="AR658" s="30"/>
      <c r="AS658" s="30"/>
      <c r="AT658" s="30"/>
      <c r="AU658" s="30"/>
    </row>
    <row r="659" ht="15.75" customHeight="1">
      <c r="Y659" s="76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R659" s="30"/>
      <c r="AS659" s="30"/>
      <c r="AT659" s="30"/>
      <c r="AU659" s="30"/>
    </row>
    <row r="660" ht="15.75" customHeight="1">
      <c r="Y660" s="76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  <c r="AP660" s="30"/>
      <c r="AQ660" s="30"/>
      <c r="AR660" s="30"/>
      <c r="AS660" s="30"/>
      <c r="AT660" s="30"/>
      <c r="AU660" s="30"/>
    </row>
    <row r="661" ht="15.75" customHeight="1">
      <c r="Y661" s="76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  <c r="AS661" s="30"/>
      <c r="AT661" s="30"/>
      <c r="AU661" s="30"/>
    </row>
    <row r="662" ht="15.75" customHeight="1">
      <c r="Y662" s="76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R662" s="30"/>
      <c r="AS662" s="30"/>
      <c r="AT662" s="30"/>
      <c r="AU662" s="30"/>
    </row>
    <row r="663" ht="15.75" customHeight="1">
      <c r="Y663" s="76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R663" s="30"/>
      <c r="AS663" s="30"/>
      <c r="AT663" s="30"/>
      <c r="AU663" s="30"/>
    </row>
    <row r="664" ht="15.75" customHeight="1">
      <c r="Y664" s="76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R664" s="30"/>
      <c r="AS664" s="30"/>
      <c r="AT664" s="30"/>
      <c r="AU664" s="30"/>
    </row>
    <row r="665" ht="15.75" customHeight="1">
      <c r="Y665" s="76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  <c r="AP665" s="30"/>
      <c r="AQ665" s="30"/>
      <c r="AR665" s="30"/>
      <c r="AS665" s="30"/>
      <c r="AT665" s="30"/>
      <c r="AU665" s="30"/>
    </row>
    <row r="666" ht="15.75" customHeight="1">
      <c r="Y666" s="76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  <c r="AS666" s="30"/>
      <c r="AT666" s="30"/>
      <c r="AU666" s="30"/>
    </row>
    <row r="667" ht="15.75" customHeight="1">
      <c r="Y667" s="76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  <c r="AP667" s="30"/>
      <c r="AQ667" s="30"/>
      <c r="AR667" s="30"/>
      <c r="AS667" s="30"/>
      <c r="AT667" s="30"/>
      <c r="AU667" s="30"/>
    </row>
    <row r="668" ht="15.75" customHeight="1">
      <c r="Y668" s="76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  <c r="AP668" s="30"/>
      <c r="AQ668" s="30"/>
      <c r="AR668" s="30"/>
      <c r="AS668" s="30"/>
      <c r="AT668" s="30"/>
      <c r="AU668" s="30"/>
    </row>
    <row r="669" ht="15.75" customHeight="1">
      <c r="Y669" s="76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</row>
    <row r="670" ht="15.75" customHeight="1">
      <c r="Y670" s="76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  <c r="AS670" s="30"/>
      <c r="AT670" s="30"/>
      <c r="AU670" s="30"/>
    </row>
    <row r="671" ht="15.75" customHeight="1">
      <c r="Y671" s="76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  <c r="AP671" s="30"/>
      <c r="AQ671" s="30"/>
      <c r="AR671" s="30"/>
      <c r="AS671" s="30"/>
      <c r="AT671" s="30"/>
      <c r="AU671" s="30"/>
    </row>
    <row r="672" ht="15.75" customHeight="1">
      <c r="Y672" s="76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  <c r="AP672" s="30"/>
      <c r="AQ672" s="30"/>
      <c r="AR672" s="30"/>
      <c r="AS672" s="30"/>
      <c r="AT672" s="30"/>
      <c r="AU672" s="30"/>
    </row>
    <row r="673" ht="15.75" customHeight="1">
      <c r="Y673" s="76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</row>
    <row r="674" ht="15.75" customHeight="1">
      <c r="Y674" s="76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  <c r="AP674" s="30"/>
      <c r="AQ674" s="30"/>
      <c r="AR674" s="30"/>
      <c r="AS674" s="30"/>
      <c r="AT674" s="30"/>
      <c r="AU674" s="30"/>
    </row>
    <row r="675" ht="15.75" customHeight="1">
      <c r="Y675" s="76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  <c r="AP675" s="30"/>
      <c r="AQ675" s="30"/>
      <c r="AR675" s="30"/>
      <c r="AS675" s="30"/>
      <c r="AT675" s="30"/>
      <c r="AU675" s="30"/>
    </row>
    <row r="676" ht="15.75" customHeight="1">
      <c r="Y676" s="76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R676" s="30"/>
      <c r="AS676" s="30"/>
      <c r="AT676" s="30"/>
      <c r="AU676" s="30"/>
    </row>
    <row r="677" ht="15.75" customHeight="1">
      <c r="Y677" s="76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  <c r="AS677" s="30"/>
      <c r="AT677" s="30"/>
      <c r="AU677" s="30"/>
    </row>
    <row r="678" ht="15.75" customHeight="1">
      <c r="Y678" s="76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  <c r="AP678" s="30"/>
      <c r="AQ678" s="30"/>
      <c r="AR678" s="30"/>
      <c r="AS678" s="30"/>
      <c r="AT678" s="30"/>
      <c r="AU678" s="30"/>
    </row>
    <row r="679" ht="15.75" customHeight="1">
      <c r="Y679" s="76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  <c r="AP679" s="30"/>
      <c r="AQ679" s="30"/>
      <c r="AR679" s="30"/>
      <c r="AS679" s="30"/>
      <c r="AT679" s="30"/>
      <c r="AU679" s="30"/>
    </row>
    <row r="680" ht="15.75" customHeight="1">
      <c r="Y680" s="76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  <c r="AP680" s="30"/>
      <c r="AQ680" s="30"/>
      <c r="AR680" s="30"/>
      <c r="AS680" s="30"/>
      <c r="AT680" s="30"/>
      <c r="AU680" s="30"/>
    </row>
    <row r="681" ht="15.75" customHeight="1">
      <c r="Y681" s="76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  <c r="AP681" s="30"/>
      <c r="AQ681" s="30"/>
      <c r="AR681" s="30"/>
      <c r="AS681" s="30"/>
      <c r="AT681" s="30"/>
      <c r="AU681" s="30"/>
    </row>
    <row r="682" ht="15.75" customHeight="1">
      <c r="Y682" s="76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  <c r="AP682" s="30"/>
      <c r="AQ682" s="30"/>
      <c r="AR682" s="30"/>
      <c r="AS682" s="30"/>
      <c r="AT682" s="30"/>
      <c r="AU682" s="30"/>
    </row>
    <row r="683" ht="15.75" customHeight="1">
      <c r="Y683" s="76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  <c r="AP683" s="30"/>
      <c r="AQ683" s="30"/>
      <c r="AR683" s="30"/>
      <c r="AS683" s="30"/>
      <c r="AT683" s="30"/>
      <c r="AU683" s="30"/>
    </row>
    <row r="684" ht="15.75" customHeight="1">
      <c r="Y684" s="76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</row>
    <row r="685" ht="15.75" customHeight="1">
      <c r="Y685" s="76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</row>
    <row r="686" ht="15.75" customHeight="1">
      <c r="Y686" s="76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  <c r="AP686" s="30"/>
      <c r="AQ686" s="30"/>
      <c r="AR686" s="30"/>
      <c r="AS686" s="30"/>
      <c r="AT686" s="30"/>
      <c r="AU686" s="30"/>
    </row>
    <row r="687" ht="15.75" customHeight="1">
      <c r="Y687" s="76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  <c r="AP687" s="30"/>
      <c r="AQ687" s="30"/>
      <c r="AR687" s="30"/>
      <c r="AS687" s="30"/>
      <c r="AT687" s="30"/>
      <c r="AU687" s="30"/>
    </row>
    <row r="688" ht="15.75" customHeight="1">
      <c r="Y688" s="76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  <c r="AS688" s="30"/>
      <c r="AT688" s="30"/>
      <c r="AU688" s="30"/>
    </row>
    <row r="689" ht="15.75" customHeight="1">
      <c r="Y689" s="76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  <c r="AP689" s="30"/>
      <c r="AQ689" s="30"/>
      <c r="AR689" s="30"/>
      <c r="AS689" s="30"/>
      <c r="AT689" s="30"/>
      <c r="AU689" s="30"/>
    </row>
    <row r="690" ht="15.75" customHeight="1">
      <c r="Y690" s="76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  <c r="AP690" s="30"/>
      <c r="AQ690" s="30"/>
      <c r="AR690" s="30"/>
      <c r="AS690" s="30"/>
      <c r="AT690" s="30"/>
      <c r="AU690" s="30"/>
    </row>
    <row r="691" ht="15.75" customHeight="1">
      <c r="Y691" s="76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  <c r="AP691" s="30"/>
      <c r="AQ691" s="30"/>
      <c r="AR691" s="30"/>
      <c r="AS691" s="30"/>
      <c r="AT691" s="30"/>
      <c r="AU691" s="30"/>
    </row>
    <row r="692" ht="15.75" customHeight="1">
      <c r="Y692" s="76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  <c r="AP692" s="30"/>
      <c r="AQ692" s="30"/>
      <c r="AR692" s="30"/>
      <c r="AS692" s="30"/>
      <c r="AT692" s="30"/>
      <c r="AU692" s="30"/>
    </row>
    <row r="693" ht="15.75" customHeight="1">
      <c r="Y693" s="76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  <c r="AP693" s="30"/>
      <c r="AQ693" s="30"/>
      <c r="AR693" s="30"/>
      <c r="AS693" s="30"/>
      <c r="AT693" s="30"/>
      <c r="AU693" s="30"/>
    </row>
    <row r="694" ht="15.75" customHeight="1">
      <c r="Y694" s="76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  <c r="AP694" s="30"/>
      <c r="AQ694" s="30"/>
      <c r="AR694" s="30"/>
      <c r="AS694" s="30"/>
      <c r="AT694" s="30"/>
      <c r="AU694" s="30"/>
    </row>
    <row r="695" ht="15.75" customHeight="1">
      <c r="Y695" s="76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  <c r="AP695" s="30"/>
      <c r="AQ695" s="30"/>
      <c r="AR695" s="30"/>
      <c r="AS695" s="30"/>
      <c r="AT695" s="30"/>
      <c r="AU695" s="30"/>
    </row>
    <row r="696" ht="15.75" customHeight="1">
      <c r="Y696" s="76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  <c r="AP696" s="30"/>
      <c r="AQ696" s="30"/>
      <c r="AR696" s="30"/>
      <c r="AS696" s="30"/>
      <c r="AT696" s="30"/>
      <c r="AU696" s="30"/>
    </row>
    <row r="697" ht="15.75" customHeight="1">
      <c r="Y697" s="76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  <c r="AP697" s="30"/>
      <c r="AQ697" s="30"/>
      <c r="AR697" s="30"/>
      <c r="AS697" s="30"/>
      <c r="AT697" s="30"/>
      <c r="AU697" s="30"/>
    </row>
    <row r="698" ht="15.75" customHeight="1">
      <c r="Y698" s="76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</row>
    <row r="699" ht="15.75" customHeight="1">
      <c r="Y699" s="76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</row>
    <row r="700" ht="15.75" customHeight="1">
      <c r="Y700" s="76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</row>
    <row r="701" ht="15.75" customHeight="1">
      <c r="Y701" s="76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</row>
    <row r="702" ht="15.75" customHeight="1">
      <c r="Y702" s="76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</row>
    <row r="703" ht="15.75" customHeight="1">
      <c r="Y703" s="76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</row>
    <row r="704" ht="15.75" customHeight="1">
      <c r="Y704" s="76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</row>
    <row r="705" ht="15.75" customHeight="1">
      <c r="Y705" s="76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</row>
    <row r="706" ht="15.75" customHeight="1">
      <c r="Y706" s="76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</row>
    <row r="707" ht="15.75" customHeight="1">
      <c r="Y707" s="76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</row>
    <row r="708" ht="15.75" customHeight="1">
      <c r="Y708" s="76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</row>
    <row r="709" ht="15.75" customHeight="1">
      <c r="Y709" s="76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</row>
    <row r="710" ht="15.75" customHeight="1">
      <c r="Y710" s="76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</row>
    <row r="711" ht="15.75" customHeight="1">
      <c r="Y711" s="76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  <c r="AS711" s="30"/>
      <c r="AT711" s="30"/>
      <c r="AU711" s="30"/>
    </row>
    <row r="712" ht="15.75" customHeight="1">
      <c r="Y712" s="76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  <c r="AP712" s="30"/>
      <c r="AQ712" s="30"/>
      <c r="AR712" s="30"/>
      <c r="AS712" s="30"/>
      <c r="AT712" s="30"/>
      <c r="AU712" s="30"/>
    </row>
    <row r="713" ht="15.75" customHeight="1">
      <c r="Y713" s="76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  <c r="AP713" s="30"/>
      <c r="AQ713" s="30"/>
      <c r="AR713" s="30"/>
      <c r="AS713" s="30"/>
      <c r="AT713" s="30"/>
      <c r="AU713" s="30"/>
    </row>
    <row r="714" ht="15.75" customHeight="1">
      <c r="Y714" s="76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  <c r="AP714" s="30"/>
      <c r="AQ714" s="30"/>
      <c r="AR714" s="30"/>
      <c r="AS714" s="30"/>
      <c r="AT714" s="30"/>
      <c r="AU714" s="30"/>
    </row>
    <row r="715" ht="15.75" customHeight="1">
      <c r="Y715" s="76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  <c r="AP715" s="30"/>
      <c r="AQ715" s="30"/>
      <c r="AR715" s="30"/>
      <c r="AS715" s="30"/>
      <c r="AT715" s="30"/>
      <c r="AU715" s="30"/>
    </row>
    <row r="716" ht="15.75" customHeight="1">
      <c r="Y716" s="76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  <c r="AP716" s="30"/>
      <c r="AQ716" s="30"/>
      <c r="AR716" s="30"/>
      <c r="AS716" s="30"/>
      <c r="AT716" s="30"/>
      <c r="AU716" s="30"/>
    </row>
    <row r="717" ht="15.75" customHeight="1">
      <c r="Y717" s="76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  <c r="AP717" s="30"/>
      <c r="AQ717" s="30"/>
      <c r="AR717" s="30"/>
      <c r="AS717" s="30"/>
      <c r="AT717" s="30"/>
      <c r="AU717" s="30"/>
    </row>
    <row r="718" ht="15.75" customHeight="1">
      <c r="Y718" s="76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  <c r="AP718" s="30"/>
      <c r="AQ718" s="30"/>
      <c r="AR718" s="30"/>
      <c r="AS718" s="30"/>
      <c r="AT718" s="30"/>
      <c r="AU718" s="30"/>
    </row>
    <row r="719" ht="15.75" customHeight="1">
      <c r="Y719" s="76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  <c r="AP719" s="30"/>
      <c r="AQ719" s="30"/>
      <c r="AR719" s="30"/>
      <c r="AS719" s="30"/>
      <c r="AT719" s="30"/>
      <c r="AU719" s="30"/>
    </row>
    <row r="720" ht="15.75" customHeight="1">
      <c r="Y720" s="76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  <c r="AP720" s="30"/>
      <c r="AQ720" s="30"/>
      <c r="AR720" s="30"/>
      <c r="AS720" s="30"/>
      <c r="AT720" s="30"/>
      <c r="AU720" s="30"/>
    </row>
    <row r="721" ht="15.75" customHeight="1">
      <c r="Y721" s="76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R721" s="30"/>
      <c r="AS721" s="30"/>
      <c r="AT721" s="30"/>
      <c r="AU721" s="30"/>
    </row>
    <row r="722" ht="15.75" customHeight="1">
      <c r="Y722" s="76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  <c r="AP722" s="30"/>
      <c r="AQ722" s="30"/>
      <c r="AR722" s="30"/>
      <c r="AS722" s="30"/>
      <c r="AT722" s="30"/>
      <c r="AU722" s="30"/>
    </row>
    <row r="723" ht="15.75" customHeight="1">
      <c r="Y723" s="76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  <c r="AP723" s="30"/>
      <c r="AQ723" s="30"/>
      <c r="AR723" s="30"/>
      <c r="AS723" s="30"/>
      <c r="AT723" s="30"/>
      <c r="AU723" s="30"/>
    </row>
    <row r="724" ht="15.75" customHeight="1">
      <c r="Y724" s="76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  <c r="AP724" s="30"/>
      <c r="AQ724" s="30"/>
      <c r="AR724" s="30"/>
      <c r="AS724" s="30"/>
      <c r="AT724" s="30"/>
      <c r="AU724" s="30"/>
    </row>
    <row r="725" ht="15.75" customHeight="1">
      <c r="Y725" s="76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  <c r="AP725" s="30"/>
      <c r="AQ725" s="30"/>
      <c r="AR725" s="30"/>
      <c r="AS725" s="30"/>
      <c r="AT725" s="30"/>
      <c r="AU725" s="30"/>
    </row>
    <row r="726" ht="15.75" customHeight="1">
      <c r="Y726" s="76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  <c r="AP726" s="30"/>
      <c r="AQ726" s="30"/>
      <c r="AR726" s="30"/>
      <c r="AS726" s="30"/>
      <c r="AT726" s="30"/>
      <c r="AU726" s="30"/>
    </row>
    <row r="727" ht="15.75" customHeight="1">
      <c r="Y727" s="76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  <c r="AP727" s="30"/>
      <c r="AQ727" s="30"/>
      <c r="AR727" s="30"/>
      <c r="AS727" s="30"/>
      <c r="AT727" s="30"/>
      <c r="AU727" s="30"/>
    </row>
    <row r="728" ht="15.75" customHeight="1">
      <c r="Y728" s="76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R728" s="30"/>
      <c r="AS728" s="30"/>
      <c r="AT728" s="30"/>
      <c r="AU728" s="30"/>
    </row>
    <row r="729" ht="15.75" customHeight="1">
      <c r="Y729" s="76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  <c r="AP729" s="30"/>
      <c r="AQ729" s="30"/>
      <c r="AR729" s="30"/>
      <c r="AS729" s="30"/>
      <c r="AT729" s="30"/>
      <c r="AU729" s="30"/>
    </row>
    <row r="730" ht="15.75" customHeight="1">
      <c r="Y730" s="76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  <c r="AP730" s="30"/>
      <c r="AQ730" s="30"/>
      <c r="AR730" s="30"/>
      <c r="AS730" s="30"/>
      <c r="AT730" s="30"/>
      <c r="AU730" s="30"/>
    </row>
    <row r="731" ht="15.75" customHeight="1">
      <c r="Y731" s="76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  <c r="AP731" s="30"/>
      <c r="AQ731" s="30"/>
      <c r="AR731" s="30"/>
      <c r="AS731" s="30"/>
      <c r="AT731" s="30"/>
      <c r="AU731" s="30"/>
    </row>
    <row r="732" ht="15.75" customHeight="1">
      <c r="Y732" s="76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  <c r="AP732" s="30"/>
      <c r="AQ732" s="30"/>
      <c r="AR732" s="30"/>
      <c r="AS732" s="30"/>
      <c r="AT732" s="30"/>
      <c r="AU732" s="30"/>
    </row>
    <row r="733" ht="15.75" customHeight="1">
      <c r="Y733" s="76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  <c r="AP733" s="30"/>
      <c r="AQ733" s="30"/>
      <c r="AR733" s="30"/>
      <c r="AS733" s="30"/>
      <c r="AT733" s="30"/>
      <c r="AU733" s="30"/>
    </row>
    <row r="734" ht="15.75" customHeight="1">
      <c r="Y734" s="76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  <c r="AP734" s="30"/>
      <c r="AQ734" s="30"/>
      <c r="AR734" s="30"/>
      <c r="AS734" s="30"/>
      <c r="AT734" s="30"/>
      <c r="AU734" s="30"/>
    </row>
    <row r="735" ht="15.75" customHeight="1">
      <c r="Y735" s="76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  <c r="AP735" s="30"/>
      <c r="AQ735" s="30"/>
      <c r="AR735" s="30"/>
      <c r="AS735" s="30"/>
      <c r="AT735" s="30"/>
      <c r="AU735" s="30"/>
    </row>
    <row r="736" ht="15.75" customHeight="1">
      <c r="Y736" s="76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  <c r="AP736" s="30"/>
      <c r="AQ736" s="30"/>
      <c r="AR736" s="30"/>
      <c r="AS736" s="30"/>
      <c r="AT736" s="30"/>
      <c r="AU736" s="30"/>
    </row>
    <row r="737" ht="15.75" customHeight="1">
      <c r="Y737" s="76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  <c r="AP737" s="30"/>
      <c r="AQ737" s="30"/>
      <c r="AR737" s="30"/>
      <c r="AS737" s="30"/>
      <c r="AT737" s="30"/>
      <c r="AU737" s="30"/>
    </row>
    <row r="738" ht="15.75" customHeight="1">
      <c r="Y738" s="76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  <c r="AP738" s="30"/>
      <c r="AQ738" s="30"/>
      <c r="AR738" s="30"/>
      <c r="AS738" s="30"/>
      <c r="AT738" s="30"/>
      <c r="AU738" s="30"/>
    </row>
    <row r="739" ht="15.75" customHeight="1">
      <c r="Y739" s="76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  <c r="AP739" s="30"/>
      <c r="AQ739" s="30"/>
      <c r="AR739" s="30"/>
      <c r="AS739" s="30"/>
      <c r="AT739" s="30"/>
      <c r="AU739" s="30"/>
    </row>
    <row r="740" ht="15.75" customHeight="1">
      <c r="Y740" s="76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  <c r="AP740" s="30"/>
      <c r="AQ740" s="30"/>
      <c r="AR740" s="30"/>
      <c r="AS740" s="30"/>
      <c r="AT740" s="30"/>
      <c r="AU740" s="30"/>
    </row>
    <row r="741" ht="15.75" customHeight="1">
      <c r="Y741" s="76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  <c r="AP741" s="30"/>
      <c r="AQ741" s="30"/>
      <c r="AR741" s="30"/>
      <c r="AS741" s="30"/>
      <c r="AT741" s="30"/>
      <c r="AU741" s="30"/>
    </row>
    <row r="742" ht="15.75" customHeight="1">
      <c r="Y742" s="76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  <c r="AP742" s="30"/>
      <c r="AQ742" s="30"/>
      <c r="AR742" s="30"/>
      <c r="AS742" s="30"/>
      <c r="AT742" s="30"/>
      <c r="AU742" s="30"/>
    </row>
    <row r="743" ht="15.75" customHeight="1">
      <c r="Y743" s="76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  <c r="AP743" s="30"/>
      <c r="AQ743" s="30"/>
      <c r="AR743" s="30"/>
      <c r="AS743" s="30"/>
      <c r="AT743" s="30"/>
      <c r="AU743" s="30"/>
    </row>
    <row r="744" ht="15.75" customHeight="1">
      <c r="Y744" s="76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  <c r="AP744" s="30"/>
      <c r="AQ744" s="30"/>
      <c r="AR744" s="30"/>
      <c r="AS744" s="30"/>
      <c r="AT744" s="30"/>
      <c r="AU744" s="30"/>
    </row>
    <row r="745" ht="15.75" customHeight="1">
      <c r="Y745" s="76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  <c r="AP745" s="30"/>
      <c r="AQ745" s="30"/>
      <c r="AR745" s="30"/>
      <c r="AS745" s="30"/>
      <c r="AT745" s="30"/>
      <c r="AU745" s="30"/>
    </row>
    <row r="746" ht="15.75" customHeight="1">
      <c r="Y746" s="76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  <c r="AP746" s="30"/>
      <c r="AQ746" s="30"/>
      <c r="AR746" s="30"/>
      <c r="AS746" s="30"/>
      <c r="AT746" s="30"/>
      <c r="AU746" s="30"/>
    </row>
    <row r="747" ht="15.75" customHeight="1">
      <c r="Y747" s="76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  <c r="AP747" s="30"/>
      <c r="AQ747" s="30"/>
      <c r="AR747" s="30"/>
      <c r="AS747" s="30"/>
      <c r="AT747" s="30"/>
      <c r="AU747" s="30"/>
    </row>
    <row r="748" ht="15.75" customHeight="1">
      <c r="Y748" s="76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  <c r="AP748" s="30"/>
      <c r="AQ748" s="30"/>
      <c r="AR748" s="30"/>
      <c r="AS748" s="30"/>
      <c r="AT748" s="30"/>
      <c r="AU748" s="30"/>
    </row>
    <row r="749" ht="15.75" customHeight="1">
      <c r="Y749" s="76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  <c r="AP749" s="30"/>
      <c r="AQ749" s="30"/>
      <c r="AR749" s="30"/>
      <c r="AS749" s="30"/>
      <c r="AT749" s="30"/>
      <c r="AU749" s="30"/>
    </row>
    <row r="750" ht="15.75" customHeight="1">
      <c r="Y750" s="76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  <c r="AP750" s="30"/>
      <c r="AQ750" s="30"/>
      <c r="AR750" s="30"/>
      <c r="AS750" s="30"/>
      <c r="AT750" s="30"/>
      <c r="AU750" s="30"/>
    </row>
    <row r="751" ht="15.75" customHeight="1">
      <c r="Y751" s="76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  <c r="AP751" s="30"/>
      <c r="AQ751" s="30"/>
      <c r="AR751" s="30"/>
      <c r="AS751" s="30"/>
      <c r="AT751" s="30"/>
      <c r="AU751" s="30"/>
    </row>
    <row r="752" ht="15.75" customHeight="1">
      <c r="Y752" s="76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  <c r="AP752" s="30"/>
      <c r="AQ752" s="30"/>
      <c r="AR752" s="30"/>
      <c r="AS752" s="30"/>
      <c r="AT752" s="30"/>
      <c r="AU752" s="30"/>
    </row>
    <row r="753" ht="15.75" customHeight="1">
      <c r="Y753" s="76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  <c r="AP753" s="30"/>
      <c r="AQ753" s="30"/>
      <c r="AR753" s="30"/>
      <c r="AS753" s="30"/>
      <c r="AT753" s="30"/>
      <c r="AU753" s="30"/>
    </row>
    <row r="754" ht="15.75" customHeight="1">
      <c r="Y754" s="76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  <c r="AP754" s="30"/>
      <c r="AQ754" s="30"/>
      <c r="AR754" s="30"/>
      <c r="AS754" s="30"/>
      <c r="AT754" s="30"/>
      <c r="AU754" s="30"/>
    </row>
    <row r="755" ht="15.75" customHeight="1">
      <c r="Y755" s="76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  <c r="AP755" s="30"/>
      <c r="AQ755" s="30"/>
      <c r="AR755" s="30"/>
      <c r="AS755" s="30"/>
      <c r="AT755" s="30"/>
      <c r="AU755" s="30"/>
    </row>
    <row r="756" ht="15.75" customHeight="1">
      <c r="Y756" s="76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  <c r="AP756" s="30"/>
      <c r="AQ756" s="30"/>
      <c r="AR756" s="30"/>
      <c r="AS756" s="30"/>
      <c r="AT756" s="30"/>
      <c r="AU756" s="30"/>
    </row>
    <row r="757" ht="15.75" customHeight="1">
      <c r="Y757" s="76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  <c r="AP757" s="30"/>
      <c r="AQ757" s="30"/>
      <c r="AR757" s="30"/>
      <c r="AS757" s="30"/>
      <c r="AT757" s="30"/>
      <c r="AU757" s="30"/>
    </row>
    <row r="758" ht="15.75" customHeight="1">
      <c r="Y758" s="76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  <c r="AP758" s="30"/>
      <c r="AQ758" s="30"/>
      <c r="AR758" s="30"/>
      <c r="AS758" s="30"/>
      <c r="AT758" s="30"/>
      <c r="AU758" s="30"/>
    </row>
    <row r="759" ht="15.75" customHeight="1">
      <c r="Y759" s="76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  <c r="AP759" s="30"/>
      <c r="AQ759" s="30"/>
      <c r="AR759" s="30"/>
      <c r="AS759" s="30"/>
      <c r="AT759" s="30"/>
      <c r="AU759" s="30"/>
    </row>
    <row r="760" ht="15.75" customHeight="1">
      <c r="Y760" s="76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  <c r="AP760" s="30"/>
      <c r="AQ760" s="30"/>
      <c r="AR760" s="30"/>
      <c r="AS760" s="30"/>
      <c r="AT760" s="30"/>
      <c r="AU760" s="30"/>
    </row>
    <row r="761" ht="15.75" customHeight="1">
      <c r="Y761" s="76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  <c r="AP761" s="30"/>
      <c r="AQ761" s="30"/>
      <c r="AR761" s="30"/>
      <c r="AS761" s="30"/>
      <c r="AT761" s="30"/>
      <c r="AU761" s="30"/>
    </row>
    <row r="762" ht="15.75" customHeight="1">
      <c r="Y762" s="76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  <c r="AP762" s="30"/>
      <c r="AQ762" s="30"/>
      <c r="AR762" s="30"/>
      <c r="AS762" s="30"/>
      <c r="AT762" s="30"/>
      <c r="AU762" s="30"/>
    </row>
    <row r="763" ht="15.75" customHeight="1">
      <c r="Y763" s="76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  <c r="AP763" s="30"/>
      <c r="AQ763" s="30"/>
      <c r="AR763" s="30"/>
      <c r="AS763" s="30"/>
      <c r="AT763" s="30"/>
      <c r="AU763" s="30"/>
    </row>
    <row r="764" ht="15.75" customHeight="1">
      <c r="Y764" s="76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  <c r="AP764" s="30"/>
      <c r="AQ764" s="30"/>
      <c r="AR764" s="30"/>
      <c r="AS764" s="30"/>
      <c r="AT764" s="30"/>
      <c r="AU764" s="30"/>
    </row>
    <row r="765" ht="15.75" customHeight="1">
      <c r="Y765" s="76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  <c r="AP765" s="30"/>
      <c r="AQ765" s="30"/>
      <c r="AR765" s="30"/>
      <c r="AS765" s="30"/>
      <c r="AT765" s="30"/>
      <c r="AU765" s="30"/>
    </row>
    <row r="766" ht="15.75" customHeight="1">
      <c r="Y766" s="76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  <c r="AP766" s="30"/>
      <c r="AQ766" s="30"/>
      <c r="AR766" s="30"/>
      <c r="AS766" s="30"/>
      <c r="AT766" s="30"/>
      <c r="AU766" s="30"/>
    </row>
    <row r="767" ht="15.75" customHeight="1">
      <c r="Y767" s="76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  <c r="AP767" s="30"/>
      <c r="AQ767" s="30"/>
      <c r="AR767" s="30"/>
      <c r="AS767" s="30"/>
      <c r="AT767" s="30"/>
      <c r="AU767" s="30"/>
    </row>
    <row r="768" ht="15.75" customHeight="1">
      <c r="Y768" s="76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  <c r="AP768" s="30"/>
      <c r="AQ768" s="30"/>
      <c r="AR768" s="30"/>
      <c r="AS768" s="30"/>
      <c r="AT768" s="30"/>
      <c r="AU768" s="30"/>
    </row>
    <row r="769" ht="15.75" customHeight="1">
      <c r="Y769" s="76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  <c r="AP769" s="30"/>
      <c r="AQ769" s="30"/>
      <c r="AR769" s="30"/>
      <c r="AS769" s="30"/>
      <c r="AT769" s="30"/>
      <c r="AU769" s="30"/>
    </row>
    <row r="770" ht="15.75" customHeight="1">
      <c r="Y770" s="76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  <c r="AS770" s="30"/>
      <c r="AT770" s="30"/>
      <c r="AU770" s="30"/>
    </row>
    <row r="771" ht="15.75" customHeight="1">
      <c r="Y771" s="76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</row>
    <row r="772" ht="15.75" customHeight="1">
      <c r="Y772" s="76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</row>
    <row r="773" ht="15.75" customHeight="1">
      <c r="Y773" s="76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</row>
    <row r="774" ht="15.75" customHeight="1">
      <c r="Y774" s="76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</row>
    <row r="775" ht="15.75" customHeight="1">
      <c r="Y775" s="76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  <c r="AP775" s="30"/>
      <c r="AQ775" s="30"/>
      <c r="AR775" s="30"/>
      <c r="AS775" s="30"/>
      <c r="AT775" s="30"/>
      <c r="AU775" s="30"/>
    </row>
    <row r="776" ht="15.75" customHeight="1">
      <c r="Y776" s="76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  <c r="AP776" s="30"/>
      <c r="AQ776" s="30"/>
      <c r="AR776" s="30"/>
      <c r="AS776" s="30"/>
      <c r="AT776" s="30"/>
      <c r="AU776" s="30"/>
    </row>
    <row r="777" ht="15.75" customHeight="1">
      <c r="Y777" s="76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  <c r="AP777" s="30"/>
      <c r="AQ777" s="30"/>
      <c r="AR777" s="30"/>
      <c r="AS777" s="30"/>
      <c r="AT777" s="30"/>
      <c r="AU777" s="30"/>
    </row>
    <row r="778" ht="15.75" customHeight="1">
      <c r="Y778" s="76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  <c r="AP778" s="30"/>
      <c r="AQ778" s="30"/>
      <c r="AR778" s="30"/>
      <c r="AS778" s="30"/>
      <c r="AT778" s="30"/>
      <c r="AU778" s="30"/>
    </row>
    <row r="779" ht="15.75" customHeight="1">
      <c r="Y779" s="76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  <c r="AP779" s="30"/>
      <c r="AQ779" s="30"/>
      <c r="AR779" s="30"/>
      <c r="AS779" s="30"/>
      <c r="AT779" s="30"/>
      <c r="AU779" s="30"/>
    </row>
    <row r="780" ht="15.75" customHeight="1">
      <c r="Y780" s="76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  <c r="AP780" s="30"/>
      <c r="AQ780" s="30"/>
      <c r="AR780" s="30"/>
      <c r="AS780" s="30"/>
      <c r="AT780" s="30"/>
      <c r="AU780" s="30"/>
    </row>
    <row r="781" ht="15.75" customHeight="1">
      <c r="Y781" s="76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  <c r="AP781" s="30"/>
      <c r="AQ781" s="30"/>
      <c r="AR781" s="30"/>
      <c r="AS781" s="30"/>
      <c r="AT781" s="30"/>
      <c r="AU781" s="30"/>
    </row>
    <row r="782" ht="15.75" customHeight="1">
      <c r="Y782" s="76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  <c r="AP782" s="30"/>
      <c r="AQ782" s="30"/>
      <c r="AR782" s="30"/>
      <c r="AS782" s="30"/>
      <c r="AT782" s="30"/>
      <c r="AU782" s="30"/>
    </row>
    <row r="783" ht="15.75" customHeight="1">
      <c r="Y783" s="76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  <c r="AP783" s="30"/>
      <c r="AQ783" s="30"/>
      <c r="AR783" s="30"/>
      <c r="AS783" s="30"/>
      <c r="AT783" s="30"/>
      <c r="AU783" s="30"/>
    </row>
    <row r="784" ht="15.75" customHeight="1">
      <c r="Y784" s="76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  <c r="AP784" s="30"/>
      <c r="AQ784" s="30"/>
      <c r="AR784" s="30"/>
      <c r="AS784" s="30"/>
      <c r="AT784" s="30"/>
      <c r="AU784" s="30"/>
    </row>
    <row r="785" ht="15.75" customHeight="1">
      <c r="Y785" s="76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  <c r="AP785" s="30"/>
      <c r="AQ785" s="30"/>
      <c r="AR785" s="30"/>
      <c r="AS785" s="30"/>
      <c r="AT785" s="30"/>
      <c r="AU785" s="30"/>
    </row>
    <row r="786" ht="15.75" customHeight="1">
      <c r="Y786" s="76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  <c r="AP786" s="30"/>
      <c r="AQ786" s="30"/>
      <c r="AR786" s="30"/>
      <c r="AS786" s="30"/>
      <c r="AT786" s="30"/>
      <c r="AU786" s="30"/>
    </row>
    <row r="787" ht="15.75" customHeight="1">
      <c r="Y787" s="76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  <c r="AP787" s="30"/>
      <c r="AQ787" s="30"/>
      <c r="AR787" s="30"/>
      <c r="AS787" s="30"/>
      <c r="AT787" s="30"/>
      <c r="AU787" s="30"/>
    </row>
    <row r="788" ht="15.75" customHeight="1">
      <c r="Y788" s="76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  <c r="AP788" s="30"/>
      <c r="AQ788" s="30"/>
      <c r="AR788" s="30"/>
      <c r="AS788" s="30"/>
      <c r="AT788" s="30"/>
      <c r="AU788" s="30"/>
    </row>
    <row r="789" ht="15.75" customHeight="1">
      <c r="Y789" s="76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  <c r="AP789" s="30"/>
      <c r="AQ789" s="30"/>
      <c r="AR789" s="30"/>
      <c r="AS789" s="30"/>
      <c r="AT789" s="30"/>
      <c r="AU789" s="30"/>
    </row>
    <row r="790" ht="15.75" customHeight="1">
      <c r="Y790" s="76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  <c r="AP790" s="30"/>
      <c r="AQ790" s="30"/>
      <c r="AR790" s="30"/>
      <c r="AS790" s="30"/>
      <c r="AT790" s="30"/>
      <c r="AU790" s="30"/>
    </row>
    <row r="791" ht="15.75" customHeight="1">
      <c r="Y791" s="76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  <c r="AP791" s="30"/>
      <c r="AQ791" s="30"/>
      <c r="AR791" s="30"/>
      <c r="AS791" s="30"/>
      <c r="AT791" s="30"/>
      <c r="AU791" s="30"/>
    </row>
    <row r="792" ht="15.75" customHeight="1">
      <c r="Y792" s="76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R792" s="30"/>
      <c r="AS792" s="30"/>
      <c r="AT792" s="30"/>
      <c r="AU792" s="30"/>
    </row>
    <row r="793" ht="15.75" customHeight="1">
      <c r="Y793" s="76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R793" s="30"/>
      <c r="AS793" s="30"/>
      <c r="AT793" s="30"/>
      <c r="AU793" s="30"/>
    </row>
    <row r="794" ht="15.75" customHeight="1">
      <c r="Y794" s="76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  <c r="AP794" s="30"/>
      <c r="AQ794" s="30"/>
      <c r="AR794" s="30"/>
      <c r="AS794" s="30"/>
      <c r="AT794" s="30"/>
      <c r="AU794" s="30"/>
    </row>
    <row r="795" ht="15.75" customHeight="1">
      <c r="Y795" s="76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R795" s="30"/>
      <c r="AS795" s="30"/>
      <c r="AT795" s="30"/>
      <c r="AU795" s="30"/>
    </row>
    <row r="796" ht="15.75" customHeight="1">
      <c r="Y796" s="76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  <c r="AP796" s="30"/>
      <c r="AQ796" s="30"/>
      <c r="AR796" s="30"/>
      <c r="AS796" s="30"/>
      <c r="AT796" s="30"/>
      <c r="AU796" s="30"/>
    </row>
    <row r="797" ht="15.75" customHeight="1">
      <c r="Y797" s="76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  <c r="AS797" s="30"/>
      <c r="AT797" s="30"/>
      <c r="AU797" s="30"/>
    </row>
    <row r="798" ht="15.75" customHeight="1">
      <c r="Y798" s="76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  <c r="AP798" s="30"/>
      <c r="AQ798" s="30"/>
      <c r="AR798" s="30"/>
      <c r="AS798" s="30"/>
      <c r="AT798" s="30"/>
      <c r="AU798" s="30"/>
    </row>
    <row r="799" ht="15.75" customHeight="1">
      <c r="Y799" s="76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  <c r="AP799" s="30"/>
      <c r="AQ799" s="30"/>
      <c r="AR799" s="30"/>
      <c r="AS799" s="30"/>
      <c r="AT799" s="30"/>
      <c r="AU799" s="30"/>
    </row>
    <row r="800" ht="15.75" customHeight="1">
      <c r="Y800" s="76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  <c r="AP800" s="30"/>
      <c r="AQ800" s="30"/>
      <c r="AR800" s="30"/>
      <c r="AS800" s="30"/>
      <c r="AT800" s="30"/>
      <c r="AU800" s="30"/>
    </row>
    <row r="801" ht="15.75" customHeight="1">
      <c r="Y801" s="76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  <c r="AP801" s="30"/>
      <c r="AQ801" s="30"/>
      <c r="AR801" s="30"/>
      <c r="AS801" s="30"/>
      <c r="AT801" s="30"/>
      <c r="AU801" s="30"/>
    </row>
    <row r="802" ht="15.75" customHeight="1">
      <c r="Y802" s="76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  <c r="AP802" s="30"/>
      <c r="AQ802" s="30"/>
      <c r="AR802" s="30"/>
      <c r="AS802" s="30"/>
      <c r="AT802" s="30"/>
      <c r="AU802" s="30"/>
    </row>
    <row r="803" ht="15.75" customHeight="1">
      <c r="Y803" s="76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  <c r="AP803" s="30"/>
      <c r="AQ803" s="30"/>
      <c r="AR803" s="30"/>
      <c r="AS803" s="30"/>
      <c r="AT803" s="30"/>
      <c r="AU803" s="30"/>
    </row>
    <row r="804" ht="15.75" customHeight="1">
      <c r="Y804" s="76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  <c r="AP804" s="30"/>
      <c r="AQ804" s="30"/>
      <c r="AR804" s="30"/>
      <c r="AS804" s="30"/>
      <c r="AT804" s="30"/>
      <c r="AU804" s="30"/>
    </row>
    <row r="805" ht="15.75" customHeight="1">
      <c r="Y805" s="76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</row>
    <row r="806" ht="15.75" customHeight="1">
      <c r="Y806" s="76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  <c r="AS806" s="30"/>
      <c r="AT806" s="30"/>
      <c r="AU806" s="30"/>
    </row>
    <row r="807" ht="15.75" customHeight="1">
      <c r="Y807" s="76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</row>
    <row r="808" ht="15.75" customHeight="1">
      <c r="Y808" s="76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  <c r="AP808" s="30"/>
      <c r="AQ808" s="30"/>
      <c r="AR808" s="30"/>
      <c r="AS808" s="30"/>
      <c r="AT808" s="30"/>
      <c r="AU808" s="30"/>
    </row>
    <row r="809" ht="15.75" customHeight="1">
      <c r="Y809" s="76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  <c r="AP809" s="30"/>
      <c r="AQ809" s="30"/>
      <c r="AR809" s="30"/>
      <c r="AS809" s="30"/>
      <c r="AT809" s="30"/>
      <c r="AU809" s="30"/>
    </row>
    <row r="810" ht="15.75" customHeight="1">
      <c r="Y810" s="76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  <c r="AP810" s="30"/>
      <c r="AQ810" s="30"/>
      <c r="AR810" s="30"/>
      <c r="AS810" s="30"/>
      <c r="AT810" s="30"/>
      <c r="AU810" s="30"/>
    </row>
    <row r="811" ht="15.75" customHeight="1">
      <c r="Y811" s="76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  <c r="AP811" s="30"/>
      <c r="AQ811" s="30"/>
      <c r="AR811" s="30"/>
      <c r="AS811" s="30"/>
      <c r="AT811" s="30"/>
      <c r="AU811" s="30"/>
    </row>
    <row r="812" ht="15.75" customHeight="1">
      <c r="Y812" s="76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  <c r="AP812" s="30"/>
      <c r="AQ812" s="30"/>
      <c r="AR812" s="30"/>
      <c r="AS812" s="30"/>
      <c r="AT812" s="30"/>
      <c r="AU812" s="30"/>
    </row>
    <row r="813" ht="15.75" customHeight="1">
      <c r="Y813" s="76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  <c r="AP813" s="30"/>
      <c r="AQ813" s="30"/>
      <c r="AR813" s="30"/>
      <c r="AS813" s="30"/>
      <c r="AT813" s="30"/>
      <c r="AU813" s="30"/>
    </row>
    <row r="814" ht="15.75" customHeight="1">
      <c r="Y814" s="76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  <c r="AP814" s="30"/>
      <c r="AQ814" s="30"/>
      <c r="AR814" s="30"/>
      <c r="AS814" s="30"/>
      <c r="AT814" s="30"/>
      <c r="AU814" s="30"/>
    </row>
    <row r="815" ht="15.75" customHeight="1">
      <c r="Y815" s="76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  <c r="AP815" s="30"/>
      <c r="AQ815" s="30"/>
      <c r="AR815" s="30"/>
      <c r="AS815" s="30"/>
      <c r="AT815" s="30"/>
      <c r="AU815" s="30"/>
    </row>
    <row r="816" ht="15.75" customHeight="1">
      <c r="Y816" s="76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  <c r="AP816" s="30"/>
      <c r="AQ816" s="30"/>
      <c r="AR816" s="30"/>
      <c r="AS816" s="30"/>
      <c r="AT816" s="30"/>
      <c r="AU816" s="30"/>
    </row>
    <row r="817" ht="15.75" customHeight="1">
      <c r="Y817" s="76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R817" s="30"/>
      <c r="AS817" s="30"/>
      <c r="AT817" s="30"/>
      <c r="AU817" s="30"/>
    </row>
    <row r="818" ht="15.75" customHeight="1">
      <c r="Y818" s="76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  <c r="AS818" s="30"/>
      <c r="AT818" s="30"/>
      <c r="AU818" s="30"/>
    </row>
    <row r="819" ht="15.75" customHeight="1">
      <c r="Y819" s="76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  <c r="AS819" s="30"/>
      <c r="AT819" s="30"/>
      <c r="AU819" s="30"/>
    </row>
    <row r="820" ht="15.75" customHeight="1">
      <c r="Y820" s="76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R820" s="30"/>
      <c r="AS820" s="30"/>
      <c r="AT820" s="30"/>
      <c r="AU820" s="30"/>
    </row>
    <row r="821" ht="15.75" customHeight="1">
      <c r="Y821" s="76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  <c r="AP821" s="30"/>
      <c r="AQ821" s="30"/>
      <c r="AR821" s="30"/>
      <c r="AS821" s="30"/>
      <c r="AT821" s="30"/>
      <c r="AU821" s="30"/>
    </row>
    <row r="822" ht="15.75" customHeight="1">
      <c r="Y822" s="76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  <c r="AP822" s="30"/>
      <c r="AQ822" s="30"/>
      <c r="AR822" s="30"/>
      <c r="AS822" s="30"/>
      <c r="AT822" s="30"/>
      <c r="AU822" s="30"/>
    </row>
    <row r="823" ht="15.75" customHeight="1">
      <c r="Y823" s="76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  <c r="AP823" s="30"/>
      <c r="AQ823" s="30"/>
      <c r="AR823" s="30"/>
      <c r="AS823" s="30"/>
      <c r="AT823" s="30"/>
      <c r="AU823" s="30"/>
    </row>
    <row r="824" ht="15.75" customHeight="1">
      <c r="Y824" s="76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  <c r="AP824" s="30"/>
      <c r="AQ824" s="30"/>
      <c r="AR824" s="30"/>
      <c r="AS824" s="30"/>
      <c r="AT824" s="30"/>
      <c r="AU824" s="30"/>
    </row>
    <row r="825" ht="15.75" customHeight="1">
      <c r="Y825" s="76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  <c r="AP825" s="30"/>
      <c r="AQ825" s="30"/>
      <c r="AR825" s="30"/>
      <c r="AS825" s="30"/>
      <c r="AT825" s="30"/>
      <c r="AU825" s="30"/>
    </row>
    <row r="826" ht="15.75" customHeight="1">
      <c r="Y826" s="76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  <c r="AP826" s="30"/>
      <c r="AQ826" s="30"/>
      <c r="AR826" s="30"/>
      <c r="AS826" s="30"/>
      <c r="AT826" s="30"/>
      <c r="AU826" s="30"/>
    </row>
    <row r="827" ht="15.75" customHeight="1">
      <c r="Y827" s="76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  <c r="AP827" s="30"/>
      <c r="AQ827" s="30"/>
      <c r="AR827" s="30"/>
      <c r="AS827" s="30"/>
      <c r="AT827" s="30"/>
      <c r="AU827" s="30"/>
    </row>
    <row r="828" ht="15.75" customHeight="1">
      <c r="Y828" s="76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  <c r="AP828" s="30"/>
      <c r="AQ828" s="30"/>
      <c r="AR828" s="30"/>
      <c r="AS828" s="30"/>
      <c r="AT828" s="30"/>
      <c r="AU828" s="30"/>
    </row>
    <row r="829" ht="15.75" customHeight="1">
      <c r="Y829" s="76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  <c r="AP829" s="30"/>
      <c r="AQ829" s="30"/>
      <c r="AR829" s="30"/>
      <c r="AS829" s="30"/>
      <c r="AT829" s="30"/>
      <c r="AU829" s="30"/>
    </row>
    <row r="830" ht="15.75" customHeight="1">
      <c r="Y830" s="76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  <c r="AP830" s="30"/>
      <c r="AQ830" s="30"/>
      <c r="AR830" s="30"/>
      <c r="AS830" s="30"/>
      <c r="AT830" s="30"/>
      <c r="AU830" s="30"/>
    </row>
    <row r="831" ht="15.75" customHeight="1">
      <c r="Y831" s="76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  <c r="AP831" s="30"/>
      <c r="AQ831" s="30"/>
      <c r="AR831" s="30"/>
      <c r="AS831" s="30"/>
      <c r="AT831" s="30"/>
      <c r="AU831" s="30"/>
    </row>
    <row r="832" ht="15.75" customHeight="1">
      <c r="Y832" s="76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  <c r="AP832" s="30"/>
      <c r="AQ832" s="30"/>
      <c r="AR832" s="30"/>
      <c r="AS832" s="30"/>
      <c r="AT832" s="30"/>
      <c r="AU832" s="30"/>
    </row>
    <row r="833" ht="15.75" customHeight="1">
      <c r="Y833" s="76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  <c r="AP833" s="30"/>
      <c r="AQ833" s="30"/>
      <c r="AR833" s="30"/>
      <c r="AS833" s="30"/>
      <c r="AT833" s="30"/>
      <c r="AU833" s="30"/>
    </row>
    <row r="834" ht="15.75" customHeight="1">
      <c r="Y834" s="76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R834" s="30"/>
      <c r="AS834" s="30"/>
      <c r="AT834" s="30"/>
      <c r="AU834" s="30"/>
    </row>
    <row r="835" ht="15.75" customHeight="1">
      <c r="Y835" s="76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  <c r="AS835" s="30"/>
      <c r="AT835" s="30"/>
      <c r="AU835" s="30"/>
    </row>
    <row r="836" ht="15.75" customHeight="1">
      <c r="Y836" s="76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  <c r="AS836" s="30"/>
      <c r="AT836" s="30"/>
      <c r="AU836" s="30"/>
    </row>
    <row r="837" ht="15.75" customHeight="1">
      <c r="Y837" s="76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  <c r="AP837" s="30"/>
      <c r="AQ837" s="30"/>
      <c r="AR837" s="30"/>
      <c r="AS837" s="30"/>
      <c r="AT837" s="30"/>
      <c r="AU837" s="30"/>
    </row>
    <row r="838" ht="15.75" customHeight="1">
      <c r="Y838" s="76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  <c r="AP838" s="30"/>
      <c r="AQ838" s="30"/>
      <c r="AR838" s="30"/>
      <c r="AS838" s="30"/>
      <c r="AT838" s="30"/>
      <c r="AU838" s="30"/>
    </row>
    <row r="839" ht="15.75" customHeight="1">
      <c r="Y839" s="76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  <c r="AP839" s="30"/>
      <c r="AQ839" s="30"/>
      <c r="AR839" s="30"/>
      <c r="AS839" s="30"/>
      <c r="AT839" s="30"/>
      <c r="AU839" s="30"/>
    </row>
    <row r="840" ht="15.75" customHeight="1">
      <c r="Y840" s="76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  <c r="AP840" s="30"/>
      <c r="AQ840" s="30"/>
      <c r="AR840" s="30"/>
      <c r="AS840" s="30"/>
      <c r="AT840" s="30"/>
      <c r="AU840" s="30"/>
    </row>
    <row r="841" ht="15.75" customHeight="1">
      <c r="Y841" s="76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  <c r="AP841" s="30"/>
      <c r="AQ841" s="30"/>
      <c r="AR841" s="30"/>
      <c r="AS841" s="30"/>
      <c r="AT841" s="30"/>
      <c r="AU841" s="30"/>
    </row>
    <row r="842" ht="15.75" customHeight="1">
      <c r="Y842" s="76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</row>
    <row r="843" ht="15.75" customHeight="1">
      <c r="Y843" s="76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  <c r="AS843" s="30"/>
      <c r="AT843" s="30"/>
      <c r="AU843" s="30"/>
    </row>
    <row r="844" ht="15.75" customHeight="1">
      <c r="Y844" s="76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  <c r="AS844" s="30"/>
      <c r="AT844" s="30"/>
      <c r="AU844" s="30"/>
    </row>
    <row r="845" ht="15.75" customHeight="1">
      <c r="Y845" s="76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R845" s="30"/>
      <c r="AS845" s="30"/>
      <c r="AT845" s="30"/>
      <c r="AU845" s="30"/>
    </row>
    <row r="846" ht="15.75" customHeight="1">
      <c r="Y846" s="76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  <c r="AP846" s="30"/>
      <c r="AQ846" s="30"/>
      <c r="AR846" s="30"/>
      <c r="AS846" s="30"/>
      <c r="AT846" s="30"/>
      <c r="AU846" s="30"/>
    </row>
    <row r="847" ht="15.75" customHeight="1">
      <c r="Y847" s="76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  <c r="AP847" s="30"/>
      <c r="AQ847" s="30"/>
      <c r="AR847" s="30"/>
      <c r="AS847" s="30"/>
      <c r="AT847" s="30"/>
      <c r="AU847" s="30"/>
    </row>
    <row r="848" ht="15.75" customHeight="1">
      <c r="Y848" s="76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  <c r="AP848" s="30"/>
      <c r="AQ848" s="30"/>
      <c r="AR848" s="30"/>
      <c r="AS848" s="30"/>
      <c r="AT848" s="30"/>
      <c r="AU848" s="30"/>
    </row>
    <row r="849" ht="15.75" customHeight="1">
      <c r="Y849" s="76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  <c r="AP849" s="30"/>
      <c r="AQ849" s="30"/>
      <c r="AR849" s="30"/>
      <c r="AS849" s="30"/>
      <c r="AT849" s="30"/>
      <c r="AU849" s="30"/>
    </row>
    <row r="850" ht="15.75" customHeight="1">
      <c r="Y850" s="76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  <c r="AP850" s="30"/>
      <c r="AQ850" s="30"/>
      <c r="AR850" s="30"/>
      <c r="AS850" s="30"/>
      <c r="AT850" s="30"/>
      <c r="AU850" s="30"/>
    </row>
    <row r="851" ht="15.75" customHeight="1">
      <c r="Y851" s="76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  <c r="AP851" s="30"/>
      <c r="AQ851" s="30"/>
      <c r="AR851" s="30"/>
      <c r="AS851" s="30"/>
      <c r="AT851" s="30"/>
      <c r="AU851" s="30"/>
    </row>
    <row r="852" ht="15.75" customHeight="1">
      <c r="Y852" s="76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  <c r="AP852" s="30"/>
      <c r="AQ852" s="30"/>
      <c r="AR852" s="30"/>
      <c r="AS852" s="30"/>
      <c r="AT852" s="30"/>
      <c r="AU852" s="30"/>
    </row>
    <row r="853" ht="15.75" customHeight="1">
      <c r="Y853" s="76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  <c r="AP853" s="30"/>
      <c r="AQ853" s="30"/>
      <c r="AR853" s="30"/>
      <c r="AS853" s="30"/>
      <c r="AT853" s="30"/>
      <c r="AU853" s="30"/>
    </row>
    <row r="854" ht="15.75" customHeight="1">
      <c r="Y854" s="76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  <c r="AP854" s="30"/>
      <c r="AQ854" s="30"/>
      <c r="AR854" s="30"/>
      <c r="AS854" s="30"/>
      <c r="AT854" s="30"/>
      <c r="AU854" s="30"/>
    </row>
    <row r="855" ht="15.75" customHeight="1">
      <c r="Y855" s="76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  <c r="AP855" s="30"/>
      <c r="AQ855" s="30"/>
      <c r="AR855" s="30"/>
      <c r="AS855" s="30"/>
      <c r="AT855" s="30"/>
      <c r="AU855" s="30"/>
    </row>
    <row r="856" ht="15.75" customHeight="1">
      <c r="Y856" s="76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  <c r="AP856" s="30"/>
      <c r="AQ856" s="30"/>
      <c r="AR856" s="30"/>
      <c r="AS856" s="30"/>
      <c r="AT856" s="30"/>
      <c r="AU856" s="30"/>
    </row>
    <row r="857" ht="15.75" customHeight="1">
      <c r="Y857" s="76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  <c r="AP857" s="30"/>
      <c r="AQ857" s="30"/>
      <c r="AR857" s="30"/>
      <c r="AS857" s="30"/>
      <c r="AT857" s="30"/>
      <c r="AU857" s="30"/>
    </row>
    <row r="858" ht="15.75" customHeight="1">
      <c r="Y858" s="76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  <c r="AP858" s="30"/>
      <c r="AQ858" s="30"/>
      <c r="AR858" s="30"/>
      <c r="AS858" s="30"/>
      <c r="AT858" s="30"/>
      <c r="AU858" s="30"/>
    </row>
    <row r="859" ht="15.75" customHeight="1">
      <c r="Y859" s="76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  <c r="AP859" s="30"/>
      <c r="AQ859" s="30"/>
      <c r="AR859" s="30"/>
      <c r="AS859" s="30"/>
      <c r="AT859" s="30"/>
      <c r="AU859" s="30"/>
    </row>
    <row r="860" ht="15.75" customHeight="1">
      <c r="Y860" s="76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  <c r="AP860" s="30"/>
      <c r="AQ860" s="30"/>
      <c r="AR860" s="30"/>
      <c r="AS860" s="30"/>
      <c r="AT860" s="30"/>
      <c r="AU860" s="30"/>
    </row>
    <row r="861" ht="15.75" customHeight="1">
      <c r="Y861" s="76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  <c r="AP861" s="30"/>
      <c r="AQ861" s="30"/>
      <c r="AR861" s="30"/>
      <c r="AS861" s="30"/>
      <c r="AT861" s="30"/>
      <c r="AU861" s="30"/>
    </row>
    <row r="862" ht="15.75" customHeight="1">
      <c r="Y862" s="76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  <c r="AP862" s="30"/>
      <c r="AQ862" s="30"/>
      <c r="AR862" s="30"/>
      <c r="AS862" s="30"/>
      <c r="AT862" s="30"/>
      <c r="AU862" s="30"/>
    </row>
    <row r="863" ht="15.75" customHeight="1">
      <c r="Y863" s="76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  <c r="AP863" s="30"/>
      <c r="AQ863" s="30"/>
      <c r="AR863" s="30"/>
      <c r="AS863" s="30"/>
      <c r="AT863" s="30"/>
      <c r="AU863" s="30"/>
    </row>
    <row r="864" ht="15.75" customHeight="1">
      <c r="Y864" s="76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  <c r="AP864" s="30"/>
      <c r="AQ864" s="30"/>
      <c r="AR864" s="30"/>
      <c r="AS864" s="30"/>
      <c r="AT864" s="30"/>
      <c r="AU864" s="30"/>
    </row>
    <row r="865" ht="15.75" customHeight="1">
      <c r="Y865" s="76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  <c r="AP865" s="30"/>
      <c r="AQ865" s="30"/>
      <c r="AR865" s="30"/>
      <c r="AS865" s="30"/>
      <c r="AT865" s="30"/>
      <c r="AU865" s="30"/>
    </row>
    <row r="866" ht="15.75" customHeight="1">
      <c r="Y866" s="76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  <c r="AP866" s="30"/>
      <c r="AQ866" s="30"/>
      <c r="AR866" s="30"/>
      <c r="AS866" s="30"/>
      <c r="AT866" s="30"/>
      <c r="AU866" s="30"/>
    </row>
    <row r="867" ht="15.75" customHeight="1">
      <c r="Y867" s="76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  <c r="AP867" s="30"/>
      <c r="AQ867" s="30"/>
      <c r="AR867" s="30"/>
      <c r="AS867" s="30"/>
      <c r="AT867" s="30"/>
      <c r="AU867" s="30"/>
    </row>
    <row r="868" ht="15.75" customHeight="1">
      <c r="Y868" s="76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  <c r="AP868" s="30"/>
      <c r="AQ868" s="30"/>
      <c r="AR868" s="30"/>
      <c r="AS868" s="30"/>
      <c r="AT868" s="30"/>
      <c r="AU868" s="30"/>
    </row>
    <row r="869" ht="15.75" customHeight="1">
      <c r="Y869" s="76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  <c r="AP869" s="30"/>
      <c r="AQ869" s="30"/>
      <c r="AR869" s="30"/>
      <c r="AS869" s="30"/>
      <c r="AT869" s="30"/>
      <c r="AU869" s="30"/>
    </row>
    <row r="870" ht="15.75" customHeight="1">
      <c r="Y870" s="76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  <c r="AP870" s="30"/>
      <c r="AQ870" s="30"/>
      <c r="AR870" s="30"/>
      <c r="AS870" s="30"/>
      <c r="AT870" s="30"/>
      <c r="AU870" s="30"/>
    </row>
    <row r="871" ht="15.75" customHeight="1">
      <c r="Y871" s="76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  <c r="AP871" s="30"/>
      <c r="AQ871" s="30"/>
      <c r="AR871" s="30"/>
      <c r="AS871" s="30"/>
      <c r="AT871" s="30"/>
      <c r="AU871" s="30"/>
    </row>
    <row r="872" ht="15.75" customHeight="1">
      <c r="Y872" s="76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  <c r="AP872" s="30"/>
      <c r="AQ872" s="30"/>
      <c r="AR872" s="30"/>
      <c r="AS872" s="30"/>
      <c r="AT872" s="30"/>
      <c r="AU872" s="30"/>
    </row>
    <row r="873" ht="15.75" customHeight="1">
      <c r="Y873" s="76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  <c r="AP873" s="30"/>
      <c r="AQ873" s="30"/>
      <c r="AR873" s="30"/>
      <c r="AS873" s="30"/>
      <c r="AT873" s="30"/>
      <c r="AU873" s="30"/>
    </row>
    <row r="874" ht="15.75" customHeight="1">
      <c r="Y874" s="76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  <c r="AP874" s="30"/>
      <c r="AQ874" s="30"/>
      <c r="AR874" s="30"/>
      <c r="AS874" s="30"/>
      <c r="AT874" s="30"/>
      <c r="AU874" s="30"/>
    </row>
    <row r="875" ht="15.75" customHeight="1">
      <c r="Y875" s="76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  <c r="AP875" s="30"/>
      <c r="AQ875" s="30"/>
      <c r="AR875" s="30"/>
      <c r="AS875" s="30"/>
      <c r="AT875" s="30"/>
      <c r="AU875" s="30"/>
    </row>
    <row r="876" ht="15.75" customHeight="1">
      <c r="Y876" s="76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  <c r="AP876" s="30"/>
      <c r="AQ876" s="30"/>
      <c r="AR876" s="30"/>
      <c r="AS876" s="30"/>
      <c r="AT876" s="30"/>
      <c r="AU876" s="30"/>
    </row>
    <row r="877" ht="15.75" customHeight="1">
      <c r="Y877" s="76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  <c r="AP877" s="30"/>
      <c r="AQ877" s="30"/>
      <c r="AR877" s="30"/>
      <c r="AS877" s="30"/>
      <c r="AT877" s="30"/>
      <c r="AU877" s="30"/>
    </row>
    <row r="878" ht="15.75" customHeight="1">
      <c r="Y878" s="76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  <c r="AP878" s="30"/>
      <c r="AQ878" s="30"/>
      <c r="AR878" s="30"/>
      <c r="AS878" s="30"/>
      <c r="AT878" s="30"/>
      <c r="AU878" s="30"/>
    </row>
    <row r="879" ht="15.75" customHeight="1">
      <c r="Y879" s="76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  <c r="AP879" s="30"/>
      <c r="AQ879" s="30"/>
      <c r="AR879" s="30"/>
      <c r="AS879" s="30"/>
      <c r="AT879" s="30"/>
      <c r="AU879" s="30"/>
    </row>
    <row r="880" ht="15.75" customHeight="1">
      <c r="Y880" s="76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  <c r="AP880" s="30"/>
      <c r="AQ880" s="30"/>
      <c r="AR880" s="30"/>
      <c r="AS880" s="30"/>
      <c r="AT880" s="30"/>
      <c r="AU880" s="30"/>
    </row>
    <row r="881" ht="15.75" customHeight="1">
      <c r="Y881" s="76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  <c r="AP881" s="30"/>
      <c r="AQ881" s="30"/>
      <c r="AR881" s="30"/>
      <c r="AS881" s="30"/>
      <c r="AT881" s="30"/>
      <c r="AU881" s="30"/>
    </row>
    <row r="882" ht="15.75" customHeight="1">
      <c r="Y882" s="76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  <c r="AP882" s="30"/>
      <c r="AQ882" s="30"/>
      <c r="AR882" s="30"/>
      <c r="AS882" s="30"/>
      <c r="AT882" s="30"/>
      <c r="AU882" s="30"/>
    </row>
    <row r="883" ht="15.75" customHeight="1">
      <c r="Y883" s="76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  <c r="AP883" s="30"/>
      <c r="AQ883" s="30"/>
      <c r="AR883" s="30"/>
      <c r="AS883" s="30"/>
      <c r="AT883" s="30"/>
      <c r="AU883" s="30"/>
    </row>
    <row r="884" ht="15.75" customHeight="1">
      <c r="Y884" s="76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  <c r="AP884" s="30"/>
      <c r="AQ884" s="30"/>
      <c r="AR884" s="30"/>
      <c r="AS884" s="30"/>
      <c r="AT884" s="30"/>
      <c r="AU884" s="30"/>
    </row>
    <row r="885" ht="15.75" customHeight="1">
      <c r="Y885" s="76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  <c r="AP885" s="30"/>
      <c r="AQ885" s="30"/>
      <c r="AR885" s="30"/>
      <c r="AS885" s="30"/>
      <c r="AT885" s="30"/>
      <c r="AU885" s="30"/>
    </row>
    <row r="886" ht="15.75" customHeight="1">
      <c r="Y886" s="76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  <c r="AP886" s="30"/>
      <c r="AQ886" s="30"/>
      <c r="AR886" s="30"/>
      <c r="AS886" s="30"/>
      <c r="AT886" s="30"/>
      <c r="AU886" s="30"/>
    </row>
    <row r="887" ht="15.75" customHeight="1">
      <c r="Y887" s="76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  <c r="AP887" s="30"/>
      <c r="AQ887" s="30"/>
      <c r="AR887" s="30"/>
      <c r="AS887" s="30"/>
      <c r="AT887" s="30"/>
      <c r="AU887" s="30"/>
    </row>
    <row r="888" ht="15.75" customHeight="1">
      <c r="Y888" s="76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  <c r="AP888" s="30"/>
      <c r="AQ888" s="30"/>
      <c r="AR888" s="30"/>
      <c r="AS888" s="30"/>
      <c r="AT888" s="30"/>
      <c r="AU888" s="30"/>
    </row>
    <row r="889" ht="15.75" customHeight="1">
      <c r="Y889" s="76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  <c r="AP889" s="30"/>
      <c r="AQ889" s="30"/>
      <c r="AR889" s="30"/>
      <c r="AS889" s="30"/>
      <c r="AT889" s="30"/>
      <c r="AU889" s="30"/>
    </row>
    <row r="890" ht="15.75" customHeight="1">
      <c r="Y890" s="76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  <c r="AP890" s="30"/>
      <c r="AQ890" s="30"/>
      <c r="AR890" s="30"/>
      <c r="AS890" s="30"/>
      <c r="AT890" s="30"/>
      <c r="AU890" s="30"/>
    </row>
    <row r="891" ht="15.75" customHeight="1">
      <c r="Y891" s="76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  <c r="AP891" s="30"/>
      <c r="AQ891" s="30"/>
      <c r="AR891" s="30"/>
      <c r="AS891" s="30"/>
      <c r="AT891" s="30"/>
      <c r="AU891" s="30"/>
    </row>
    <row r="892" ht="15.75" customHeight="1">
      <c r="Y892" s="76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  <c r="AP892" s="30"/>
      <c r="AQ892" s="30"/>
      <c r="AR892" s="30"/>
      <c r="AS892" s="30"/>
      <c r="AT892" s="30"/>
      <c r="AU892" s="30"/>
    </row>
    <row r="893" ht="15.75" customHeight="1">
      <c r="Y893" s="76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  <c r="AP893" s="30"/>
      <c r="AQ893" s="30"/>
      <c r="AR893" s="30"/>
      <c r="AS893" s="30"/>
      <c r="AT893" s="30"/>
      <c r="AU893" s="30"/>
    </row>
    <row r="894" ht="15.75" customHeight="1">
      <c r="Y894" s="76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  <c r="AP894" s="30"/>
      <c r="AQ894" s="30"/>
      <c r="AR894" s="30"/>
      <c r="AS894" s="30"/>
      <c r="AT894" s="30"/>
      <c r="AU894" s="30"/>
    </row>
    <row r="895" ht="15.75" customHeight="1">
      <c r="Y895" s="76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  <c r="AP895" s="30"/>
      <c r="AQ895" s="30"/>
      <c r="AR895" s="30"/>
      <c r="AS895" s="30"/>
      <c r="AT895" s="30"/>
      <c r="AU895" s="30"/>
    </row>
    <row r="896" ht="15.75" customHeight="1">
      <c r="Y896" s="76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  <c r="AP896" s="30"/>
      <c r="AQ896" s="30"/>
      <c r="AR896" s="30"/>
      <c r="AS896" s="30"/>
      <c r="AT896" s="30"/>
      <c r="AU896" s="30"/>
    </row>
    <row r="897" ht="15.75" customHeight="1">
      <c r="Y897" s="76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  <c r="AP897" s="30"/>
      <c r="AQ897" s="30"/>
      <c r="AR897" s="30"/>
      <c r="AS897" s="30"/>
      <c r="AT897" s="30"/>
      <c r="AU897" s="30"/>
    </row>
    <row r="898" ht="15.75" customHeight="1">
      <c r="Y898" s="76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  <c r="AP898" s="30"/>
      <c r="AQ898" s="30"/>
      <c r="AR898" s="30"/>
      <c r="AS898" s="30"/>
      <c r="AT898" s="30"/>
      <c r="AU898" s="30"/>
    </row>
    <row r="899" ht="15.75" customHeight="1">
      <c r="Y899" s="76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  <c r="AP899" s="30"/>
      <c r="AQ899" s="30"/>
      <c r="AR899" s="30"/>
      <c r="AS899" s="30"/>
      <c r="AT899" s="30"/>
      <c r="AU899" s="30"/>
    </row>
    <row r="900" ht="15.75" customHeight="1">
      <c r="Y900" s="76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  <c r="AP900" s="30"/>
      <c r="AQ900" s="30"/>
      <c r="AR900" s="30"/>
      <c r="AS900" s="30"/>
      <c r="AT900" s="30"/>
      <c r="AU900" s="30"/>
    </row>
    <row r="901" ht="15.75" customHeight="1">
      <c r="Y901" s="76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  <c r="AP901" s="30"/>
      <c r="AQ901" s="30"/>
      <c r="AR901" s="30"/>
      <c r="AS901" s="30"/>
      <c r="AT901" s="30"/>
      <c r="AU901" s="30"/>
    </row>
    <row r="902" ht="15.75" customHeight="1">
      <c r="Y902" s="76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  <c r="AP902" s="30"/>
      <c r="AQ902" s="30"/>
      <c r="AR902" s="30"/>
      <c r="AS902" s="30"/>
      <c r="AT902" s="30"/>
      <c r="AU902" s="30"/>
    </row>
    <row r="903" ht="15.75" customHeight="1">
      <c r="Y903" s="76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  <c r="AP903" s="30"/>
      <c r="AQ903" s="30"/>
      <c r="AR903" s="30"/>
      <c r="AS903" s="30"/>
      <c r="AT903" s="30"/>
      <c r="AU903" s="30"/>
    </row>
    <row r="904" ht="15.75" customHeight="1">
      <c r="Y904" s="76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  <c r="AP904" s="30"/>
      <c r="AQ904" s="30"/>
      <c r="AR904" s="30"/>
      <c r="AS904" s="30"/>
      <c r="AT904" s="30"/>
      <c r="AU904" s="30"/>
    </row>
    <row r="905" ht="15.75" customHeight="1">
      <c r="Y905" s="76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  <c r="AP905" s="30"/>
      <c r="AQ905" s="30"/>
      <c r="AR905" s="30"/>
      <c r="AS905" s="30"/>
      <c r="AT905" s="30"/>
      <c r="AU905" s="30"/>
    </row>
    <row r="906" ht="15.75" customHeight="1">
      <c r="Y906" s="76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  <c r="AP906" s="30"/>
      <c r="AQ906" s="30"/>
      <c r="AR906" s="30"/>
      <c r="AS906" s="30"/>
      <c r="AT906" s="30"/>
      <c r="AU906" s="30"/>
    </row>
    <row r="907" ht="15.75" customHeight="1">
      <c r="Y907" s="76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  <c r="AP907" s="30"/>
      <c r="AQ907" s="30"/>
      <c r="AR907" s="30"/>
      <c r="AS907" s="30"/>
      <c r="AT907" s="30"/>
      <c r="AU907" s="30"/>
    </row>
    <row r="908" ht="15.75" customHeight="1">
      <c r="Y908" s="76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  <c r="AP908" s="30"/>
      <c r="AQ908" s="30"/>
      <c r="AR908" s="30"/>
      <c r="AS908" s="30"/>
      <c r="AT908" s="30"/>
      <c r="AU908" s="30"/>
    </row>
    <row r="909" ht="15.75" customHeight="1">
      <c r="Y909" s="76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  <c r="AP909" s="30"/>
      <c r="AQ909" s="30"/>
      <c r="AR909" s="30"/>
      <c r="AS909" s="30"/>
      <c r="AT909" s="30"/>
      <c r="AU909" s="30"/>
    </row>
    <row r="910" ht="15.75" customHeight="1">
      <c r="Y910" s="76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  <c r="AP910" s="30"/>
      <c r="AQ910" s="30"/>
      <c r="AR910" s="30"/>
      <c r="AS910" s="30"/>
      <c r="AT910" s="30"/>
      <c r="AU910" s="30"/>
    </row>
    <row r="911" ht="15.75" customHeight="1">
      <c r="Y911" s="76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  <c r="AP911" s="30"/>
      <c r="AQ911" s="30"/>
      <c r="AR911" s="30"/>
      <c r="AS911" s="30"/>
      <c r="AT911" s="30"/>
      <c r="AU911" s="30"/>
    </row>
    <row r="912" ht="15.75" customHeight="1">
      <c r="Y912" s="76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  <c r="AP912" s="30"/>
      <c r="AQ912" s="30"/>
      <c r="AR912" s="30"/>
      <c r="AS912" s="30"/>
      <c r="AT912" s="30"/>
      <c r="AU912" s="30"/>
    </row>
    <row r="913" ht="15.75" customHeight="1">
      <c r="Y913" s="76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  <c r="AP913" s="30"/>
      <c r="AQ913" s="30"/>
      <c r="AR913" s="30"/>
      <c r="AS913" s="30"/>
      <c r="AT913" s="30"/>
      <c r="AU913" s="30"/>
    </row>
    <row r="914" ht="15.75" customHeight="1">
      <c r="Y914" s="76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  <c r="AP914" s="30"/>
      <c r="AQ914" s="30"/>
      <c r="AR914" s="30"/>
      <c r="AS914" s="30"/>
      <c r="AT914" s="30"/>
      <c r="AU914" s="30"/>
    </row>
    <row r="915" ht="15.75" customHeight="1">
      <c r="Y915" s="76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  <c r="AP915" s="30"/>
      <c r="AQ915" s="30"/>
      <c r="AR915" s="30"/>
      <c r="AS915" s="30"/>
      <c r="AT915" s="30"/>
      <c r="AU915" s="30"/>
    </row>
    <row r="916" ht="15.75" customHeight="1">
      <c r="Y916" s="76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  <c r="AP916" s="30"/>
      <c r="AQ916" s="30"/>
      <c r="AR916" s="30"/>
      <c r="AS916" s="30"/>
      <c r="AT916" s="30"/>
      <c r="AU916" s="30"/>
    </row>
    <row r="917" ht="15.75" customHeight="1">
      <c r="Y917" s="76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  <c r="AP917" s="30"/>
      <c r="AQ917" s="30"/>
      <c r="AR917" s="30"/>
      <c r="AS917" s="30"/>
      <c r="AT917" s="30"/>
      <c r="AU917" s="30"/>
    </row>
    <row r="918" ht="15.75" customHeight="1">
      <c r="Y918" s="76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  <c r="AP918" s="30"/>
      <c r="AQ918" s="30"/>
      <c r="AR918" s="30"/>
      <c r="AS918" s="30"/>
      <c r="AT918" s="30"/>
      <c r="AU918" s="30"/>
    </row>
    <row r="919" ht="15.75" customHeight="1">
      <c r="Y919" s="76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  <c r="AP919" s="30"/>
      <c r="AQ919" s="30"/>
      <c r="AR919" s="30"/>
      <c r="AS919" s="30"/>
      <c r="AT919" s="30"/>
      <c r="AU919" s="30"/>
    </row>
    <row r="920" ht="15.75" customHeight="1">
      <c r="Y920" s="76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  <c r="AP920" s="30"/>
      <c r="AQ920" s="30"/>
      <c r="AR920" s="30"/>
      <c r="AS920" s="30"/>
      <c r="AT920" s="30"/>
      <c r="AU920" s="30"/>
    </row>
    <row r="921" ht="15.75" customHeight="1">
      <c r="Y921" s="76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  <c r="AP921" s="30"/>
      <c r="AQ921" s="30"/>
      <c r="AR921" s="30"/>
      <c r="AS921" s="30"/>
      <c r="AT921" s="30"/>
      <c r="AU921" s="30"/>
    </row>
    <row r="922" ht="15.75" customHeight="1">
      <c r="Y922" s="76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  <c r="AP922" s="30"/>
      <c r="AQ922" s="30"/>
      <c r="AR922" s="30"/>
      <c r="AS922" s="30"/>
      <c r="AT922" s="30"/>
      <c r="AU922" s="30"/>
    </row>
    <row r="923" ht="15.75" customHeight="1">
      <c r="Y923" s="76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  <c r="AP923" s="30"/>
      <c r="AQ923" s="30"/>
      <c r="AR923" s="30"/>
      <c r="AS923" s="30"/>
      <c r="AT923" s="30"/>
      <c r="AU923" s="30"/>
    </row>
    <row r="924" ht="15.75" customHeight="1">
      <c r="Y924" s="76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  <c r="AP924" s="30"/>
      <c r="AQ924" s="30"/>
      <c r="AR924" s="30"/>
      <c r="AS924" s="30"/>
      <c r="AT924" s="30"/>
      <c r="AU924" s="30"/>
    </row>
    <row r="925" ht="15.75" customHeight="1">
      <c r="Y925" s="76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  <c r="AP925" s="30"/>
      <c r="AQ925" s="30"/>
      <c r="AR925" s="30"/>
      <c r="AS925" s="30"/>
      <c r="AT925" s="30"/>
      <c r="AU925" s="30"/>
    </row>
    <row r="926" ht="15.75" customHeight="1">
      <c r="Y926" s="76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  <c r="AP926" s="30"/>
      <c r="AQ926" s="30"/>
      <c r="AR926" s="30"/>
      <c r="AS926" s="30"/>
      <c r="AT926" s="30"/>
      <c r="AU926" s="30"/>
    </row>
    <row r="927" ht="15.75" customHeight="1">
      <c r="Y927" s="76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  <c r="AP927" s="30"/>
      <c r="AQ927" s="30"/>
      <c r="AR927" s="30"/>
      <c r="AS927" s="30"/>
      <c r="AT927" s="30"/>
      <c r="AU927" s="30"/>
    </row>
    <row r="928" ht="15.75" customHeight="1">
      <c r="Y928" s="76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  <c r="AP928" s="30"/>
      <c r="AQ928" s="30"/>
      <c r="AR928" s="30"/>
      <c r="AS928" s="30"/>
      <c r="AT928" s="30"/>
      <c r="AU928" s="30"/>
    </row>
    <row r="929" ht="15.75" customHeight="1">
      <c r="Y929" s="76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  <c r="AP929" s="30"/>
      <c r="AQ929" s="30"/>
      <c r="AR929" s="30"/>
      <c r="AS929" s="30"/>
      <c r="AT929" s="30"/>
      <c r="AU929" s="30"/>
    </row>
    <row r="930" ht="15.75" customHeight="1">
      <c r="Y930" s="76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  <c r="AP930" s="30"/>
      <c r="AQ930" s="30"/>
      <c r="AR930" s="30"/>
      <c r="AS930" s="30"/>
      <c r="AT930" s="30"/>
      <c r="AU930" s="30"/>
    </row>
    <row r="931" ht="15.75" customHeight="1">
      <c r="Y931" s="76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  <c r="AP931" s="30"/>
      <c r="AQ931" s="30"/>
      <c r="AR931" s="30"/>
      <c r="AS931" s="30"/>
      <c r="AT931" s="30"/>
      <c r="AU931" s="30"/>
    </row>
    <row r="932" ht="15.75" customHeight="1">
      <c r="Y932" s="76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  <c r="AP932" s="30"/>
      <c r="AQ932" s="30"/>
      <c r="AR932" s="30"/>
      <c r="AS932" s="30"/>
      <c r="AT932" s="30"/>
      <c r="AU932" s="30"/>
    </row>
    <row r="933" ht="15.75" customHeight="1">
      <c r="Y933" s="76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  <c r="AP933" s="30"/>
      <c r="AQ933" s="30"/>
      <c r="AR933" s="30"/>
      <c r="AS933" s="30"/>
      <c r="AT933" s="30"/>
      <c r="AU933" s="30"/>
    </row>
    <row r="934" ht="15.75" customHeight="1">
      <c r="Y934" s="76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  <c r="AP934" s="30"/>
      <c r="AQ934" s="30"/>
      <c r="AR934" s="30"/>
      <c r="AS934" s="30"/>
      <c r="AT934" s="30"/>
      <c r="AU934" s="30"/>
    </row>
    <row r="935" ht="15.75" customHeight="1">
      <c r="Y935" s="76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  <c r="AP935" s="30"/>
      <c r="AQ935" s="30"/>
      <c r="AR935" s="30"/>
      <c r="AS935" s="30"/>
      <c r="AT935" s="30"/>
      <c r="AU935" s="30"/>
    </row>
    <row r="936" ht="15.75" customHeight="1">
      <c r="Y936" s="76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  <c r="AP936" s="30"/>
      <c r="AQ936" s="30"/>
      <c r="AR936" s="30"/>
      <c r="AS936" s="30"/>
      <c r="AT936" s="30"/>
      <c r="AU936" s="30"/>
    </row>
    <row r="937" ht="15.75" customHeight="1">
      <c r="Y937" s="76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  <c r="AP937" s="30"/>
      <c r="AQ937" s="30"/>
      <c r="AR937" s="30"/>
      <c r="AS937" s="30"/>
      <c r="AT937" s="30"/>
      <c r="AU937" s="30"/>
    </row>
    <row r="938" ht="15.75" customHeight="1">
      <c r="Y938" s="76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  <c r="AP938" s="30"/>
      <c r="AQ938" s="30"/>
      <c r="AR938" s="30"/>
      <c r="AS938" s="30"/>
      <c r="AT938" s="30"/>
      <c r="AU938" s="30"/>
    </row>
    <row r="939" ht="15.75" customHeight="1">
      <c r="Y939" s="76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  <c r="AP939" s="30"/>
      <c r="AQ939" s="30"/>
      <c r="AR939" s="30"/>
      <c r="AS939" s="30"/>
      <c r="AT939" s="30"/>
      <c r="AU939" s="30"/>
    </row>
    <row r="940" ht="15.75" customHeight="1">
      <c r="Y940" s="76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  <c r="AP940" s="30"/>
      <c r="AQ940" s="30"/>
      <c r="AR940" s="30"/>
      <c r="AS940" s="30"/>
      <c r="AT940" s="30"/>
      <c r="AU940" s="30"/>
    </row>
    <row r="941" ht="15.75" customHeight="1">
      <c r="Y941" s="76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  <c r="AP941" s="30"/>
      <c r="AQ941" s="30"/>
      <c r="AR941" s="30"/>
      <c r="AS941" s="30"/>
      <c r="AT941" s="30"/>
      <c r="AU941" s="30"/>
    </row>
    <row r="942" ht="15.75" customHeight="1">
      <c r="Y942" s="76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  <c r="AP942" s="30"/>
      <c r="AQ942" s="30"/>
      <c r="AR942" s="30"/>
      <c r="AS942" s="30"/>
      <c r="AT942" s="30"/>
      <c r="AU942" s="30"/>
    </row>
    <row r="943" ht="15.75" customHeight="1">
      <c r="Y943" s="76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  <c r="AP943" s="30"/>
      <c r="AQ943" s="30"/>
      <c r="AR943" s="30"/>
      <c r="AS943" s="30"/>
      <c r="AT943" s="30"/>
      <c r="AU943" s="30"/>
    </row>
    <row r="944" ht="15.75" customHeight="1">
      <c r="Y944" s="76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  <c r="AP944" s="30"/>
      <c r="AQ944" s="30"/>
      <c r="AR944" s="30"/>
      <c r="AS944" s="30"/>
      <c r="AT944" s="30"/>
      <c r="AU944" s="30"/>
    </row>
    <row r="945" ht="15.75" customHeight="1">
      <c r="Y945" s="76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  <c r="AP945" s="30"/>
      <c r="AQ945" s="30"/>
      <c r="AR945" s="30"/>
      <c r="AS945" s="30"/>
      <c r="AT945" s="30"/>
      <c r="AU945" s="30"/>
    </row>
    <row r="946" ht="15.75" customHeight="1">
      <c r="Y946" s="76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  <c r="AP946" s="30"/>
      <c r="AQ946" s="30"/>
      <c r="AR946" s="30"/>
      <c r="AS946" s="30"/>
      <c r="AT946" s="30"/>
      <c r="AU946" s="30"/>
    </row>
    <row r="947" ht="15.75" customHeight="1">
      <c r="Y947" s="76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  <c r="AP947" s="30"/>
      <c r="AQ947" s="30"/>
      <c r="AR947" s="30"/>
      <c r="AS947" s="30"/>
      <c r="AT947" s="30"/>
      <c r="AU947" s="30"/>
    </row>
    <row r="948" ht="15.75" customHeight="1">
      <c r="Y948" s="76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  <c r="AP948" s="30"/>
      <c r="AQ948" s="30"/>
      <c r="AR948" s="30"/>
      <c r="AS948" s="30"/>
      <c r="AT948" s="30"/>
      <c r="AU948" s="30"/>
    </row>
    <row r="949" ht="15.75" customHeight="1">
      <c r="Y949" s="76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  <c r="AP949" s="30"/>
      <c r="AQ949" s="30"/>
      <c r="AR949" s="30"/>
      <c r="AS949" s="30"/>
      <c r="AT949" s="30"/>
      <c r="AU949" s="30"/>
    </row>
    <row r="950" ht="15.75" customHeight="1">
      <c r="Y950" s="76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  <c r="AP950" s="30"/>
      <c r="AQ950" s="30"/>
      <c r="AR950" s="30"/>
      <c r="AS950" s="30"/>
      <c r="AT950" s="30"/>
      <c r="AU950" s="30"/>
    </row>
    <row r="951" ht="15.75" customHeight="1">
      <c r="Y951" s="76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  <c r="AP951" s="30"/>
      <c r="AQ951" s="30"/>
      <c r="AR951" s="30"/>
      <c r="AS951" s="30"/>
      <c r="AT951" s="30"/>
      <c r="AU951" s="30"/>
    </row>
    <row r="952" ht="15.75" customHeight="1">
      <c r="Y952" s="76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  <c r="AP952" s="30"/>
      <c r="AQ952" s="30"/>
      <c r="AR952" s="30"/>
      <c r="AS952" s="30"/>
      <c r="AT952" s="30"/>
      <c r="AU952" s="30"/>
    </row>
    <row r="953" ht="15.75" customHeight="1">
      <c r="Y953" s="76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  <c r="AP953" s="30"/>
      <c r="AQ953" s="30"/>
      <c r="AR953" s="30"/>
      <c r="AS953" s="30"/>
      <c r="AT953" s="30"/>
      <c r="AU953" s="30"/>
    </row>
    <row r="954" ht="15.75" customHeight="1">
      <c r="Y954" s="76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  <c r="AP954" s="30"/>
      <c r="AQ954" s="30"/>
      <c r="AR954" s="30"/>
      <c r="AS954" s="30"/>
      <c r="AT954" s="30"/>
      <c r="AU954" s="30"/>
    </row>
    <row r="955" ht="15.75" customHeight="1">
      <c r="Y955" s="76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  <c r="AP955" s="30"/>
      <c r="AQ955" s="30"/>
      <c r="AR955" s="30"/>
      <c r="AS955" s="30"/>
      <c r="AT955" s="30"/>
      <c r="AU955" s="30"/>
    </row>
    <row r="956" ht="15.75" customHeight="1">
      <c r="Y956" s="76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  <c r="AP956" s="30"/>
      <c r="AQ956" s="30"/>
      <c r="AR956" s="30"/>
      <c r="AS956" s="30"/>
      <c r="AT956" s="30"/>
      <c r="AU956" s="30"/>
    </row>
    <row r="957" ht="15.75" customHeight="1">
      <c r="Y957" s="76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  <c r="AP957" s="30"/>
      <c r="AQ957" s="30"/>
      <c r="AR957" s="30"/>
      <c r="AS957" s="30"/>
      <c r="AT957" s="30"/>
      <c r="AU957" s="30"/>
    </row>
    <row r="958" ht="15.75" customHeight="1">
      <c r="Y958" s="76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  <c r="AP958" s="30"/>
      <c r="AQ958" s="30"/>
      <c r="AR958" s="30"/>
      <c r="AS958" s="30"/>
      <c r="AT958" s="30"/>
      <c r="AU958" s="30"/>
    </row>
    <row r="959" ht="15.75" customHeight="1">
      <c r="Y959" s="76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  <c r="AP959" s="30"/>
      <c r="AQ959" s="30"/>
      <c r="AR959" s="30"/>
      <c r="AS959" s="30"/>
      <c r="AT959" s="30"/>
      <c r="AU959" s="30"/>
    </row>
    <row r="960" ht="15.75" customHeight="1">
      <c r="Y960" s="76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  <c r="AP960" s="30"/>
      <c r="AQ960" s="30"/>
      <c r="AR960" s="30"/>
      <c r="AS960" s="30"/>
      <c r="AT960" s="30"/>
      <c r="AU960" s="30"/>
    </row>
    <row r="961" ht="15.75" customHeight="1">
      <c r="Y961" s="76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  <c r="AP961" s="30"/>
      <c r="AQ961" s="30"/>
      <c r="AR961" s="30"/>
      <c r="AS961" s="30"/>
      <c r="AT961" s="30"/>
      <c r="AU961" s="30"/>
    </row>
    <row r="962" ht="15.75" customHeight="1">
      <c r="Y962" s="76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  <c r="AP962" s="30"/>
      <c r="AQ962" s="30"/>
      <c r="AR962" s="30"/>
      <c r="AS962" s="30"/>
      <c r="AT962" s="30"/>
      <c r="AU962" s="30"/>
    </row>
    <row r="963" ht="15.75" customHeight="1">
      <c r="Y963" s="76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  <c r="AP963" s="30"/>
      <c r="AQ963" s="30"/>
      <c r="AR963" s="30"/>
      <c r="AS963" s="30"/>
      <c r="AT963" s="30"/>
      <c r="AU963" s="30"/>
    </row>
    <row r="964" ht="15.75" customHeight="1">
      <c r="Y964" s="76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  <c r="AP964" s="30"/>
      <c r="AQ964" s="30"/>
      <c r="AR964" s="30"/>
      <c r="AS964" s="30"/>
      <c r="AT964" s="30"/>
      <c r="AU964" s="30"/>
    </row>
    <row r="965" ht="15.75" customHeight="1">
      <c r="Y965" s="76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  <c r="AP965" s="30"/>
      <c r="AQ965" s="30"/>
      <c r="AR965" s="30"/>
      <c r="AS965" s="30"/>
      <c r="AT965" s="30"/>
      <c r="AU965" s="30"/>
    </row>
    <row r="966" ht="15.75" customHeight="1">
      <c r="Y966" s="76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  <c r="AP966" s="30"/>
      <c r="AQ966" s="30"/>
      <c r="AR966" s="30"/>
      <c r="AS966" s="30"/>
      <c r="AT966" s="30"/>
      <c r="AU966" s="30"/>
    </row>
    <row r="967" ht="15.75" customHeight="1">
      <c r="Y967" s="76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  <c r="AP967" s="30"/>
      <c r="AQ967" s="30"/>
      <c r="AR967" s="30"/>
      <c r="AS967" s="30"/>
      <c r="AT967" s="30"/>
      <c r="AU967" s="30"/>
    </row>
    <row r="968" ht="15.75" customHeight="1">
      <c r="Y968" s="76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  <c r="AP968" s="30"/>
      <c r="AQ968" s="30"/>
      <c r="AR968" s="30"/>
      <c r="AS968" s="30"/>
      <c r="AT968" s="30"/>
      <c r="AU968" s="30"/>
    </row>
    <row r="969" ht="15.75" customHeight="1">
      <c r="Y969" s="76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  <c r="AP969" s="30"/>
      <c r="AQ969" s="30"/>
      <c r="AR969" s="30"/>
      <c r="AS969" s="30"/>
      <c r="AT969" s="30"/>
      <c r="AU969" s="30"/>
    </row>
    <row r="970" ht="15.75" customHeight="1">
      <c r="Y970" s="76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  <c r="AP970" s="30"/>
      <c r="AQ970" s="30"/>
      <c r="AR970" s="30"/>
      <c r="AS970" s="30"/>
      <c r="AT970" s="30"/>
      <c r="AU970" s="30"/>
    </row>
    <row r="971" ht="15.75" customHeight="1">
      <c r="Y971" s="76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  <c r="AP971" s="30"/>
      <c r="AQ971" s="30"/>
      <c r="AR971" s="30"/>
      <c r="AS971" s="30"/>
      <c r="AT971" s="30"/>
      <c r="AU971" s="30"/>
    </row>
    <row r="972" ht="15.75" customHeight="1">
      <c r="Y972" s="76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  <c r="AP972" s="30"/>
      <c r="AQ972" s="30"/>
      <c r="AR972" s="30"/>
      <c r="AS972" s="30"/>
      <c r="AT972" s="30"/>
      <c r="AU972" s="30"/>
    </row>
    <row r="973" ht="15.75" customHeight="1">
      <c r="Y973" s="76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  <c r="AP973" s="30"/>
      <c r="AQ973" s="30"/>
      <c r="AR973" s="30"/>
      <c r="AS973" s="30"/>
      <c r="AT973" s="30"/>
      <c r="AU973" s="30"/>
    </row>
    <row r="974" ht="15.75" customHeight="1">
      <c r="Y974" s="76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  <c r="AP974" s="30"/>
      <c r="AQ974" s="30"/>
      <c r="AR974" s="30"/>
      <c r="AS974" s="30"/>
      <c r="AT974" s="30"/>
      <c r="AU974" s="30"/>
    </row>
    <row r="975" ht="15.75" customHeight="1">
      <c r="Y975" s="76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  <c r="AP975" s="30"/>
      <c r="AQ975" s="30"/>
      <c r="AR975" s="30"/>
      <c r="AS975" s="30"/>
      <c r="AT975" s="30"/>
      <c r="AU975" s="30"/>
    </row>
    <row r="976" ht="15.75" customHeight="1">
      <c r="Y976" s="76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  <c r="AP976" s="30"/>
      <c r="AQ976" s="30"/>
      <c r="AR976" s="30"/>
      <c r="AS976" s="30"/>
      <c r="AT976" s="30"/>
      <c r="AU976" s="30"/>
    </row>
    <row r="977" ht="15.75" customHeight="1">
      <c r="Y977" s="76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  <c r="AP977" s="30"/>
      <c r="AQ977" s="30"/>
      <c r="AR977" s="30"/>
      <c r="AS977" s="30"/>
      <c r="AT977" s="30"/>
      <c r="AU977" s="30"/>
    </row>
    <row r="978" ht="15.75" customHeight="1">
      <c r="Y978" s="76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  <c r="AP978" s="30"/>
      <c r="AQ978" s="30"/>
      <c r="AR978" s="30"/>
      <c r="AS978" s="30"/>
      <c r="AT978" s="30"/>
      <c r="AU978" s="30"/>
    </row>
    <row r="979" ht="15.75" customHeight="1">
      <c r="Y979" s="76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  <c r="AP979" s="30"/>
      <c r="AQ979" s="30"/>
      <c r="AR979" s="30"/>
      <c r="AS979" s="30"/>
      <c r="AT979" s="30"/>
      <c r="AU979" s="30"/>
    </row>
    <row r="980" ht="15.75" customHeight="1">
      <c r="Y980" s="76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  <c r="AP980" s="30"/>
      <c r="AQ980" s="30"/>
      <c r="AR980" s="30"/>
      <c r="AS980" s="30"/>
      <c r="AT980" s="30"/>
      <c r="AU980" s="30"/>
    </row>
    <row r="981" ht="15.75" customHeight="1">
      <c r="Y981" s="76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  <c r="AP981" s="30"/>
      <c r="AQ981" s="30"/>
      <c r="AR981" s="30"/>
      <c r="AS981" s="30"/>
      <c r="AT981" s="30"/>
      <c r="AU981" s="30"/>
    </row>
    <row r="982" ht="15.75" customHeight="1">
      <c r="Y982" s="76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  <c r="AP982" s="30"/>
      <c r="AQ982" s="30"/>
      <c r="AR982" s="30"/>
      <c r="AS982" s="30"/>
      <c r="AT982" s="30"/>
      <c r="AU982" s="30"/>
    </row>
    <row r="983" ht="15.75" customHeight="1">
      <c r="Y983" s="76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  <c r="AP983" s="30"/>
      <c r="AQ983" s="30"/>
      <c r="AR983" s="30"/>
      <c r="AS983" s="30"/>
      <c r="AT983" s="30"/>
      <c r="AU983" s="30"/>
    </row>
    <row r="984" ht="15.75" customHeight="1">
      <c r="Y984" s="76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  <c r="AP984" s="30"/>
      <c r="AQ984" s="30"/>
      <c r="AR984" s="30"/>
      <c r="AS984" s="30"/>
      <c r="AT984" s="30"/>
      <c r="AU984" s="30"/>
    </row>
    <row r="985" ht="15.75" customHeight="1">
      <c r="Y985" s="76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  <c r="AP985" s="30"/>
      <c r="AQ985" s="30"/>
      <c r="AR985" s="30"/>
      <c r="AS985" s="30"/>
      <c r="AT985" s="30"/>
      <c r="AU985" s="30"/>
    </row>
    <row r="986" ht="15.75" customHeight="1">
      <c r="Y986" s="76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  <c r="AP986" s="30"/>
      <c r="AQ986" s="30"/>
      <c r="AR986" s="30"/>
      <c r="AS986" s="30"/>
      <c r="AT986" s="30"/>
      <c r="AU986" s="30"/>
    </row>
    <row r="987" ht="15.75" customHeight="1">
      <c r="Y987" s="76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  <c r="AP987" s="30"/>
      <c r="AQ987" s="30"/>
      <c r="AR987" s="30"/>
      <c r="AS987" s="30"/>
      <c r="AT987" s="30"/>
      <c r="AU987" s="30"/>
    </row>
    <row r="988" ht="15.75" customHeight="1">
      <c r="Y988" s="76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  <c r="AP988" s="30"/>
      <c r="AQ988" s="30"/>
      <c r="AR988" s="30"/>
      <c r="AS988" s="30"/>
      <c r="AT988" s="30"/>
      <c r="AU988" s="30"/>
    </row>
    <row r="989" ht="15.75" customHeight="1">
      <c r="Y989" s="76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  <c r="AP989" s="30"/>
      <c r="AQ989" s="30"/>
      <c r="AR989" s="30"/>
      <c r="AS989" s="30"/>
      <c r="AT989" s="30"/>
      <c r="AU989" s="30"/>
    </row>
    <row r="990" ht="15.75" customHeight="1">
      <c r="Y990" s="76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  <c r="AP990" s="30"/>
      <c r="AQ990" s="30"/>
      <c r="AR990" s="30"/>
      <c r="AS990" s="30"/>
      <c r="AT990" s="30"/>
      <c r="AU990" s="30"/>
    </row>
    <row r="991" ht="15.75" customHeight="1">
      <c r="Y991" s="76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  <c r="AP991" s="30"/>
      <c r="AQ991" s="30"/>
      <c r="AR991" s="30"/>
      <c r="AS991" s="30"/>
      <c r="AT991" s="30"/>
      <c r="AU991" s="30"/>
    </row>
    <row r="992" ht="15.75" customHeight="1">
      <c r="Y992" s="76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  <c r="AP992" s="30"/>
      <c r="AQ992" s="30"/>
      <c r="AR992" s="30"/>
      <c r="AS992" s="30"/>
      <c r="AT992" s="30"/>
      <c r="AU992" s="30"/>
    </row>
    <row r="993" ht="15.75" customHeight="1">
      <c r="Y993" s="76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  <c r="AP993" s="30"/>
      <c r="AQ993" s="30"/>
      <c r="AR993" s="30"/>
      <c r="AS993" s="30"/>
      <c r="AT993" s="30"/>
      <c r="AU993" s="30"/>
    </row>
    <row r="994" ht="15.75" customHeight="1">
      <c r="Y994" s="76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  <c r="AP994" s="30"/>
      <c r="AQ994" s="30"/>
      <c r="AR994" s="30"/>
      <c r="AS994" s="30"/>
      <c r="AT994" s="30"/>
      <c r="AU994" s="30"/>
    </row>
    <row r="995" ht="15.75" customHeight="1">
      <c r="Y995" s="76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  <c r="AP995" s="30"/>
      <c r="AQ995" s="30"/>
      <c r="AR995" s="30"/>
      <c r="AS995" s="30"/>
      <c r="AT995" s="30"/>
      <c r="AU995" s="30"/>
    </row>
    <row r="996" ht="15.75" customHeight="1">
      <c r="Y996" s="76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  <c r="AP996" s="30"/>
      <c r="AQ996" s="30"/>
      <c r="AR996" s="30"/>
      <c r="AS996" s="30"/>
      <c r="AT996" s="30"/>
      <c r="AU996" s="30"/>
    </row>
    <row r="997" ht="15.75" customHeight="1">
      <c r="Y997" s="76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  <c r="AP997" s="30"/>
      <c r="AQ997" s="30"/>
      <c r="AR997" s="30"/>
      <c r="AS997" s="30"/>
      <c r="AT997" s="30"/>
      <c r="AU997" s="30"/>
    </row>
    <row r="998" ht="15.75" customHeight="1">
      <c r="Y998" s="76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  <c r="AP998" s="30"/>
      <c r="AQ998" s="30"/>
      <c r="AR998" s="30"/>
      <c r="AS998" s="30"/>
      <c r="AT998" s="30"/>
      <c r="AU998" s="30"/>
    </row>
    <row r="999" ht="15.75" customHeight="1">
      <c r="Y999" s="76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  <c r="AP999" s="30"/>
      <c r="AQ999" s="30"/>
      <c r="AR999" s="30"/>
      <c r="AS999" s="30"/>
      <c r="AT999" s="30"/>
      <c r="AU999" s="30"/>
    </row>
    <row r="1000" ht="15.75" customHeight="1">
      <c r="Y1000" s="76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  <c r="AP1000" s="30"/>
      <c r="AQ1000" s="30"/>
      <c r="AR1000" s="30"/>
      <c r="AS1000" s="30"/>
      <c r="AT1000" s="30"/>
      <c r="AU1000" s="30"/>
    </row>
  </sheetData>
  <mergeCells count="485">
    <mergeCell ref="O15:O16"/>
    <mergeCell ref="O18:O19"/>
    <mergeCell ref="O21:O22"/>
    <mergeCell ref="Q21:Q22"/>
    <mergeCell ref="O24:O25"/>
    <mergeCell ref="Q24:Q25"/>
    <mergeCell ref="O27:O28"/>
    <mergeCell ref="Q27:Q28"/>
    <mergeCell ref="M31:R31"/>
    <mergeCell ref="D33:D34"/>
    <mergeCell ref="F33:F34"/>
    <mergeCell ref="L33:L34"/>
    <mergeCell ref="P33:P34"/>
    <mergeCell ref="C38:C39"/>
    <mergeCell ref="I38:I39"/>
    <mergeCell ref="E38:E39"/>
    <mergeCell ref="F38:H39"/>
    <mergeCell ref="C41:C42"/>
    <mergeCell ref="E41:E42"/>
    <mergeCell ref="F41:H42"/>
    <mergeCell ref="I41:I42"/>
    <mergeCell ref="I44:I45"/>
    <mergeCell ref="E53:E54"/>
    <mergeCell ref="E56:E57"/>
    <mergeCell ref="K56:K57"/>
    <mergeCell ref="O56:O57"/>
    <mergeCell ref="C59:C60"/>
    <mergeCell ref="E59:E60"/>
    <mergeCell ref="K59:K60"/>
    <mergeCell ref="O59:O60"/>
    <mergeCell ref="C62:C63"/>
    <mergeCell ref="E62:E63"/>
    <mergeCell ref="K62:K63"/>
    <mergeCell ref="L62:N63"/>
    <mergeCell ref="O62:O63"/>
    <mergeCell ref="C78:C79"/>
    <mergeCell ref="E78:E79"/>
    <mergeCell ref="Q99:Q100"/>
    <mergeCell ref="R99:R100"/>
    <mergeCell ref="C96:C97"/>
    <mergeCell ref="C99:C100"/>
    <mergeCell ref="D99:D100"/>
    <mergeCell ref="E99:E100"/>
    <mergeCell ref="G99:G100"/>
    <mergeCell ref="I99:I100"/>
    <mergeCell ref="O99:O100"/>
    <mergeCell ref="C65:C66"/>
    <mergeCell ref="E65:E66"/>
    <mergeCell ref="M65:N66"/>
    <mergeCell ref="O65:O66"/>
    <mergeCell ref="B70:C71"/>
    <mergeCell ref="D70:D71"/>
    <mergeCell ref="K70:Q70"/>
    <mergeCell ref="E70:E71"/>
    <mergeCell ref="E73:E74"/>
    <mergeCell ref="G73:H74"/>
    <mergeCell ref="L73:M74"/>
    <mergeCell ref="O73:P74"/>
    <mergeCell ref="Q73:Q74"/>
    <mergeCell ref="B78:B79"/>
    <mergeCell ref="G78:G79"/>
    <mergeCell ref="I78:I79"/>
    <mergeCell ref="B81:B82"/>
    <mergeCell ref="C81:C82"/>
    <mergeCell ref="E81:E82"/>
    <mergeCell ref="G81:G82"/>
    <mergeCell ref="I81:I82"/>
    <mergeCell ref="B84:B85"/>
    <mergeCell ref="C84:C85"/>
    <mergeCell ref="E84:E85"/>
    <mergeCell ref="G84:G85"/>
    <mergeCell ref="I84:I85"/>
    <mergeCell ref="K84:K85"/>
    <mergeCell ref="L84:L85"/>
    <mergeCell ref="B87:B88"/>
    <mergeCell ref="C87:C88"/>
    <mergeCell ref="E87:E88"/>
    <mergeCell ref="G87:G88"/>
    <mergeCell ref="I87:I88"/>
    <mergeCell ref="K87:K88"/>
    <mergeCell ref="L87:L88"/>
    <mergeCell ref="B90:B91"/>
    <mergeCell ref="C90:C91"/>
    <mergeCell ref="E90:E91"/>
    <mergeCell ref="G90:G91"/>
    <mergeCell ref="I90:I91"/>
    <mergeCell ref="K90:K91"/>
    <mergeCell ref="L90:L91"/>
    <mergeCell ref="Q105:Q106"/>
    <mergeCell ref="R105:R106"/>
    <mergeCell ref="D102:D103"/>
    <mergeCell ref="E102:E103"/>
    <mergeCell ref="G102:G103"/>
    <mergeCell ref="I102:I103"/>
    <mergeCell ref="O102:O103"/>
    <mergeCell ref="Q102:Q103"/>
    <mergeCell ref="R102:R103"/>
    <mergeCell ref="C102:C103"/>
    <mergeCell ref="C105:C106"/>
    <mergeCell ref="D105:D106"/>
    <mergeCell ref="E105:E106"/>
    <mergeCell ref="G105:G106"/>
    <mergeCell ref="I105:I106"/>
    <mergeCell ref="O105:O106"/>
    <mergeCell ref="C111:C112"/>
    <mergeCell ref="E111:E112"/>
    <mergeCell ref="F111:F112"/>
    <mergeCell ref="M111:S111"/>
    <mergeCell ref="C114:C115"/>
    <mergeCell ref="E114:E115"/>
    <mergeCell ref="G114:G115"/>
    <mergeCell ref="P114:P115"/>
    <mergeCell ref="M114:M115"/>
    <mergeCell ref="O114:O115"/>
    <mergeCell ref="B119:B120"/>
    <mergeCell ref="D119:D120"/>
    <mergeCell ref="F119:F120"/>
    <mergeCell ref="H119:H120"/>
    <mergeCell ref="J119:J120"/>
    <mergeCell ref="H122:H123"/>
    <mergeCell ref="H125:H126"/>
    <mergeCell ref="J125:J126"/>
    <mergeCell ref="L125:L126"/>
    <mergeCell ref="M125:M126"/>
    <mergeCell ref="P128:P129"/>
    <mergeCell ref="P131:P132"/>
    <mergeCell ref="R131:R132"/>
    <mergeCell ref="S131:S132"/>
    <mergeCell ref="D125:D126"/>
    <mergeCell ref="D128:D129"/>
    <mergeCell ref="O143:O144"/>
    <mergeCell ref="P143:P144"/>
    <mergeCell ref="D143:D144"/>
    <mergeCell ref="D146:D147"/>
    <mergeCell ref="G143:G144"/>
    <mergeCell ref="G146:G147"/>
    <mergeCell ref="I146:I147"/>
    <mergeCell ref="K146:K147"/>
    <mergeCell ref="S146:S147"/>
    <mergeCell ref="U146:U147"/>
    <mergeCell ref="V146:V147"/>
    <mergeCell ref="B143:B144"/>
    <mergeCell ref="E143:E144"/>
    <mergeCell ref="I143:I144"/>
    <mergeCell ref="K143:L144"/>
    <mergeCell ref="M143:M144"/>
    <mergeCell ref="B146:B147"/>
    <mergeCell ref="E146:E147"/>
    <mergeCell ref="D149:M150"/>
    <mergeCell ref="C122:C123"/>
    <mergeCell ref="D122:D123"/>
    <mergeCell ref="F122:F123"/>
    <mergeCell ref="J122:J123"/>
    <mergeCell ref="C125:C126"/>
    <mergeCell ref="F125:F126"/>
    <mergeCell ref="J128:J129"/>
    <mergeCell ref="K134:K135"/>
    <mergeCell ref="M134:M135"/>
    <mergeCell ref="N134:N135"/>
    <mergeCell ref="F128:F129"/>
    <mergeCell ref="H128:H129"/>
    <mergeCell ref="F131:F132"/>
    <mergeCell ref="H131:H132"/>
    <mergeCell ref="J131:J132"/>
    <mergeCell ref="G134:G135"/>
    <mergeCell ref="I134:I135"/>
    <mergeCell ref="D137:D138"/>
    <mergeCell ref="E137:E138"/>
    <mergeCell ref="G137:G138"/>
    <mergeCell ref="I137:I138"/>
    <mergeCell ref="K137:K138"/>
    <mergeCell ref="M137:M138"/>
    <mergeCell ref="N137:N138"/>
    <mergeCell ref="O140:O141"/>
    <mergeCell ref="P140:P141"/>
    <mergeCell ref="B140:B141"/>
    <mergeCell ref="D140:D141"/>
    <mergeCell ref="E140:E141"/>
    <mergeCell ref="G140:G141"/>
    <mergeCell ref="I140:I141"/>
    <mergeCell ref="K140:L141"/>
    <mergeCell ref="M140:M141"/>
    <mergeCell ref="B128:B129"/>
    <mergeCell ref="B131:B132"/>
    <mergeCell ref="D131:D132"/>
    <mergeCell ref="B134:B135"/>
    <mergeCell ref="D134:D135"/>
    <mergeCell ref="E134:E135"/>
    <mergeCell ref="B137:B138"/>
    <mergeCell ref="AA96:AA97"/>
    <mergeCell ref="AD96:AD97"/>
    <mergeCell ref="AF96:AF97"/>
    <mergeCell ref="AH96:AH97"/>
    <mergeCell ref="AN96:AN97"/>
    <mergeCell ref="AP96:AP97"/>
    <mergeCell ref="AQ96:AQ97"/>
    <mergeCell ref="AB96:AB97"/>
    <mergeCell ref="AB99:AB100"/>
    <mergeCell ref="AC99:AC100"/>
    <mergeCell ref="AD99:AD100"/>
    <mergeCell ref="AF99:AF100"/>
    <mergeCell ref="AH99:AH100"/>
    <mergeCell ref="AN99:AN100"/>
    <mergeCell ref="AP105:AP106"/>
    <mergeCell ref="AQ105:AQ106"/>
    <mergeCell ref="AB102:AB103"/>
    <mergeCell ref="AB105:AB106"/>
    <mergeCell ref="AC105:AC106"/>
    <mergeCell ref="AD105:AD106"/>
    <mergeCell ref="AF105:AF106"/>
    <mergeCell ref="AH105:AH106"/>
    <mergeCell ref="AN105:AN106"/>
    <mergeCell ref="AN114:AN115"/>
    <mergeCell ref="AO114:AO115"/>
    <mergeCell ref="AB111:AB112"/>
    <mergeCell ref="AD111:AD112"/>
    <mergeCell ref="AE111:AE112"/>
    <mergeCell ref="AB114:AB115"/>
    <mergeCell ref="AD114:AD115"/>
    <mergeCell ref="AF114:AF115"/>
    <mergeCell ref="AL114:AL115"/>
    <mergeCell ref="AG119:AG120"/>
    <mergeCell ref="AG122:AG123"/>
    <mergeCell ref="AA119:AA120"/>
    <mergeCell ref="AC119:AC120"/>
    <mergeCell ref="AE119:AE120"/>
    <mergeCell ref="AI119:AI120"/>
    <mergeCell ref="AC122:AC123"/>
    <mergeCell ref="AE122:AE123"/>
    <mergeCell ref="AI122:AI123"/>
    <mergeCell ref="AB122:AB123"/>
    <mergeCell ref="AC125:AC126"/>
    <mergeCell ref="AE125:AE126"/>
    <mergeCell ref="AG125:AG126"/>
    <mergeCell ref="AI125:AI126"/>
    <mergeCell ref="AK125:AK126"/>
    <mergeCell ref="AL125:AL126"/>
    <mergeCell ref="AG128:AG129"/>
    <mergeCell ref="AG131:AG132"/>
    <mergeCell ref="AO128:AO129"/>
    <mergeCell ref="AO131:AO132"/>
    <mergeCell ref="AQ131:AQ132"/>
    <mergeCell ref="AR131:AR132"/>
    <mergeCell ref="AB125:AB126"/>
    <mergeCell ref="AA128:AA129"/>
    <mergeCell ref="AE128:AE129"/>
    <mergeCell ref="AI128:AI129"/>
    <mergeCell ref="AA131:AA132"/>
    <mergeCell ref="AE131:AE132"/>
    <mergeCell ref="AI131:AI132"/>
    <mergeCell ref="AC128:AC129"/>
    <mergeCell ref="AC131:AC132"/>
    <mergeCell ref="AA134:AA135"/>
    <mergeCell ref="AD134:AD135"/>
    <mergeCell ref="AH134:AH135"/>
    <mergeCell ref="AA137:AA138"/>
    <mergeCell ref="AD137:AD138"/>
    <mergeCell ref="AH137:AH138"/>
    <mergeCell ref="AN140:AN141"/>
    <mergeCell ref="AO140:AO141"/>
    <mergeCell ref="AC140:AC141"/>
    <mergeCell ref="AC143:AC144"/>
    <mergeCell ref="AA146:AA147"/>
    <mergeCell ref="AC146:AC147"/>
    <mergeCell ref="AD146:AD147"/>
    <mergeCell ref="AF140:AF141"/>
    <mergeCell ref="AF143:AF144"/>
    <mergeCell ref="AF146:AF147"/>
    <mergeCell ref="AH146:AH147"/>
    <mergeCell ref="AJ146:AJ147"/>
    <mergeCell ref="AC134:AC135"/>
    <mergeCell ref="AC137:AC138"/>
    <mergeCell ref="AA140:AA141"/>
    <mergeCell ref="AD140:AD141"/>
    <mergeCell ref="AH140:AH141"/>
    <mergeCell ref="AA143:AA144"/>
    <mergeCell ref="AD143:AD144"/>
    <mergeCell ref="AH143:AH144"/>
    <mergeCell ref="AJ143:AK144"/>
    <mergeCell ref="AL143:AL144"/>
    <mergeCell ref="AN143:AN144"/>
    <mergeCell ref="AO143:AO144"/>
    <mergeCell ref="AR146:AR147"/>
    <mergeCell ref="AT146:AT147"/>
    <mergeCell ref="AU146:AU147"/>
    <mergeCell ref="AF134:AF135"/>
    <mergeCell ref="AF137:AF138"/>
    <mergeCell ref="AJ137:AJ138"/>
    <mergeCell ref="AL137:AL138"/>
    <mergeCell ref="AM137:AM138"/>
    <mergeCell ref="AJ140:AK141"/>
    <mergeCell ref="AL140:AL141"/>
    <mergeCell ref="AD73:AD74"/>
    <mergeCell ref="AF73:AG74"/>
    <mergeCell ref="AK73:AL74"/>
    <mergeCell ref="AN73:AO74"/>
    <mergeCell ref="AP73:AP74"/>
    <mergeCell ref="AA78:AA79"/>
    <mergeCell ref="AB78:AB79"/>
    <mergeCell ref="AH78:AH79"/>
    <mergeCell ref="AD78:AD79"/>
    <mergeCell ref="AF78:AF79"/>
    <mergeCell ref="AA81:AA82"/>
    <mergeCell ref="AB81:AB82"/>
    <mergeCell ref="AD81:AD82"/>
    <mergeCell ref="AF81:AF82"/>
    <mergeCell ref="AH81:AH82"/>
    <mergeCell ref="AA84:AA85"/>
    <mergeCell ref="AB84:AB85"/>
    <mergeCell ref="AD84:AD85"/>
    <mergeCell ref="AF84:AF85"/>
    <mergeCell ref="AH84:AH85"/>
    <mergeCell ref="AJ84:AJ85"/>
    <mergeCell ref="AK84:AK85"/>
    <mergeCell ref="AA87:AA88"/>
    <mergeCell ref="AB87:AB88"/>
    <mergeCell ref="AD87:AD88"/>
    <mergeCell ref="AF87:AF88"/>
    <mergeCell ref="AH87:AH88"/>
    <mergeCell ref="AJ87:AJ88"/>
    <mergeCell ref="AK87:AK88"/>
    <mergeCell ref="AA90:AA91"/>
    <mergeCell ref="AB90:AB91"/>
    <mergeCell ref="AD90:AD91"/>
    <mergeCell ref="AF90:AF91"/>
    <mergeCell ref="AH90:AH91"/>
    <mergeCell ref="AJ90:AJ91"/>
    <mergeCell ref="AK90:AK91"/>
    <mergeCell ref="AA93:AA94"/>
    <mergeCell ref="AB93:AB94"/>
    <mergeCell ref="AD93:AD94"/>
    <mergeCell ref="AF93:AF94"/>
    <mergeCell ref="AH93:AH94"/>
    <mergeCell ref="AJ93:AJ94"/>
    <mergeCell ref="AK93:AK94"/>
    <mergeCell ref="AJ134:AJ135"/>
    <mergeCell ref="AL134:AL135"/>
    <mergeCell ref="AM134:AM135"/>
    <mergeCell ref="AN15:AN16"/>
    <mergeCell ref="AN18:AN19"/>
    <mergeCell ref="AB15:AB16"/>
    <mergeCell ref="AD15:AD16"/>
    <mergeCell ref="AH15:AH16"/>
    <mergeCell ref="AP15:AP16"/>
    <mergeCell ref="AD18:AD19"/>
    <mergeCell ref="AH18:AH19"/>
    <mergeCell ref="AP18:AP19"/>
    <mergeCell ref="H9:L9"/>
    <mergeCell ref="AG9:AK9"/>
    <mergeCell ref="B1:J1"/>
    <mergeCell ref="M1:N1"/>
    <mergeCell ref="O1:P1"/>
    <mergeCell ref="R1:S1"/>
    <mergeCell ref="T1:U1"/>
    <mergeCell ref="B3:S3"/>
    <mergeCell ref="N8:T8"/>
    <mergeCell ref="D10:D11"/>
    <mergeCell ref="G10:G11"/>
    <mergeCell ref="P10:P11"/>
    <mergeCell ref="AC10:AC11"/>
    <mergeCell ref="AF10:AF11"/>
    <mergeCell ref="AL10:AL11"/>
    <mergeCell ref="AO10:AO11"/>
    <mergeCell ref="AG12:AK12"/>
    <mergeCell ref="M10:M11"/>
    <mergeCell ref="H12:L12"/>
    <mergeCell ref="C15:C16"/>
    <mergeCell ref="I15:I16"/>
    <mergeCell ref="Q15:Q16"/>
    <mergeCell ref="C18:C19"/>
    <mergeCell ref="I18:I19"/>
    <mergeCell ref="Q18:Q19"/>
    <mergeCell ref="AP21:AP22"/>
    <mergeCell ref="AP24:AP25"/>
    <mergeCell ref="AN27:AN28"/>
    <mergeCell ref="AP27:AP28"/>
    <mergeCell ref="C24:C25"/>
    <mergeCell ref="C27:C28"/>
    <mergeCell ref="E27:E28"/>
    <mergeCell ref="I27:I28"/>
    <mergeCell ref="AB27:AB28"/>
    <mergeCell ref="AD27:AD28"/>
    <mergeCell ref="AH27:AH28"/>
    <mergeCell ref="E15:E16"/>
    <mergeCell ref="E18:E19"/>
    <mergeCell ref="C21:C22"/>
    <mergeCell ref="E21:E22"/>
    <mergeCell ref="I21:I22"/>
    <mergeCell ref="E24:E25"/>
    <mergeCell ref="I24:I25"/>
    <mergeCell ref="E44:E45"/>
    <mergeCell ref="F44:H45"/>
    <mergeCell ref="K47:K48"/>
    <mergeCell ref="O47:O48"/>
    <mergeCell ref="K50:K51"/>
    <mergeCell ref="O50:O51"/>
    <mergeCell ref="K53:K54"/>
    <mergeCell ref="O53:O54"/>
    <mergeCell ref="C44:C45"/>
    <mergeCell ref="C47:C48"/>
    <mergeCell ref="E47:E48"/>
    <mergeCell ref="C50:C51"/>
    <mergeCell ref="E50:E51"/>
    <mergeCell ref="C53:C54"/>
    <mergeCell ref="C56:C57"/>
    <mergeCell ref="AD44:AD45"/>
    <mergeCell ref="AE44:AG45"/>
    <mergeCell ref="AJ47:AJ48"/>
    <mergeCell ref="AN47:AN48"/>
    <mergeCell ref="AJ50:AJ51"/>
    <mergeCell ref="AN50:AN51"/>
    <mergeCell ref="AJ53:AJ54"/>
    <mergeCell ref="AN53:AN54"/>
    <mergeCell ref="AB44:AB45"/>
    <mergeCell ref="AB47:AB48"/>
    <mergeCell ref="AD47:AD48"/>
    <mergeCell ref="AB50:AB51"/>
    <mergeCell ref="AD50:AD51"/>
    <mergeCell ref="AB53:AB54"/>
    <mergeCell ref="AB56:AB57"/>
    <mergeCell ref="AB18:AB19"/>
    <mergeCell ref="AB21:AB22"/>
    <mergeCell ref="AD21:AD22"/>
    <mergeCell ref="AN21:AN22"/>
    <mergeCell ref="AB24:AB25"/>
    <mergeCell ref="AD24:AD25"/>
    <mergeCell ref="AN24:AN25"/>
    <mergeCell ref="AH21:AH22"/>
    <mergeCell ref="AH24:AH25"/>
    <mergeCell ref="AC33:AC34"/>
    <mergeCell ref="AE33:AE34"/>
    <mergeCell ref="AK33:AK34"/>
    <mergeCell ref="AO33:AO34"/>
    <mergeCell ref="AB38:AB39"/>
    <mergeCell ref="AH38:AH39"/>
    <mergeCell ref="AD38:AD39"/>
    <mergeCell ref="AE38:AG39"/>
    <mergeCell ref="AB41:AB42"/>
    <mergeCell ref="AD41:AD42"/>
    <mergeCell ref="AE41:AG42"/>
    <mergeCell ref="AH41:AH42"/>
    <mergeCell ref="AH44:AH45"/>
    <mergeCell ref="AD53:AD54"/>
    <mergeCell ref="AD56:AD57"/>
    <mergeCell ref="AJ56:AJ57"/>
    <mergeCell ref="AN56:AN57"/>
    <mergeCell ref="AB59:AB60"/>
    <mergeCell ref="AD59:AD60"/>
    <mergeCell ref="AJ59:AJ60"/>
    <mergeCell ref="AN59:AN60"/>
    <mergeCell ref="AB62:AB63"/>
    <mergeCell ref="AD62:AD63"/>
    <mergeCell ref="AJ62:AJ63"/>
    <mergeCell ref="AK62:AM63"/>
    <mergeCell ref="AN62:AN63"/>
    <mergeCell ref="AB65:AB66"/>
    <mergeCell ref="AD65:AD66"/>
    <mergeCell ref="AL65:AM66"/>
    <mergeCell ref="AN65:AN66"/>
    <mergeCell ref="AA70:AB71"/>
    <mergeCell ref="AC70:AC71"/>
    <mergeCell ref="AD70:AD71"/>
    <mergeCell ref="B93:B94"/>
    <mergeCell ref="C93:C94"/>
    <mergeCell ref="E93:E94"/>
    <mergeCell ref="G93:G94"/>
    <mergeCell ref="I93:I94"/>
    <mergeCell ref="K93:K94"/>
    <mergeCell ref="L93:L94"/>
    <mergeCell ref="B96:B97"/>
    <mergeCell ref="E96:E97"/>
    <mergeCell ref="G96:G97"/>
    <mergeCell ref="I96:I97"/>
    <mergeCell ref="O96:O97"/>
    <mergeCell ref="Q96:Q97"/>
    <mergeCell ref="R96:R97"/>
    <mergeCell ref="AP99:AP100"/>
    <mergeCell ref="AP102:AP103"/>
    <mergeCell ref="AQ99:AQ100"/>
    <mergeCell ref="AC102:AC103"/>
    <mergeCell ref="AD102:AD103"/>
    <mergeCell ref="AF102:AF103"/>
    <mergeCell ref="AH102:AH103"/>
    <mergeCell ref="AN102:AN103"/>
    <mergeCell ref="AQ102:AQ103"/>
  </mergeCells>
  <conditionalFormatting sqref="D73:D74">
    <cfRule type="cellIs" dxfId="0" priority="1" operator="equal">
      <formula>AC73</formula>
    </cfRule>
  </conditionalFormatting>
  <conditionalFormatting sqref="D114:D115">
    <cfRule type="cellIs" dxfId="0" priority="2" operator="equal">
      <formula>AC114</formula>
    </cfRule>
  </conditionalFormatting>
  <conditionalFormatting sqref="F15:F16">
    <cfRule type="cellIs" dxfId="0" priority="3" operator="equal">
      <formula>AE15</formula>
    </cfRule>
  </conditionalFormatting>
  <conditionalFormatting sqref="F18:F19">
    <cfRule type="cellIs" dxfId="0" priority="4" operator="equal">
      <formula>AE18</formula>
    </cfRule>
  </conditionalFormatting>
  <conditionalFormatting sqref="F21:F22">
    <cfRule type="cellIs" dxfId="0" priority="5" operator="equal">
      <formula>AE21</formula>
    </cfRule>
  </conditionalFormatting>
  <conditionalFormatting sqref="F24:F25">
    <cfRule type="cellIs" dxfId="0" priority="6" operator="equal">
      <formula>AE24</formula>
    </cfRule>
  </conditionalFormatting>
  <conditionalFormatting sqref="F27:F28">
    <cfRule type="cellIs" dxfId="0" priority="7" operator="equal">
      <formula>AE27</formula>
    </cfRule>
  </conditionalFormatting>
  <conditionalFormatting sqref="F48">
    <cfRule type="cellIs" dxfId="0" priority="8" operator="equal">
      <formula>AE48</formula>
    </cfRule>
  </conditionalFormatting>
  <conditionalFormatting sqref="F51">
    <cfRule type="cellIs" dxfId="0" priority="9" operator="equal">
      <formula>AE51</formula>
    </cfRule>
  </conditionalFormatting>
  <conditionalFormatting sqref="F54">
    <cfRule type="cellIs" dxfId="0" priority="10" operator="equal">
      <formula>AE54</formula>
    </cfRule>
  </conditionalFormatting>
  <conditionalFormatting sqref="F57">
    <cfRule type="cellIs" dxfId="0" priority="11" operator="equal">
      <formula>AE57</formula>
    </cfRule>
  </conditionalFormatting>
  <conditionalFormatting sqref="F59">
    <cfRule type="cellIs" dxfId="0" priority="12" operator="equal">
      <formula>AE59</formula>
    </cfRule>
  </conditionalFormatting>
  <conditionalFormatting sqref="F62:F63">
    <cfRule type="cellIs" dxfId="0" priority="13" operator="equal">
      <formula>AE62</formula>
    </cfRule>
  </conditionalFormatting>
  <conditionalFormatting sqref="F66">
    <cfRule type="cellIs" dxfId="1" priority="14" operator="equal">
      <formula>AE66</formula>
    </cfRule>
  </conditionalFormatting>
  <conditionalFormatting sqref="F73:F74">
    <cfRule type="cellIs" dxfId="0" priority="15" operator="equal">
      <formula>AE73</formula>
    </cfRule>
  </conditionalFormatting>
  <conditionalFormatting sqref="F78:F79">
    <cfRule type="cellIs" dxfId="0" priority="16" operator="equal">
      <formula>AE78</formula>
    </cfRule>
  </conditionalFormatting>
  <conditionalFormatting sqref="F81:F82">
    <cfRule type="cellIs" dxfId="0" priority="17" operator="equal">
      <formula>AE81</formula>
    </cfRule>
  </conditionalFormatting>
  <conditionalFormatting sqref="F84:F85">
    <cfRule type="cellIs" dxfId="0" priority="18" operator="equal">
      <formula>AE84</formula>
    </cfRule>
  </conditionalFormatting>
  <conditionalFormatting sqref="F87:F88">
    <cfRule type="cellIs" dxfId="0" priority="19" operator="equal">
      <formula>AE87</formula>
    </cfRule>
  </conditionalFormatting>
  <conditionalFormatting sqref="F90:F91">
    <cfRule type="cellIs" dxfId="0" priority="20" operator="equal">
      <formula>AE90</formula>
    </cfRule>
  </conditionalFormatting>
  <conditionalFormatting sqref="F93:F94">
    <cfRule type="cellIs" dxfId="0" priority="21" operator="equal">
      <formula>AE93</formula>
    </cfRule>
  </conditionalFormatting>
  <conditionalFormatting sqref="F96:F97">
    <cfRule type="cellIs" dxfId="0" priority="22" operator="equal">
      <formula>AE96</formula>
    </cfRule>
  </conditionalFormatting>
  <conditionalFormatting sqref="F99:F100">
    <cfRule type="cellIs" dxfId="0" priority="23" operator="equal">
      <formula>AE99</formula>
    </cfRule>
  </conditionalFormatting>
  <conditionalFormatting sqref="F102:F103">
    <cfRule type="cellIs" dxfId="0" priority="24" operator="equal">
      <formula>AE102</formula>
    </cfRule>
  </conditionalFormatting>
  <conditionalFormatting sqref="F105:F106">
    <cfRule type="cellIs" dxfId="0" priority="25" operator="equal">
      <formula>AE105</formula>
    </cfRule>
  </conditionalFormatting>
  <conditionalFormatting sqref="F114:F115">
    <cfRule type="cellIs" dxfId="0" priority="26" operator="equal">
      <formula>AE114</formula>
    </cfRule>
  </conditionalFormatting>
  <conditionalFormatting sqref="G34">
    <cfRule type="cellIs" dxfId="0" priority="27" operator="equal">
      <formula>AF34</formula>
    </cfRule>
  </conditionalFormatting>
  <conditionalFormatting sqref="G47">
    <cfRule type="cellIs" dxfId="1" priority="28" operator="equal">
      <formula>AF47</formula>
    </cfRule>
  </conditionalFormatting>
  <conditionalFormatting sqref="G50">
    <cfRule type="cellIs" dxfId="1" priority="29" operator="equal">
      <formula>AF50</formula>
    </cfRule>
  </conditionalFormatting>
  <conditionalFormatting sqref="G53">
    <cfRule type="cellIs" dxfId="1" priority="30" operator="equal">
      <formula>AF53</formula>
    </cfRule>
  </conditionalFormatting>
  <conditionalFormatting sqref="G56">
    <cfRule type="cellIs" dxfId="0" priority="31" operator="equal">
      <formula>AF56</formula>
    </cfRule>
  </conditionalFormatting>
  <conditionalFormatting sqref="G60">
    <cfRule type="cellIs" dxfId="0" priority="32" operator="equal">
      <formula>AF60</formula>
    </cfRule>
  </conditionalFormatting>
  <conditionalFormatting sqref="G119:G120">
    <cfRule type="cellIs" dxfId="0" priority="33" operator="equal">
      <formula>AF119</formula>
    </cfRule>
  </conditionalFormatting>
  <conditionalFormatting sqref="G122:G123">
    <cfRule type="cellIs" dxfId="0" priority="34" operator="equal">
      <formula>AF122</formula>
    </cfRule>
  </conditionalFormatting>
  <conditionalFormatting sqref="G125:G126">
    <cfRule type="cellIs" dxfId="0" priority="35" operator="equal">
      <formula>AF125</formula>
    </cfRule>
  </conditionalFormatting>
  <conditionalFormatting sqref="G128:G129">
    <cfRule type="cellIs" dxfId="0" priority="36" operator="equal">
      <formula>AF128</formula>
    </cfRule>
  </conditionalFormatting>
  <conditionalFormatting sqref="G131:G132">
    <cfRule type="cellIs" dxfId="0" priority="37" operator="equal">
      <formula>AF131</formula>
    </cfRule>
  </conditionalFormatting>
  <conditionalFormatting sqref="H15:H16">
    <cfRule type="cellIs" dxfId="0" priority="38" operator="equal">
      <formula>AG15</formula>
    </cfRule>
  </conditionalFormatting>
  <conditionalFormatting sqref="H18:H19">
    <cfRule type="cellIs" dxfId="0" priority="39" operator="equal">
      <formula>AG18</formula>
    </cfRule>
  </conditionalFormatting>
  <conditionalFormatting sqref="H21:H22">
    <cfRule type="cellIs" dxfId="0" priority="40" operator="equal">
      <formula>AG21</formula>
    </cfRule>
  </conditionalFormatting>
  <conditionalFormatting sqref="H24:H25">
    <cfRule type="cellIs" dxfId="0" priority="41" operator="equal">
      <formula>AG24</formula>
    </cfRule>
  </conditionalFormatting>
  <conditionalFormatting sqref="H27:H28">
    <cfRule type="cellIs" dxfId="0" priority="42" operator="equal">
      <formula>AG27</formula>
    </cfRule>
  </conditionalFormatting>
  <conditionalFormatting sqref="H33">
    <cfRule type="cellIs" dxfId="1" priority="43" operator="equal">
      <formula>AG33</formula>
    </cfRule>
  </conditionalFormatting>
  <conditionalFormatting sqref="H48">
    <cfRule type="cellIs" dxfId="1" priority="44" operator="equal">
      <formula>AG48</formula>
    </cfRule>
  </conditionalFormatting>
  <conditionalFormatting sqref="H51">
    <cfRule type="cellIs" dxfId="1" priority="45" operator="equal">
      <formula>AG51</formula>
    </cfRule>
  </conditionalFormatting>
  <conditionalFormatting sqref="H54">
    <cfRule type="cellIs" dxfId="1" priority="46" operator="equal">
      <formula>AG54</formula>
    </cfRule>
  </conditionalFormatting>
  <conditionalFormatting sqref="H57">
    <cfRule type="cellIs" dxfId="1" priority="47" operator="equal">
      <formula>AG57</formula>
    </cfRule>
  </conditionalFormatting>
  <conditionalFormatting sqref="H59">
    <cfRule type="cellIs" dxfId="1" priority="48" operator="equal">
      <formula>AG59</formula>
    </cfRule>
  </conditionalFormatting>
  <conditionalFormatting sqref="H62">
    <cfRule type="cellIs" dxfId="1" priority="49" operator="equal">
      <formula>AG62</formula>
    </cfRule>
  </conditionalFormatting>
  <conditionalFormatting sqref="H63">
    <cfRule type="cellIs" dxfId="2" priority="50" operator="equal">
      <formula>AG63</formula>
    </cfRule>
  </conditionalFormatting>
  <conditionalFormatting sqref="H65">
    <cfRule type="cellIs" dxfId="2" priority="51" operator="equal">
      <formula>AG65</formula>
    </cfRule>
  </conditionalFormatting>
  <conditionalFormatting sqref="H66">
    <cfRule type="cellIs" dxfId="0" priority="52" operator="equal">
      <formula>AG66</formula>
    </cfRule>
  </conditionalFormatting>
  <conditionalFormatting sqref="H78:H79">
    <cfRule type="cellIs" dxfId="0" priority="53" operator="equal">
      <formula>AG78</formula>
    </cfRule>
  </conditionalFormatting>
  <conditionalFormatting sqref="H81:H82">
    <cfRule type="cellIs" dxfId="0" priority="54" operator="equal">
      <formula>AG81</formula>
    </cfRule>
  </conditionalFormatting>
  <conditionalFormatting sqref="H84:H85">
    <cfRule type="cellIs" dxfId="0" priority="55" operator="equal">
      <formula>AG84</formula>
    </cfRule>
  </conditionalFormatting>
  <conditionalFormatting sqref="H87:H88">
    <cfRule type="cellIs" dxfId="0" priority="56" operator="equal">
      <formula>AG87</formula>
    </cfRule>
  </conditionalFormatting>
  <conditionalFormatting sqref="H90:H91">
    <cfRule type="cellIs" dxfId="0" priority="57" operator="equal">
      <formula>AG90</formula>
    </cfRule>
  </conditionalFormatting>
  <conditionalFormatting sqref="H93:H94">
    <cfRule type="cellIs" dxfId="0" priority="58" operator="equal">
      <formula>AG93</formula>
    </cfRule>
  </conditionalFormatting>
  <conditionalFormatting sqref="H96:H97">
    <cfRule type="cellIs" dxfId="0" priority="59" operator="equal">
      <formula>AG96</formula>
    </cfRule>
  </conditionalFormatting>
  <conditionalFormatting sqref="H99:H100">
    <cfRule type="cellIs" dxfId="0" priority="60" operator="equal">
      <formula>AG99</formula>
    </cfRule>
  </conditionalFormatting>
  <conditionalFormatting sqref="H102:H103">
    <cfRule type="cellIs" dxfId="0" priority="61" operator="equal">
      <formula>AG102</formula>
    </cfRule>
  </conditionalFormatting>
  <conditionalFormatting sqref="H105:H106">
    <cfRule type="cellIs" dxfId="0" priority="62" operator="equal">
      <formula>AG105</formula>
    </cfRule>
  </conditionalFormatting>
  <conditionalFormatting sqref="H114">
    <cfRule type="cellIs" dxfId="0" priority="63" operator="equal">
      <formula>AG114</formula>
    </cfRule>
  </conditionalFormatting>
  <conditionalFormatting sqref="H134:H135">
    <cfRule type="cellIs" dxfId="0" priority="64" operator="equal">
      <formula>AG134</formula>
    </cfRule>
  </conditionalFormatting>
  <conditionalFormatting sqref="H137:H138">
    <cfRule type="cellIs" dxfId="0" priority="65" operator="equal">
      <formula>AG137</formula>
    </cfRule>
  </conditionalFormatting>
  <conditionalFormatting sqref="H140">
    <cfRule type="cellIs" dxfId="0" priority="66" operator="equal">
      <formula>AG140</formula>
    </cfRule>
  </conditionalFormatting>
  <conditionalFormatting sqref="H141">
    <cfRule type="cellIs" dxfId="1" priority="67" operator="equal">
      <formula>AG141</formula>
    </cfRule>
  </conditionalFormatting>
  <conditionalFormatting sqref="H143">
    <cfRule type="cellIs" dxfId="0" priority="68" operator="equal">
      <formula>AG143</formula>
    </cfRule>
  </conditionalFormatting>
  <conditionalFormatting sqref="H144">
    <cfRule type="cellIs" dxfId="1" priority="69" operator="equal">
      <formula>AG144</formula>
    </cfRule>
  </conditionalFormatting>
  <conditionalFormatting sqref="H146:H147">
    <cfRule type="cellIs" dxfId="0" priority="70" operator="equal">
      <formula>AG146</formula>
    </cfRule>
  </conditionalFormatting>
  <conditionalFormatting sqref="I10:I11">
    <cfRule type="cellIs" dxfId="0" priority="71" operator="equal">
      <formula>AH10</formula>
    </cfRule>
  </conditionalFormatting>
  <conditionalFormatting sqref="I34">
    <cfRule type="cellIs" dxfId="1" priority="72" operator="equal">
      <formula>AH34</formula>
    </cfRule>
  </conditionalFormatting>
  <conditionalFormatting sqref="I47">
    <cfRule type="cellIs" dxfId="0" priority="73" operator="equal">
      <formula>AH47</formula>
    </cfRule>
  </conditionalFormatting>
  <conditionalFormatting sqref="I50">
    <cfRule type="cellIs" dxfId="0" priority="74" operator="equal">
      <formula>AH50</formula>
    </cfRule>
  </conditionalFormatting>
  <conditionalFormatting sqref="I53">
    <cfRule type="cellIs" dxfId="0" priority="75" operator="equal">
      <formula>AH53</formula>
    </cfRule>
  </conditionalFormatting>
  <conditionalFormatting sqref="I56">
    <cfRule type="cellIs" dxfId="1" priority="76" operator="equal">
      <formula>AH56</formula>
    </cfRule>
  </conditionalFormatting>
  <conditionalFormatting sqref="I60">
    <cfRule type="cellIs" dxfId="1" priority="77" operator="equal">
      <formula>AH60</formula>
    </cfRule>
  </conditionalFormatting>
  <conditionalFormatting sqref="I73:I74">
    <cfRule type="cellIs" dxfId="0" priority="78" operator="equal">
      <formula>AH73</formula>
    </cfRule>
  </conditionalFormatting>
  <conditionalFormatting sqref="I115">
    <cfRule type="cellIs" dxfId="0" priority="79" operator="equal">
      <formula>AH115</formula>
    </cfRule>
  </conditionalFormatting>
  <conditionalFormatting sqref="I119:I120">
    <cfRule type="cellIs" dxfId="0" priority="80" operator="equal">
      <formula>AH119</formula>
    </cfRule>
  </conditionalFormatting>
  <conditionalFormatting sqref="I122:I123">
    <cfRule type="cellIs" dxfId="0" priority="81" operator="equal">
      <formula>AH122</formula>
    </cfRule>
  </conditionalFormatting>
  <conditionalFormatting sqref="I125:I126">
    <cfRule type="cellIs" dxfId="0" priority="82" operator="equal">
      <formula>AH125</formula>
    </cfRule>
  </conditionalFormatting>
  <conditionalFormatting sqref="I128:I129">
    <cfRule type="cellIs" dxfId="0" priority="83" operator="equal">
      <formula>AH128</formula>
    </cfRule>
  </conditionalFormatting>
  <conditionalFormatting sqref="I131:I132">
    <cfRule type="cellIs" dxfId="0" priority="84" operator="equal">
      <formula>AH131</formula>
    </cfRule>
  </conditionalFormatting>
  <conditionalFormatting sqref="J15:J16">
    <cfRule type="cellIs" dxfId="3" priority="85" operator="equal">
      <formula>AI15</formula>
    </cfRule>
  </conditionalFormatting>
  <conditionalFormatting sqref="J18:J19">
    <cfRule type="cellIs" dxfId="3" priority="86" operator="equal">
      <formula>AI18</formula>
    </cfRule>
  </conditionalFormatting>
  <conditionalFormatting sqref="J21:J22">
    <cfRule type="cellIs" dxfId="3" priority="87" operator="equal">
      <formula>AI21</formula>
    </cfRule>
  </conditionalFormatting>
  <conditionalFormatting sqref="J24:J25">
    <cfRule type="cellIs" dxfId="3" priority="88" operator="equal">
      <formula>AI24</formula>
    </cfRule>
  </conditionalFormatting>
  <conditionalFormatting sqref="J27:J28">
    <cfRule type="cellIs" dxfId="3" priority="89" operator="equal">
      <formula>AI27</formula>
    </cfRule>
  </conditionalFormatting>
  <conditionalFormatting sqref="J33">
    <cfRule type="cellIs" dxfId="0" priority="90" operator="equal">
      <formula>AI33</formula>
    </cfRule>
  </conditionalFormatting>
  <conditionalFormatting sqref="J38:J39">
    <cfRule type="cellIs" dxfId="3" priority="91" operator="equal">
      <formula>AI38</formula>
    </cfRule>
  </conditionalFormatting>
  <conditionalFormatting sqref="J41:J42">
    <cfRule type="cellIs" dxfId="3" priority="92" operator="equal">
      <formula>AI41</formula>
    </cfRule>
  </conditionalFormatting>
  <conditionalFormatting sqref="J44:J45">
    <cfRule type="cellIs" dxfId="3" priority="93" operator="equal">
      <formula>AI44</formula>
    </cfRule>
  </conditionalFormatting>
  <conditionalFormatting sqref="J48">
    <cfRule type="cellIs" dxfId="0" priority="94" operator="equal">
      <formula>AI48</formula>
    </cfRule>
  </conditionalFormatting>
  <conditionalFormatting sqref="J51">
    <cfRule type="cellIs" dxfId="0" priority="95" operator="equal">
      <formula>AI51</formula>
    </cfRule>
  </conditionalFormatting>
  <conditionalFormatting sqref="J54">
    <cfRule type="cellIs" dxfId="0" priority="96" operator="equal">
      <formula>AI54</formula>
    </cfRule>
  </conditionalFormatting>
  <conditionalFormatting sqref="J57">
    <cfRule type="cellIs" dxfId="0" priority="97" operator="equal">
      <formula>AI57</formula>
    </cfRule>
  </conditionalFormatting>
  <conditionalFormatting sqref="J59">
    <cfRule type="cellIs" dxfId="0" priority="98" operator="equal">
      <formula>AI59</formula>
    </cfRule>
  </conditionalFormatting>
  <conditionalFormatting sqref="J62">
    <cfRule type="cellIs" dxfId="2" priority="99" operator="equal">
      <formula>AI62</formula>
    </cfRule>
  </conditionalFormatting>
  <conditionalFormatting sqref="J63">
    <cfRule type="cellIs" dxfId="1" priority="100" operator="equal">
      <formula>AI63</formula>
    </cfRule>
  </conditionalFormatting>
  <conditionalFormatting sqref="J65">
    <cfRule type="cellIs" dxfId="1" priority="101" operator="equal">
      <formula>AI65</formula>
    </cfRule>
  </conditionalFormatting>
  <conditionalFormatting sqref="J66">
    <cfRule type="cellIs" dxfId="2" priority="102" operator="equal">
      <formula>AI66</formula>
    </cfRule>
  </conditionalFormatting>
  <conditionalFormatting sqref="J78:J79">
    <cfRule type="cellIs" dxfId="3" priority="103" operator="equal">
      <formula>AI78</formula>
    </cfRule>
  </conditionalFormatting>
  <conditionalFormatting sqref="J81:J82">
    <cfRule type="cellIs" dxfId="3" priority="104" operator="equal">
      <formula>AI81</formula>
    </cfRule>
  </conditionalFormatting>
  <conditionalFormatting sqref="J84:J85">
    <cfRule type="cellIs" dxfId="3" priority="105" operator="equal">
      <formula>AI84</formula>
    </cfRule>
  </conditionalFormatting>
  <conditionalFormatting sqref="J87:J88">
    <cfRule type="cellIs" dxfId="3" priority="106" operator="equal">
      <formula>AI87</formula>
    </cfRule>
  </conditionalFormatting>
  <conditionalFormatting sqref="J90:J91">
    <cfRule type="cellIs" dxfId="3" priority="107" operator="equal">
      <formula>AI90</formula>
    </cfRule>
  </conditionalFormatting>
  <conditionalFormatting sqref="J93:J94">
    <cfRule type="cellIs" dxfId="3" priority="108" operator="equal">
      <formula>AI93</formula>
    </cfRule>
  </conditionalFormatting>
  <conditionalFormatting sqref="J96">
    <cfRule type="cellIs" dxfId="0" priority="109" operator="equal">
      <formula>AI96</formula>
    </cfRule>
  </conditionalFormatting>
  <conditionalFormatting sqref="J99">
    <cfRule type="cellIs" dxfId="0" priority="110" operator="equal">
      <formula>AI99</formula>
    </cfRule>
  </conditionalFormatting>
  <conditionalFormatting sqref="J102:J103">
    <cfRule type="cellIs" dxfId="0" priority="111" operator="equal">
      <formula>AI102</formula>
    </cfRule>
  </conditionalFormatting>
  <conditionalFormatting sqref="J105:J106">
    <cfRule type="cellIs" dxfId="0" priority="112" operator="equal">
      <formula>AI105</formula>
    </cfRule>
  </conditionalFormatting>
  <conditionalFormatting sqref="J114">
    <cfRule type="cellIs" dxfId="1" priority="113" operator="equal">
      <formula>AI114</formula>
    </cfRule>
  </conditionalFormatting>
  <conditionalFormatting sqref="J134:J135">
    <cfRule type="cellIs" dxfId="0" priority="114" operator="equal">
      <formula>AI134</formula>
    </cfRule>
  </conditionalFormatting>
  <conditionalFormatting sqref="J137:J138">
    <cfRule type="cellIs" dxfId="0" priority="115" operator="equal">
      <formula>AI137</formula>
    </cfRule>
  </conditionalFormatting>
  <conditionalFormatting sqref="J140">
    <cfRule type="cellIs" dxfId="1" priority="116" operator="equal">
      <formula>AI140</formula>
    </cfRule>
  </conditionalFormatting>
  <conditionalFormatting sqref="J141">
    <cfRule type="cellIs" dxfId="0" priority="117" operator="equal">
      <formula>AI141</formula>
    </cfRule>
  </conditionalFormatting>
  <conditionalFormatting sqref="J143">
    <cfRule type="cellIs" dxfId="1" priority="118" operator="equal">
      <formula>AI143</formula>
    </cfRule>
  </conditionalFormatting>
  <conditionalFormatting sqref="J144">
    <cfRule type="cellIs" dxfId="0" priority="119" operator="equal">
      <formula>AI144</formula>
    </cfRule>
  </conditionalFormatting>
  <conditionalFormatting sqref="J146:J147">
    <cfRule type="cellIs" dxfId="0" priority="120" operator="equal">
      <formula>AI146</formula>
    </cfRule>
  </conditionalFormatting>
  <conditionalFormatting sqref="K10:K11">
    <cfRule type="cellIs" dxfId="0" priority="121" operator="equal">
      <formula>AJ10</formula>
    </cfRule>
  </conditionalFormatting>
  <conditionalFormatting sqref="K34">
    <cfRule type="cellIs" dxfId="0" priority="122" operator="equal">
      <formula>AJ34</formula>
    </cfRule>
  </conditionalFormatting>
  <conditionalFormatting sqref="K73:K74">
    <cfRule type="cellIs" dxfId="0" priority="123" operator="equal">
      <formula>AJ73</formula>
    </cfRule>
  </conditionalFormatting>
  <conditionalFormatting sqref="K97">
    <cfRule type="cellIs" dxfId="0" priority="124" operator="equal">
      <formula>AJ97</formula>
    </cfRule>
  </conditionalFormatting>
  <conditionalFormatting sqref="K100">
    <cfRule type="cellIs" dxfId="1" priority="125" operator="equal">
      <formula>AJ100</formula>
    </cfRule>
  </conditionalFormatting>
  <conditionalFormatting sqref="K115">
    <cfRule type="cellIs" dxfId="1" priority="126" operator="equal">
      <formula>AJ115</formula>
    </cfRule>
  </conditionalFormatting>
  <conditionalFormatting sqref="K119:K120">
    <cfRule type="cellIs" dxfId="3" priority="127" operator="equal">
      <formula>AJ119</formula>
    </cfRule>
  </conditionalFormatting>
  <conditionalFormatting sqref="K122:K123">
    <cfRule type="cellIs" dxfId="3" priority="128" operator="equal">
      <formula>AJ122</formula>
    </cfRule>
  </conditionalFormatting>
  <conditionalFormatting sqref="K125:K126">
    <cfRule type="cellIs" dxfId="3" priority="129" operator="equal">
      <formula>AJ125</formula>
    </cfRule>
  </conditionalFormatting>
  <conditionalFormatting sqref="K128">
    <cfRule type="cellIs" dxfId="1" priority="130" operator="equal">
      <formula>AJ128</formula>
    </cfRule>
  </conditionalFormatting>
  <conditionalFormatting sqref="K129">
    <cfRule type="cellIs" dxfId="0" priority="131" operator="equal">
      <formula>AJ129</formula>
    </cfRule>
  </conditionalFormatting>
  <conditionalFormatting sqref="K132">
    <cfRule type="cellIs" dxfId="0" priority="132" operator="equal">
      <formula>AJ132</formula>
    </cfRule>
  </conditionalFormatting>
  <conditionalFormatting sqref="L48">
    <cfRule type="cellIs" dxfId="0" priority="133" operator="equal">
      <formula>AK48</formula>
    </cfRule>
  </conditionalFormatting>
  <conditionalFormatting sqref="L51">
    <cfRule type="cellIs" dxfId="0" priority="134" operator="equal">
      <formula>AK51</formula>
    </cfRule>
  </conditionalFormatting>
  <conditionalFormatting sqref="L54">
    <cfRule type="cellIs" dxfId="0" priority="135" operator="equal">
      <formula>AK54</formula>
    </cfRule>
  </conditionalFormatting>
  <conditionalFormatting sqref="L57">
    <cfRule type="cellIs" dxfId="0" priority="136" operator="equal">
      <formula>AK57</formula>
    </cfRule>
  </conditionalFormatting>
  <conditionalFormatting sqref="L59">
    <cfRule type="cellIs" dxfId="0" priority="137" operator="equal">
      <formula>AK59</formula>
    </cfRule>
  </conditionalFormatting>
  <conditionalFormatting sqref="L66">
    <cfRule type="cellIs" dxfId="0" priority="138" operator="equal">
      <formula>AK66</formula>
    </cfRule>
  </conditionalFormatting>
  <conditionalFormatting sqref="L93:L94">
    <cfRule type="cellIs" dxfId="3" priority="139" operator="equal">
      <formula>AK93</formula>
    </cfRule>
  </conditionalFormatting>
  <conditionalFormatting sqref="L96">
    <cfRule type="cellIs" dxfId="1" priority="140" operator="equal">
      <formula>AK96</formula>
    </cfRule>
  </conditionalFormatting>
  <conditionalFormatting sqref="L99">
    <cfRule type="cellIs" dxfId="1" priority="141" operator="equal">
      <formula>AK99</formula>
    </cfRule>
  </conditionalFormatting>
  <conditionalFormatting sqref="L102">
    <cfRule type="cellIs" dxfId="0" priority="142" operator="equal">
      <formula>AK102</formula>
    </cfRule>
  </conditionalFormatting>
  <conditionalFormatting sqref="L103">
    <cfRule type="cellIs" dxfId="1" priority="143" operator="equal">
      <formula>AK103</formula>
    </cfRule>
  </conditionalFormatting>
  <conditionalFormatting sqref="L105">
    <cfRule type="cellIs" dxfId="0" priority="144" operator="equal">
      <formula>AK105</formula>
    </cfRule>
  </conditionalFormatting>
  <conditionalFormatting sqref="L106">
    <cfRule type="cellIs" dxfId="1" priority="145" operator="equal">
      <formula>AK106</formula>
    </cfRule>
  </conditionalFormatting>
  <conditionalFormatting sqref="L114">
    <cfRule type="cellIs" dxfId="0" priority="146" operator="equal">
      <formula>AK114</formula>
    </cfRule>
  </conditionalFormatting>
  <conditionalFormatting sqref="L131">
    <cfRule type="cellIs" dxfId="1" priority="147" operator="equal">
      <formula>AK131</formula>
    </cfRule>
  </conditionalFormatting>
  <conditionalFormatting sqref="L134:L135">
    <cfRule type="cellIs" dxfId="3" priority="148" operator="equal">
      <formula>AK134</formula>
    </cfRule>
  </conditionalFormatting>
  <conditionalFormatting sqref="L137:L138">
    <cfRule type="cellIs" dxfId="3" priority="149" operator="equal">
      <formula>AK137</formula>
    </cfRule>
  </conditionalFormatting>
  <conditionalFormatting sqref="L146">
    <cfRule type="cellIs" dxfId="0" priority="150" operator="equal">
      <formula>AK146</formula>
    </cfRule>
  </conditionalFormatting>
  <conditionalFormatting sqref="L84:M85">
    <cfRule type="cellIs" dxfId="3" priority="151" operator="equal">
      <formula>AK84</formula>
    </cfRule>
  </conditionalFormatting>
  <conditionalFormatting sqref="L87:M88">
    <cfRule type="cellIs" dxfId="3" priority="152" operator="equal">
      <formula>AK87</formula>
    </cfRule>
  </conditionalFormatting>
  <conditionalFormatting sqref="L90:M91">
    <cfRule type="cellIs" dxfId="3" priority="153" operator="equal">
      <formula>AK90</formula>
    </cfRule>
  </conditionalFormatting>
  <conditionalFormatting sqref="M33:M34">
    <cfRule type="cellIs" dxfId="0" priority="154" operator="equal">
      <formula>AL33</formula>
    </cfRule>
  </conditionalFormatting>
  <conditionalFormatting sqref="M47">
    <cfRule type="cellIs" dxfId="0" priority="155" operator="equal">
      <formula>AL47</formula>
    </cfRule>
  </conditionalFormatting>
  <conditionalFormatting sqref="M50">
    <cfRule type="cellIs" dxfId="0" priority="156" operator="equal">
      <formula>AL50</formula>
    </cfRule>
  </conditionalFormatting>
  <conditionalFormatting sqref="M53">
    <cfRule type="cellIs" dxfId="0" priority="157" operator="equal">
      <formula>AL53</formula>
    </cfRule>
  </conditionalFormatting>
  <conditionalFormatting sqref="M56">
    <cfRule type="cellIs" dxfId="0" priority="158" operator="equal">
      <formula>AL56</formula>
    </cfRule>
  </conditionalFormatting>
  <conditionalFormatting sqref="M60">
    <cfRule type="cellIs" dxfId="0" priority="159" operator="equal">
      <formula>AL60</formula>
    </cfRule>
  </conditionalFormatting>
  <conditionalFormatting sqref="M97">
    <cfRule type="cellIs" dxfId="1" priority="160" operator="equal">
      <formula>AL97</formula>
    </cfRule>
  </conditionalFormatting>
  <conditionalFormatting sqref="M100">
    <cfRule type="cellIs" dxfId="0" priority="161" operator="equal">
      <formula>AL100</formula>
    </cfRule>
  </conditionalFormatting>
  <conditionalFormatting sqref="M128">
    <cfRule type="cellIs" dxfId="0" priority="162" operator="equal">
      <formula>AL128</formula>
    </cfRule>
  </conditionalFormatting>
  <conditionalFormatting sqref="M129">
    <cfRule type="cellIs" dxfId="1" priority="163" operator="equal">
      <formula>AL129</formula>
    </cfRule>
  </conditionalFormatting>
  <conditionalFormatting sqref="M132">
    <cfRule type="cellIs" dxfId="0" priority="164" operator="equal">
      <formula>AL132</formula>
    </cfRule>
  </conditionalFormatting>
  <conditionalFormatting sqref="M125:N126">
    <cfRule type="cellIs" dxfId="3" priority="165" operator="equal">
      <formula>AL125</formula>
    </cfRule>
  </conditionalFormatting>
  <conditionalFormatting sqref="N48">
    <cfRule type="cellIs" dxfId="0" priority="166" operator="equal">
      <formula>AM48</formula>
    </cfRule>
  </conditionalFormatting>
  <conditionalFormatting sqref="N51">
    <cfRule type="cellIs" dxfId="0" priority="167" operator="equal">
      <formula>AM51</formula>
    </cfRule>
  </conditionalFormatting>
  <conditionalFormatting sqref="N54">
    <cfRule type="cellIs" dxfId="0" priority="168" operator="equal">
      <formula>AM54</formula>
    </cfRule>
  </conditionalFormatting>
  <conditionalFormatting sqref="N57">
    <cfRule type="cellIs" dxfId="0" priority="169" operator="equal">
      <formula>AM57</formula>
    </cfRule>
  </conditionalFormatting>
  <conditionalFormatting sqref="N59">
    <cfRule type="cellIs" dxfId="0" priority="170" operator="equal">
      <formula>AM59</formula>
    </cfRule>
  </conditionalFormatting>
  <conditionalFormatting sqref="N73:N74">
    <cfRule type="cellIs" dxfId="3" priority="171" operator="equal">
      <formula>AM73</formula>
    </cfRule>
  </conditionalFormatting>
  <conditionalFormatting sqref="N96">
    <cfRule type="cellIs" dxfId="0" priority="172" operator="equal">
      <formula>AM96</formula>
    </cfRule>
  </conditionalFormatting>
  <conditionalFormatting sqref="N99">
    <cfRule type="cellIs" dxfId="0" priority="173" operator="equal">
      <formula>AM99</formula>
    </cfRule>
  </conditionalFormatting>
  <conditionalFormatting sqref="N102">
    <cfRule type="cellIs" dxfId="1" priority="174" operator="equal">
      <formula>AM102</formula>
    </cfRule>
  </conditionalFormatting>
  <conditionalFormatting sqref="N103">
    <cfRule type="cellIs" dxfId="0" priority="175" operator="equal">
      <formula>AM103</formula>
    </cfRule>
  </conditionalFormatting>
  <conditionalFormatting sqref="N105">
    <cfRule type="cellIs" dxfId="1" priority="176" operator="equal">
      <formula>AM105</formula>
    </cfRule>
  </conditionalFormatting>
  <conditionalFormatting sqref="N106">
    <cfRule type="cellIs" dxfId="0" priority="177" operator="equal">
      <formula>AM106</formula>
    </cfRule>
  </conditionalFormatting>
  <conditionalFormatting sqref="N114:N115">
    <cfRule type="cellIs" dxfId="3" priority="178" operator="equal">
      <formula>AM114</formula>
    </cfRule>
  </conditionalFormatting>
  <conditionalFormatting sqref="N131">
    <cfRule type="cellIs" dxfId="0" priority="179" operator="equal">
      <formula>AM131</formula>
    </cfRule>
  </conditionalFormatting>
  <conditionalFormatting sqref="N140:N141">
    <cfRule type="cellIs" dxfId="3" priority="180" operator="equal">
      <formula>AM140</formula>
    </cfRule>
  </conditionalFormatting>
  <conditionalFormatting sqref="N143:N144">
    <cfRule type="cellIs" dxfId="3" priority="181" operator="equal">
      <formula>AM143</formula>
    </cfRule>
  </conditionalFormatting>
  <conditionalFormatting sqref="N146">
    <cfRule type="cellIs" dxfId="1" priority="182" operator="equal">
      <formula>AM146</formula>
    </cfRule>
  </conditionalFormatting>
  <conditionalFormatting sqref="N147">
    <cfRule type="cellIs" dxfId="2" priority="183" operator="equal">
      <formula>AM147</formula>
    </cfRule>
  </conditionalFormatting>
  <conditionalFormatting sqref="N134:O135">
    <cfRule type="cellIs" dxfId="3" priority="184" operator="equal">
      <formula>AM134</formula>
    </cfRule>
  </conditionalFormatting>
  <conditionalFormatting sqref="N137:O138">
    <cfRule type="cellIs" dxfId="3" priority="185" operator="equal">
      <formula>AM137</formula>
    </cfRule>
  </conditionalFormatting>
  <conditionalFormatting sqref="O10:O11">
    <cfRule type="cellIs" dxfId="3" priority="186" operator="equal">
      <formula>AN10</formula>
    </cfRule>
  </conditionalFormatting>
  <conditionalFormatting sqref="O33:O34">
    <cfRule type="cellIs" dxfId="0" priority="187" operator="equal">
      <formula>AN33</formula>
    </cfRule>
  </conditionalFormatting>
  <conditionalFormatting sqref="O128:O129">
    <cfRule type="cellIs" dxfId="0" priority="188" operator="equal">
      <formula>AN128</formula>
    </cfRule>
  </conditionalFormatting>
  <conditionalFormatting sqref="O132">
    <cfRule type="cellIs" dxfId="1" priority="189" operator="equal">
      <formula>AN132</formula>
    </cfRule>
  </conditionalFormatting>
  <conditionalFormatting sqref="P47:P48">
    <cfRule type="cellIs" dxfId="3" priority="190" operator="equal">
      <formula>AO47</formula>
    </cfRule>
  </conditionalFormatting>
  <conditionalFormatting sqref="P50:P51">
    <cfRule type="cellIs" dxfId="3" priority="191" operator="equal">
      <formula>AO50</formula>
    </cfRule>
  </conditionalFormatting>
  <conditionalFormatting sqref="P53:P54">
    <cfRule type="cellIs" dxfId="3" priority="192" operator="equal">
      <formula>AO53</formula>
    </cfRule>
  </conditionalFormatting>
  <conditionalFormatting sqref="P56:P57">
    <cfRule type="cellIs" dxfId="3" priority="193" operator="equal">
      <formula>AO56</formula>
    </cfRule>
  </conditionalFormatting>
  <conditionalFormatting sqref="P59:P60">
    <cfRule type="cellIs" dxfId="3" priority="194" operator="equal">
      <formula>AO59</formula>
    </cfRule>
  </conditionalFormatting>
  <conditionalFormatting sqref="P62:P63">
    <cfRule type="cellIs" dxfId="3" priority="195" operator="equal">
      <formula>AO62</formula>
    </cfRule>
  </conditionalFormatting>
  <conditionalFormatting sqref="P65:P66">
    <cfRule type="cellIs" dxfId="3" priority="196" operator="equal">
      <formula>AO65</formula>
    </cfRule>
  </conditionalFormatting>
  <conditionalFormatting sqref="P96:P97">
    <cfRule type="cellIs" dxfId="3" priority="197" operator="equal">
      <formula>AO96</formula>
    </cfRule>
  </conditionalFormatting>
  <conditionalFormatting sqref="P99:P100">
    <cfRule type="cellIs" dxfId="3" priority="198" operator="equal">
      <formula>AO99</formula>
    </cfRule>
  </conditionalFormatting>
  <conditionalFormatting sqref="P102:P103">
    <cfRule type="cellIs" dxfId="3" priority="199" operator="equal">
      <formula>AO102</formula>
    </cfRule>
  </conditionalFormatting>
  <conditionalFormatting sqref="P105:P106">
    <cfRule type="cellIs" dxfId="3" priority="200" operator="equal">
      <formula>AO105</formula>
    </cfRule>
  </conditionalFormatting>
  <conditionalFormatting sqref="P146">
    <cfRule type="cellIs" dxfId="2" priority="201" operator="equal">
      <formula>AO146</formula>
    </cfRule>
  </conditionalFormatting>
  <conditionalFormatting sqref="P147">
    <cfRule type="cellIs" dxfId="1" priority="202" operator="equal">
      <formula>AO147</formula>
    </cfRule>
  </conditionalFormatting>
  <conditionalFormatting sqref="P114:Q115">
    <cfRule type="cellIs" dxfId="3" priority="203" operator="equal">
      <formula>AO114</formula>
    </cfRule>
  </conditionalFormatting>
  <conditionalFormatting sqref="P140:Q141">
    <cfRule type="cellIs" dxfId="3" priority="204" operator="equal">
      <formula>AO140</formula>
    </cfRule>
  </conditionalFormatting>
  <conditionalFormatting sqref="P143:Q144">
    <cfRule type="cellIs" dxfId="3" priority="205" operator="equal">
      <formula>AO143</formula>
    </cfRule>
  </conditionalFormatting>
  <conditionalFormatting sqref="Q33:Q34">
    <cfRule type="cellIs" dxfId="3" priority="206" operator="equal">
      <formula>AP33</formula>
    </cfRule>
  </conditionalFormatting>
  <conditionalFormatting sqref="Q128:Q129">
    <cfRule type="cellIs" dxfId="3" priority="207" operator="equal">
      <formula>AP128</formula>
    </cfRule>
  </conditionalFormatting>
  <conditionalFormatting sqref="Q131:Q132">
    <cfRule type="cellIs" dxfId="3" priority="208" operator="equal">
      <formula>AP131</formula>
    </cfRule>
  </conditionalFormatting>
  <conditionalFormatting sqref="Q73:R74">
    <cfRule type="cellIs" dxfId="3" priority="209" operator="equal">
      <formula>AP73</formula>
    </cfRule>
  </conditionalFormatting>
  <conditionalFormatting sqref="R15:R16">
    <cfRule type="cellIs" dxfId="3" priority="210" operator="equal">
      <formula>AQ15</formula>
    </cfRule>
  </conditionalFormatting>
  <conditionalFormatting sqref="R18:R19">
    <cfRule type="cellIs" dxfId="3" priority="211" operator="equal">
      <formula>AQ18</formula>
    </cfRule>
  </conditionalFormatting>
  <conditionalFormatting sqref="R21:R22">
    <cfRule type="cellIs" dxfId="3" priority="212" operator="equal">
      <formula>AQ21</formula>
    </cfRule>
  </conditionalFormatting>
  <conditionalFormatting sqref="R24:R25">
    <cfRule type="cellIs" dxfId="3" priority="213" operator="equal">
      <formula>AQ24</formula>
    </cfRule>
  </conditionalFormatting>
  <conditionalFormatting sqref="R27:R28">
    <cfRule type="cellIs" dxfId="3" priority="214" operator="equal">
      <formula>AQ27</formula>
    </cfRule>
  </conditionalFormatting>
  <conditionalFormatting sqref="R96:R97">
    <cfRule type="cellIs" dxfId="3" priority="215" operator="equal">
      <formula>AQ96</formula>
    </cfRule>
  </conditionalFormatting>
  <conditionalFormatting sqref="R99:R100">
    <cfRule type="cellIs" dxfId="3" priority="216" operator="equal">
      <formula>AQ99</formula>
    </cfRule>
  </conditionalFormatting>
  <conditionalFormatting sqref="R146">
    <cfRule type="cellIs" dxfId="0" priority="217" operator="equal">
      <formula>AQ146</formula>
    </cfRule>
  </conditionalFormatting>
  <conditionalFormatting sqref="R102:S103">
    <cfRule type="cellIs" dxfId="3" priority="218" operator="equal">
      <formula>AQ102</formula>
    </cfRule>
  </conditionalFormatting>
  <conditionalFormatting sqref="R105:S106">
    <cfRule type="cellIs" dxfId="3" priority="219" operator="equal">
      <formula>AQ105</formula>
    </cfRule>
  </conditionalFormatting>
  <conditionalFormatting sqref="S131:T132">
    <cfRule type="cellIs" dxfId="3" priority="220" operator="equal">
      <formula>AR131</formula>
    </cfRule>
  </conditionalFormatting>
  <conditionalFormatting sqref="T146:T147">
    <cfRule type="cellIs" dxfId="3" priority="221" operator="equal">
      <formula>AS146</formula>
    </cfRule>
  </conditionalFormatting>
  <conditionalFormatting sqref="V146:V147">
    <cfRule type="cellIs" dxfId="3" priority="222" operator="equal">
      <formula>AU146</formula>
    </cfRule>
  </conditionalFormatting>
  <hyperlinks>
    <hyperlink r:id="rId2" ref="N8"/>
    <hyperlink r:id="rId3" ref="M31"/>
    <hyperlink r:id="rId4" ref="K70"/>
    <hyperlink r:id="rId5" ref="M111"/>
  </hyperlinks>
  <printOptions/>
  <pageMargins bottom="0.75" footer="0.0" header="0.0" left="0.7" right="0.7" top="0.75"/>
  <pageSetup paperSize="9" orientation="portrait"/>
  <drawing r:id="rId6"/>
  <legacyDrawing r:id="rId7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0x010100B276A454E77B3B4D9D7654FA6412AC87</vt:lpwstr>
  </property>
</Properties>
</file>