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OneDrive\SiamConsultOnCloud\แบบฟอร์ม\5.เงินเดือน ประกันสังคม\"/>
    </mc:Choice>
  </mc:AlternateContent>
  <xr:revisionPtr revIDLastSave="0" documentId="13_ncr:1_{E95FEEEB-ECDA-4915-89E9-5CF171100438}" xr6:coauthVersionLast="47" xr6:coauthVersionMax="47" xr10:uidLastSave="{00000000-0000-0000-0000-000000000000}"/>
  <bookViews>
    <workbookView xWindow="19090" yWindow="-110" windowWidth="19420" windowHeight="10300" tabRatio="701" xr2:uid="{00000000-000D-0000-FFFF-FFFF00000000}"/>
  </bookViews>
  <sheets>
    <sheet name="บัญชีคำนวณค่าจ้าง" sheetId="19" r:id="rId1"/>
    <sheet name="ค่าตอบแทนในการทำงาน" sheetId="17" r:id="rId2"/>
  </sheets>
  <definedNames>
    <definedName name="_xlnm.Print_Area" localSheetId="0">บัญชีคำนวณค่าจ้าง!$B$3:$X$39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9" i="19" l="1"/>
  <c r="T18" i="19"/>
  <c r="P28" i="19"/>
  <c r="P27" i="19"/>
  <c r="P26" i="19"/>
  <c r="P25" i="19"/>
  <c r="P24" i="19"/>
  <c r="P23" i="19"/>
  <c r="P22" i="19"/>
  <c r="P21" i="19"/>
  <c r="P20" i="19"/>
  <c r="M28" i="19"/>
  <c r="M27" i="19"/>
  <c r="M26" i="19"/>
  <c r="M25" i="19"/>
  <c r="M24" i="19"/>
  <c r="M23" i="19"/>
  <c r="M22" i="19"/>
  <c r="M21" i="19"/>
  <c r="M20" i="19"/>
  <c r="J28" i="19"/>
  <c r="J27" i="19"/>
  <c r="J26" i="19"/>
  <c r="J25" i="19"/>
  <c r="J24" i="19"/>
  <c r="J23" i="19"/>
  <c r="J22" i="19"/>
  <c r="J21" i="19"/>
  <c r="J20" i="19"/>
  <c r="G28" i="19"/>
  <c r="G27" i="19"/>
  <c r="T27" i="19" s="1"/>
  <c r="G26" i="19"/>
  <c r="T26" i="19" s="1"/>
  <c r="G25" i="19"/>
  <c r="T25" i="19" s="1"/>
  <c r="G24" i="19"/>
  <c r="G23" i="19"/>
  <c r="G22" i="19"/>
  <c r="T22" i="19" s="1"/>
  <c r="G21" i="19"/>
  <c r="T21" i="19" s="1"/>
  <c r="G20" i="19"/>
  <c r="T20" i="19"/>
  <c r="P11" i="19"/>
  <c r="P12" i="19"/>
  <c r="P13" i="19"/>
  <c r="P14" i="19"/>
  <c r="P15" i="19"/>
  <c r="P16" i="19"/>
  <c r="P17" i="19"/>
  <c r="P18" i="19"/>
  <c r="P10" i="19"/>
  <c r="M11" i="19"/>
  <c r="M12" i="19"/>
  <c r="M13" i="19"/>
  <c r="M14" i="19"/>
  <c r="M15" i="19"/>
  <c r="M16" i="19"/>
  <c r="M17" i="19"/>
  <c r="M18" i="19"/>
  <c r="M10" i="19"/>
  <c r="J11" i="19"/>
  <c r="J12" i="19"/>
  <c r="J13" i="19"/>
  <c r="J14" i="19"/>
  <c r="J15" i="19"/>
  <c r="J16" i="19"/>
  <c r="J17" i="19"/>
  <c r="J18" i="19"/>
  <c r="J10" i="19"/>
  <c r="G11" i="19"/>
  <c r="T11" i="19" s="1"/>
  <c r="G12" i="19"/>
  <c r="T12" i="19" s="1"/>
  <c r="G13" i="19"/>
  <c r="T13" i="19" s="1"/>
  <c r="G14" i="19"/>
  <c r="T14" i="19" s="1"/>
  <c r="G15" i="19"/>
  <c r="T15" i="19" s="1"/>
  <c r="G16" i="19"/>
  <c r="T16" i="19" s="1"/>
  <c r="G17" i="19"/>
  <c r="T17" i="19" s="1"/>
  <c r="G10" i="19"/>
  <c r="T10" i="19" s="1"/>
  <c r="D19" i="19"/>
  <c r="D30" i="19" s="1"/>
  <c r="B12" i="19"/>
  <c r="B13" i="19" s="1"/>
  <c r="B14" i="19" s="1"/>
  <c r="B15" i="19" s="1"/>
  <c r="B16" i="19" s="1"/>
  <c r="B17" i="19" s="1"/>
  <c r="B18" i="19" s="1"/>
  <c r="Q19" i="19"/>
  <c r="R19" i="19"/>
  <c r="U19" i="19"/>
  <c r="U30" i="19" s="1"/>
  <c r="B21" i="19"/>
  <c r="B22" i="19"/>
  <c r="B23" i="19" s="1"/>
  <c r="B24" i="19" s="1"/>
  <c r="B25" i="19" s="1"/>
  <c r="B26" i="19" s="1"/>
  <c r="B27" i="19" s="1"/>
  <c r="B28" i="19" s="1"/>
  <c r="Q29" i="19"/>
  <c r="Q30" i="19" s="1"/>
  <c r="R29" i="19"/>
  <c r="U29" i="19"/>
  <c r="S17" i="19" l="1"/>
  <c r="S16" i="19"/>
  <c r="V16" i="19" s="1"/>
  <c r="S18" i="19"/>
  <c r="V18" i="19" s="1"/>
  <c r="S24" i="19"/>
  <c r="R30" i="19"/>
  <c r="H19" i="19"/>
  <c r="S28" i="19"/>
  <c r="V28" i="19" s="1"/>
  <c r="K19" i="19"/>
  <c r="S13" i="19"/>
  <c r="V13" i="19" s="1"/>
  <c r="S15" i="19"/>
  <c r="V15" i="19" s="1"/>
  <c r="N19" i="19"/>
  <c r="N30" i="19" s="1"/>
  <c r="S21" i="19"/>
  <c r="V21" i="19" s="1"/>
  <c r="J29" i="19"/>
  <c r="M29" i="19"/>
  <c r="S25" i="19"/>
  <c r="V25" i="19" s="1"/>
  <c r="P29" i="19"/>
  <c r="T24" i="19"/>
  <c r="V24" i="19" s="1"/>
  <c r="S14" i="19"/>
  <c r="V14" i="19" s="1"/>
  <c r="T28" i="19"/>
  <c r="S20" i="19"/>
  <c r="V20" i="19" s="1"/>
  <c r="S27" i="19"/>
  <c r="V27" i="19" s="1"/>
  <c r="S11" i="19"/>
  <c r="V11" i="19" s="1"/>
  <c r="E19" i="19"/>
  <c r="S22" i="19"/>
  <c r="V22" i="19" s="1"/>
  <c r="S10" i="19"/>
  <c r="V10" i="19" s="1"/>
  <c r="S12" i="19"/>
  <c r="V12" i="19" s="1"/>
  <c r="S23" i="19"/>
  <c r="S26" i="19"/>
  <c r="V26" i="19" s="1"/>
  <c r="V17" i="19"/>
  <c r="T23" i="19"/>
  <c r="G29" i="19"/>
  <c r="T19" i="19"/>
  <c r="K30" i="19" l="1"/>
  <c r="H30" i="19"/>
  <c r="E30" i="19"/>
  <c r="S19" i="19"/>
  <c r="V19" i="19"/>
  <c r="T29" i="19"/>
  <c r="T30" i="19" s="1"/>
  <c r="S29" i="19"/>
  <c r="V23" i="19"/>
  <c r="V29" i="19" s="1"/>
  <c r="S30" i="19" l="1"/>
  <c r="V30" i="19"/>
</calcChain>
</file>

<file path=xl/sharedStrings.xml><?xml version="1.0" encoding="utf-8"?>
<sst xmlns="http://schemas.openxmlformats.org/spreadsheetml/2006/main" count="118" uniqueCount="109">
  <si>
    <t>ค่าล่วงเวลา</t>
  </si>
  <si>
    <t>หมายเหตุ</t>
  </si>
  <si>
    <t>ชื่อ-สกุล</t>
  </si>
  <si>
    <t xml:space="preserve">เงินเดือน </t>
  </si>
  <si>
    <t>รายการหัก</t>
  </si>
  <si>
    <t>ค่าล่วงเวลาปกติ</t>
  </si>
  <si>
    <t>ค่าทำงานในวันหยุด</t>
  </si>
  <si>
    <t>ค่าล่วงเวลาในวันหยุด</t>
  </si>
  <si>
    <t>วันละ</t>
  </si>
  <si>
    <t>จำนวนวัน</t>
  </si>
  <si>
    <t>จำนวนชม.</t>
  </si>
  <si>
    <t>ค่าเบี้ยขยัน</t>
  </si>
  <si>
    <t>รวมแผนกสำนักงาน(Office)</t>
  </si>
  <si>
    <t>รวมแผนกโรงงาน (ฝ่ายผลิต)</t>
  </si>
  <si>
    <t>รวมทั้งสิ้น</t>
  </si>
  <si>
    <t>ลำดับ</t>
  </si>
  <si>
    <t>ค่าประกันสังคม(ในส่วนของลูกจ้าง)</t>
  </si>
  <si>
    <t>เช่น กรณีที่ 1 ทำงาน 1 วัน ได้ค่าแรง 300 บาท ให้คิดจากขั้นต่ำ 1,650X5% = 83 บาท (อัตราต่ำสุด)</t>
  </si>
  <si>
    <t>ค่าประกันสังคม ถ้า x 5% แล้วมีเศษสตางค์ ตั้งแต่ 0.50 ขึ้นไปให้ปัดขึ้นเป็น 1บาท ถ้าต่ำกว่า 0.50 ให้ปัดเศษทิ้ง</t>
  </si>
  <si>
    <t>นำไปยื่นแบบรายการแสดงการส่งเงินสมทบ สปส.1-10 (นายจ้างนำส่ง 5%และลูกจ้างถูกหัก 5%)</t>
  </si>
  <si>
    <t xml:space="preserve">การนำส่งเงินสมทบเข้ากองทุนประกันสังคมคำนวณ ต่ำสุด1,650 บาทและสูงสุดไม่เกิน 15,000 บาท (ฝ่ายละ 5 %) </t>
  </si>
  <si>
    <t>รายรับอื่นๆ</t>
  </si>
  <si>
    <t>ค่าโบนัส</t>
  </si>
  <si>
    <t>ภาษี</t>
  </si>
  <si>
    <t>ค่าจ้าง</t>
  </si>
  <si>
    <t>ชั่วโมงละ</t>
  </si>
  <si>
    <t>คำนวณจากเงินเดือน หรือค่าจ้าง เท่านั้น ค่าล่วงเวลา หรือรายรับอื่นไม่ต้องนำมารวมคำนวณ</t>
  </si>
  <si>
    <t>พนักงานลาออก</t>
  </si>
  <si>
    <t>วันที่เข้างาน</t>
  </si>
  <si>
    <t>เลือกโรงพยาบาล</t>
  </si>
  <si>
    <t>ชื่อ-นามสกุล</t>
  </si>
  <si>
    <t>ไม่เคย</t>
  </si>
  <si>
    <t>เคย</t>
  </si>
  <si>
    <t>วันที่ลาออก</t>
  </si>
  <si>
    <t xml:space="preserve">(ค่าจ้างต่อชั่วโมง =  50  บาทโดยประมาณ ( 400 /8 )  </t>
  </si>
  <si>
    <t>ถ้าทำล่วงเวลา 15 ชั่วโมง จะได้ = (ชั่วโมงละ 50 X 1.5 เท่า  = 75 บาท X 15 ชั่วโมง  =  1,125.00 บาท)</t>
  </si>
  <si>
    <t>ถ้าทำล่วงเวลา 12 ชั่วโมง จะได้ = (ชั่วโมงละ 37.50 X 1.5 เท่า  = 56.25 X 12 ชั่วโมง  =  675.00)</t>
  </si>
  <si>
    <t>พนักงานเข้าใหม่-กรุณาแนบสำเนาบัตรประชาชนหน้าแรกพร้อมรับรองสำเนา</t>
  </si>
  <si>
    <t>ตามกฎหมายแรงงานค่าแรงงานรายวันต้องไม่ต่ำกว่า 300 / วัน ถ้าจ่ายเป็นรายเดือนต้องไม่ต่ำกว่า 9,000 / เดือน</t>
  </si>
  <si>
    <t>วัน/เดือน/ปีเกิด</t>
  </si>
  <si>
    <t>สาเหตุการลาออก</t>
  </si>
  <si>
    <t>เลขบัตรประชาชน</t>
  </si>
  <si>
    <t>เคยเข้าประกันสังคมหรือไม่</t>
  </si>
  <si>
    <t>ค่าตอบแทนในการทำงาน</t>
  </si>
  <si>
    <t>จ่ายค่าจ้างในวันลาป่วยไม่เกิน 30 วันทำงาน/ปี</t>
  </si>
  <si>
    <t>จ่ายค่าจ้างในวันลาเพื่อทำหมัน</t>
  </si>
  <si>
    <t>จ่ายค่าจ้างในวันลาเพื่อรับราชการทหาร ไม่เกิน 60 วัน/ปี</t>
  </si>
  <si>
    <t>จ่ายค่าจ้างในวันลาเพื่อคลอดบุตร ไม่เกิน 45 วัน/ครรภ์</t>
  </si>
  <si>
    <t>จ่ายในอัตราไม่น้อยกว่า 3 เท่าของอัตราค่าจ้างต่อชั่วโมงหรือต่อหน่วย</t>
  </si>
  <si>
    <t>ถ้านายจ้างไม่จัดให้ลูกจ้างหยุดงาน หรือจัดให้หยุดน้อยกว่าที่กฎหมายกำหนด ให้จ่ายค่าทำงานในวันหยุดและค่าล่วงเวลาในวันหยุดเสมือนว่าลูกจ้างทำงานในวันหยุด</t>
  </si>
  <si>
    <r>
      <t>ค่าจ้าง </t>
    </r>
    <r>
      <rPr>
        <sz val="12"/>
        <color indexed="8"/>
        <rFont val="Leelawadee"/>
        <family val="2"/>
      </rPr>
      <t>: </t>
    </r>
  </si>
  <si>
    <r>
      <t>ค่าจ้างในวันหยุด</t>
    </r>
    <r>
      <rPr>
        <sz val="12"/>
        <color indexed="8"/>
        <rFont val="Leelawadee"/>
        <family val="2"/>
      </rPr>
      <t> :</t>
    </r>
  </si>
  <si>
    <r>
      <t>ค่าจ้างในวันลา</t>
    </r>
    <r>
      <rPr>
        <sz val="12"/>
        <color indexed="8"/>
        <rFont val="Leelawadee"/>
        <family val="2"/>
      </rPr>
      <t> :</t>
    </r>
  </si>
  <si>
    <r>
      <t>ค่าล่วงเวลาในวันทำงาน</t>
    </r>
    <r>
      <rPr>
        <sz val="12"/>
        <color indexed="8"/>
        <rFont val="Leelawadee"/>
        <family val="2"/>
      </rPr>
      <t> :</t>
    </r>
  </si>
  <si>
    <r>
      <t>ค่าทำงานในวันหยุด</t>
    </r>
    <r>
      <rPr>
        <sz val="12"/>
        <color indexed="8"/>
        <rFont val="Leelawadee"/>
        <family val="2"/>
      </rPr>
      <t> :</t>
    </r>
  </si>
  <si>
    <r>
      <t>ค่าล่วงเวลาในวันหยุด</t>
    </r>
    <r>
      <rPr>
        <sz val="12"/>
        <color indexed="8"/>
        <rFont val="Leelawadee"/>
        <family val="2"/>
      </rPr>
      <t> :</t>
    </r>
  </si>
  <si>
    <t xml:space="preserve">จ่ายเป็นเงินเท่านั้น จ่ายค่าจ้างให้แก่ลูกจ้างไม่น้อยกว่าอัตราค่าจ้างขั้นต่ำ ถ้ากำหนดเวลาทำงานปกติเกิน 8 ชม./วัน ให้จ่ายค่าตอบแทนแก่ลูกจ้าง </t>
  </si>
  <si>
    <t xml:space="preserve">ซึ่งไม่ได้รับค่าจ้างเป็นรายเดือนสำหรับการทำงานที่เกิน 8 ชม.ขึ้นไปไม่น้อยกว่า 1.5 เท่าของอัตราค่าจ้างต่อชั่วโมงหรือต่อหน่วยในวันทำงาน </t>
  </si>
  <si>
    <t>และในอัตราไม่น้อยกว่า 3 เท่าของอัตราค่าจ้างต่อชั่วโมงหรือต่อหน่วยในวันหยุด</t>
  </si>
  <si>
    <t xml:space="preserve">จ่ายค่าจ้างสำหรับวันหยุดประจำสัปดาห์ วันหยุดตามประเพณี และวันหยุดพักผ่อนประจำปี ยกเว้นลูกจ้างรายวัน รายชั่วโมง หรือตามผลงาน </t>
  </si>
  <si>
    <t>ไม่มีสิทธิได้รับค่าจ้างในวันหยุดประจำสัปดาห์</t>
  </si>
  <si>
    <t>จ่ายในอัตราไม่น้อยกว่า 1 เท่าของอัตราค่าจ้างต่อชั่วโมงหรือต่อหน่วย สำหรับลูกจ้างซึ่งมีสิทธิได้รับค่าจ้างในวันหยุด เช่น</t>
  </si>
  <si>
    <t>จ่ายในอัตราไม่น้อยกว่า 2 เท่าของอัตราค่าจ้างต่อชั่วโมงหรือต่อหน่วย สำหรับลูกจ้างซึ่งไม่มีสิทธิได้รับค่าจ้างในวันหยุด เช่น</t>
  </si>
  <si>
    <t>จ่ายในอัตราไม่น้อยกว่า 1.5 เท่าของอัตราค่าจ้างต่อชั่วโมงหรือต่อหน่วย สำหรับลูกจ้างตามผลงาน เช่น</t>
  </si>
  <si>
    <t>(เวลาปกติ 8  ชม.แรกถือเป็นค่าแรง ได้ 2 เท่า) หลัง 8 ชม.แรกไป ถือเป็น ค่าล่วงเวลาในวันหยุด</t>
  </si>
  <si>
    <t>ถ้ามาทำงานในวันหยุด ก็จะได้เพิ่มอีกเพียง 1 เท่า (เฉพาะ 8 ชม.แรก) หลัง 8 ชม.แรกไป ถือเป็น ค่าล่วงเวลาในวันหยุด</t>
  </si>
  <si>
    <r>
      <rPr>
        <sz val="12"/>
        <color indexed="10"/>
        <rFont val="Leelawadee"/>
        <family val="2"/>
      </rPr>
      <t>พนักงานรายเดือน</t>
    </r>
    <r>
      <rPr>
        <sz val="12"/>
        <color indexed="17"/>
        <rFont val="Leelawadee"/>
        <family val="2"/>
      </rPr>
      <t xml:space="preserve"> ได้เงินเดือนๆละ 12,000 ( ค่าจ้างต่อวัน =  12,000/30 = 400 ) </t>
    </r>
  </si>
  <si>
    <r>
      <rPr>
        <sz val="12"/>
        <color indexed="10"/>
        <rFont val="Leelawadee"/>
        <family val="2"/>
      </rPr>
      <t>พนักงานรายวัน</t>
    </r>
    <r>
      <rPr>
        <sz val="12"/>
        <color indexed="17"/>
        <rFont val="Leelawadee"/>
        <family val="2"/>
      </rPr>
      <t xml:space="preserve"> สมมุติได้ค่าแรงวันละ 300 บาท (ค่าแรงต่อชั่วโมง = 300/8 =  37.50 )</t>
    </r>
  </si>
  <si>
    <r>
      <rPr>
        <sz val="12"/>
        <color indexed="10"/>
        <rFont val="Leelawadee"/>
        <family val="2"/>
      </rPr>
      <t>พนักงานรายเดือน</t>
    </r>
    <r>
      <rPr>
        <sz val="12"/>
        <color indexed="17"/>
        <rFont val="Leelawadee"/>
        <family val="2"/>
      </rPr>
      <t xml:space="preserve"> วันหยุดก็ได้รับเงินเดือนอยู่แล้วไม่ว่าจะเป็น วันหยุดประจำสัปดาห์ หรือ วันหยุดตามประเพณี  </t>
    </r>
  </si>
  <si>
    <r>
      <rPr>
        <sz val="12"/>
        <color indexed="10"/>
        <rFont val="Leelawadee"/>
        <family val="2"/>
      </rPr>
      <t>พนักงานรายวัน</t>
    </r>
    <r>
      <rPr>
        <sz val="12"/>
        <color indexed="17"/>
        <rFont val="Leelawadee"/>
        <family val="2"/>
      </rPr>
      <t xml:space="preserve">  ถ้าวันไหนไม่มา ก็ไม่ได้ค่าแรง  แต่ถ้ามาทำงานในวันหยุด จะได้ 2 เท่า </t>
    </r>
  </si>
  <si>
    <t>บัญชีคำนวณค่าจ้าง ค่าล่วงเวลา ค่าทำงานในวันหยุด และค่าล่วงเวลาในวันหยุด</t>
  </si>
  <si>
    <t>ประจำเดือน</t>
  </si>
  <si>
    <t>ปี พ.ศ.</t>
  </si>
  <si>
    <t xml:space="preserve">    กรณีที่ 2 ได้เงินเดือน 20,000 หักประกันสังคม 750 (คิดจากอัตราสูงสุด 15,000x5%)</t>
  </si>
  <si>
    <t>ลงในแบบ ภงด.1</t>
  </si>
  <si>
    <t xml:space="preserve">         นำส่งเงินประกันสังคม ภายในวันที่ 15 ของเดือน </t>
  </si>
  <si>
    <t>หากมีพนักงานเข้าใหม่ หรือลาออกภายในเดือนกรุณา กรอกข้อมูลด้านล่างด้วยค่ะ</t>
  </si>
  <si>
    <t>การจัดทำทะเบียนค่าจ้างนี้ต้องแยกส่วนให้ชัดเจนว่า ใครเป็นพนักงานส่วนออฟฟิศ(บริหาร) ส่วนโรงงาน (ต้นทุน)</t>
  </si>
  <si>
    <r>
      <rPr>
        <u/>
        <sz val="12"/>
        <color indexed="10"/>
        <rFont val="Leelawadee"/>
        <family val="2"/>
      </rPr>
      <t>หมายเหตุ</t>
    </r>
    <r>
      <rPr>
        <sz val="12"/>
        <color indexed="10"/>
        <rFont val="Leelawadee"/>
        <family val="2"/>
      </rPr>
      <t xml:space="preserve"> : นำส่งแบบภาษีเงินได้ ภงด.1 ภายในวันที่ 7 ของเดือน  </t>
    </r>
  </si>
  <si>
    <t>แบบฟอร์มนี้สามารถเพิ่มเติม แก้ไขได้เองตามต้องการค่ะ</t>
  </si>
  <si>
    <t xml:space="preserve">** ไม่ต้องกรอกตัวเลขลงในช่อง "รวมเงิน" เพราะตั้งค่าสูตรเอาไว้ </t>
  </si>
  <si>
    <t>สิงหาคม</t>
  </si>
  <si>
    <t>2563</t>
  </si>
  <si>
    <t>พนักงาน-1</t>
  </si>
  <si>
    <t>พนักงาน-2</t>
  </si>
  <si>
    <t>พนักงาน-3</t>
  </si>
  <si>
    <t>พนักงาน-4</t>
  </si>
  <si>
    <t>พนักงาน-5</t>
  </si>
  <si>
    <t>พนักงาน-6</t>
  </si>
  <si>
    <t>พนักงาน-7</t>
  </si>
  <si>
    <t>พนักงาน-8</t>
  </si>
  <si>
    <t>พนักงาน-9</t>
  </si>
  <si>
    <t>พนักงาน-10</t>
  </si>
  <si>
    <t>พนักงาน-11</t>
  </si>
  <si>
    <t>พนักงาน-12</t>
  </si>
  <si>
    <t>พนักงาน-13</t>
  </si>
  <si>
    <t>พนักงาน-14</t>
  </si>
  <si>
    <t>พนักงาน-15</t>
  </si>
  <si>
    <t>พนักงาน-16</t>
  </si>
  <si>
    <t xml:space="preserve">ทุกๆสิ้นเดือน บริษัทฯ / ผู้จ่ายเงิน ต้องทำบัญชีคำนวณค่าจ้างฯ ส่งสำนักงานบัญชี  ทาง Email , LINE กรณีบริษัทให้สำนักงานบัญชียื่นแบบ ภงด.1 ให้  </t>
  </si>
  <si>
    <t>รวมเงิน (ห้ามพิมพ์)</t>
  </si>
  <si>
    <r>
      <rPr>
        <sz val="11"/>
        <color theme="1"/>
        <rFont val="Leelawadee"/>
        <family val="2"/>
      </rPr>
      <t>รวมเงิน</t>
    </r>
    <r>
      <rPr>
        <sz val="11"/>
        <color rgb="FFFF0000"/>
        <rFont val="Leelawadee"/>
        <family val="2"/>
        <charset val="222"/>
      </rPr>
      <t xml:space="preserve"> (ห้ามพิมพ์)ใส่สูตรแล้ว</t>
    </r>
  </si>
  <si>
    <t xml:space="preserve">    รวมเงิน     (ห้ามพิมพ์)</t>
  </si>
  <si>
    <t>ประกันสังคม (ห้ามพิมพ์)</t>
  </si>
  <si>
    <r>
      <t xml:space="preserve">รับสุทธิ </t>
    </r>
    <r>
      <rPr>
        <b/>
        <sz val="11"/>
        <color rgb="FFFF0000"/>
        <rFont val="Leelawadee"/>
        <family val="2"/>
      </rPr>
      <t>(ห้ามพิมพ์)</t>
    </r>
  </si>
  <si>
    <r>
      <t xml:space="preserve">ลายมือชื่อผู้รับเงิน  </t>
    </r>
    <r>
      <rPr>
        <sz val="11"/>
        <color rgb="FFFF0000"/>
        <rFont val="Leelawadee"/>
        <family val="2"/>
      </rPr>
      <t>หากมีใบโอนเงิน ไม่ต้องเซ็นชื่อ</t>
    </r>
  </si>
  <si>
    <t>** ให้กรอกตัวเลขลงในช่องสีเหลืองเท่านั้น</t>
  </si>
  <si>
    <t>**ค่าแรงขั้นต่ำกรุงเทพฯ วันละ 331 บาท เริ่ม 1/1/63 เงินเดือนไม่ต่ำกว่า 9,930 บาท</t>
  </si>
  <si>
    <t>บริษัท  สยามคอนซัล แอ็คเคาน์ แอนด์ ลอ  จำกัด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</si>
</sst>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3" formatCode="_-* #,##0.00_-;\-* #,##0.00_-;_-* &quot;-&quot;??_-;_-@_-"/>
    <numFmt numFmtId="164" formatCode="[$-101041E]d\ mmm\ yy;@"/>
  </numFmts>
  <fonts count="43" x14ac:knownFonts="1">
    <font>
      <sz val="11"/>
      <color indexed="8"/>
      <name val="Tahoma"/>
      <family val="2"/>
      <charset val="222"/>
    </font>
    <font>
      <sz val="11"/>
      <color indexed="8"/>
      <name val="Tahoma"/>
      <family val="2"/>
      <charset val="222"/>
    </font>
    <font>
      <sz val="8"/>
      <name val="Tahoma"/>
      <family val="2"/>
      <charset val="222"/>
    </font>
    <font>
      <sz val="16"/>
      <name val="Leelawadee"/>
      <family val="2"/>
    </font>
    <font>
      <sz val="14"/>
      <color indexed="10"/>
      <name val="Leelawadee"/>
      <family val="2"/>
    </font>
    <font>
      <sz val="12"/>
      <name val="Leelawadee"/>
      <family val="2"/>
    </font>
    <font>
      <sz val="12"/>
      <color indexed="8"/>
      <name val="Leelawadee"/>
      <family val="2"/>
    </font>
    <font>
      <sz val="12"/>
      <color indexed="10"/>
      <name val="Leelawadee"/>
      <family val="2"/>
    </font>
    <font>
      <sz val="12"/>
      <color indexed="17"/>
      <name val="Leelawadee"/>
      <family val="2"/>
    </font>
    <font>
      <sz val="16"/>
      <color indexed="10"/>
      <name val="Leelawadee"/>
      <family val="2"/>
    </font>
    <font>
      <sz val="10"/>
      <name val="Leelawadee"/>
      <family val="2"/>
    </font>
    <font>
      <b/>
      <sz val="10"/>
      <color indexed="10"/>
      <name val="Leelawadee"/>
      <family val="2"/>
    </font>
    <font>
      <b/>
      <sz val="10"/>
      <name val="Leelawadee"/>
      <family val="2"/>
    </font>
    <font>
      <sz val="10"/>
      <color indexed="10"/>
      <name val="Leelawadee"/>
      <family val="2"/>
    </font>
    <font>
      <sz val="8"/>
      <name val="Leelawadee"/>
      <family val="2"/>
    </font>
    <font>
      <sz val="7"/>
      <name val="Leelawadee"/>
      <family val="2"/>
    </font>
    <font>
      <sz val="7"/>
      <color indexed="10"/>
      <name val="Leelawadee"/>
      <family val="2"/>
    </font>
    <font>
      <b/>
      <sz val="12"/>
      <name val="Leelawadee"/>
      <family val="2"/>
    </font>
    <font>
      <u/>
      <sz val="12"/>
      <color indexed="10"/>
      <name val="Leelawadee"/>
      <family val="2"/>
    </font>
    <font>
      <b/>
      <sz val="12"/>
      <color rgb="FF0000FF"/>
      <name val="Leelawadee"/>
      <family val="2"/>
    </font>
    <font>
      <b/>
      <sz val="12"/>
      <color rgb="FF000000"/>
      <name val="Leelawadee"/>
      <family val="2"/>
    </font>
    <font>
      <sz val="12"/>
      <color rgb="FF000000"/>
      <name val="Leelawadee"/>
      <family val="2"/>
    </font>
    <font>
      <sz val="12"/>
      <color rgb="FF00B050"/>
      <name val="Leelawadee"/>
      <family val="2"/>
    </font>
    <font>
      <sz val="12"/>
      <color theme="0"/>
      <name val="Leelawadee"/>
      <family val="2"/>
    </font>
    <font>
      <sz val="14"/>
      <color rgb="FF7030A0"/>
      <name val="Leelawadee"/>
      <family val="2"/>
    </font>
    <font>
      <sz val="12"/>
      <color rgb="FFFF0000"/>
      <name val="Leelawadee"/>
      <family val="2"/>
    </font>
    <font>
      <sz val="12"/>
      <color rgb="FF0070C0"/>
      <name val="Leelawadee"/>
      <family val="2"/>
    </font>
    <font>
      <sz val="10"/>
      <color theme="1"/>
      <name val="Leelawadee"/>
      <family val="2"/>
    </font>
    <font>
      <b/>
      <sz val="10"/>
      <color theme="3" tint="0.39997558519241921"/>
      <name val="Leelawadee"/>
      <family val="2"/>
    </font>
    <font>
      <b/>
      <sz val="12"/>
      <color rgb="FF00B0F0"/>
      <name val="Leelawadee"/>
      <family val="2"/>
    </font>
    <font>
      <b/>
      <sz val="12"/>
      <color rgb="FFFF0000"/>
      <name val="Leelawadee"/>
      <family val="2"/>
    </font>
    <font>
      <sz val="14"/>
      <color rgb="FF0070C0"/>
      <name val="Leelawadee"/>
      <family val="2"/>
    </font>
    <font>
      <b/>
      <sz val="14"/>
      <color rgb="FF0070C0"/>
      <name val="Leelawadee"/>
      <family val="2"/>
    </font>
    <font>
      <sz val="11"/>
      <color rgb="FF0070C0"/>
      <name val="Leelawadee"/>
      <family val="2"/>
      <charset val="222"/>
    </font>
    <font>
      <b/>
      <sz val="11"/>
      <color rgb="FF0070C0"/>
      <name val="Leelawadee"/>
      <family val="2"/>
      <charset val="222"/>
    </font>
    <font>
      <b/>
      <sz val="10"/>
      <color rgb="FF0070C0"/>
      <name val="Leelawadee"/>
      <family val="2"/>
      <charset val="222"/>
    </font>
    <font>
      <sz val="10"/>
      <color rgb="FF0070C0"/>
      <name val="Tahoma"/>
      <family val="2"/>
      <charset val="222"/>
    </font>
    <font>
      <sz val="11"/>
      <color rgb="FFFF0000"/>
      <name val="Leelawadee"/>
      <family val="2"/>
      <charset val="222"/>
    </font>
    <font>
      <sz val="14"/>
      <color theme="0" tint="-0.499984740745262"/>
      <name val="Leelawadee"/>
      <family val="2"/>
    </font>
    <font>
      <sz val="11"/>
      <color theme="1"/>
      <name val="Leelawadee"/>
      <family val="2"/>
    </font>
    <font>
      <sz val="11"/>
      <color rgb="FFFF0000"/>
      <name val="Leelawadee"/>
      <family val="2"/>
    </font>
    <font>
      <b/>
      <sz val="11"/>
      <color rgb="FFFF0000"/>
      <name val="Leelawadee"/>
      <family val="2"/>
    </font>
    <font>
      <sz val="14"/>
      <color rgb="FFFF9933"/>
      <name val="Leelawadee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9933"/>
        <bgColor indexed="64"/>
      </patternFill>
    </fill>
  </fills>
  <borders count="85">
    <border>
      <left/>
      <right/>
      <top/>
      <bottom/>
      <diagonal/>
    </border>
    <border>
      <left style="thin">
        <color indexed="64"/>
      </left>
      <right style="medium">
        <color indexed="12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12"/>
      </left>
      <right style="medium">
        <color indexed="12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12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12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12"/>
      </right>
      <top/>
      <bottom/>
      <diagonal/>
    </border>
    <border>
      <left/>
      <right style="medium">
        <color indexed="12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rgb="FF3115D9"/>
      </left>
      <right style="thin">
        <color indexed="64"/>
      </right>
      <top/>
      <bottom/>
      <diagonal/>
    </border>
    <border>
      <left/>
      <right/>
      <top/>
      <bottom style="thin">
        <color rgb="FFFF0000"/>
      </bottom>
      <diagonal/>
    </border>
    <border>
      <left/>
      <right/>
      <top/>
      <bottom style="thick">
        <color rgb="FF0070C0"/>
      </bottom>
      <diagonal/>
    </border>
    <border>
      <left style="medium">
        <color rgb="FF3115D9"/>
      </left>
      <right style="thin">
        <color indexed="64"/>
      </right>
      <top style="thick">
        <color rgb="FF0070C0"/>
      </top>
      <bottom/>
      <diagonal/>
    </border>
    <border>
      <left style="thin">
        <color indexed="64"/>
      </left>
      <right/>
      <top style="thick">
        <color rgb="FF0070C0"/>
      </top>
      <bottom/>
      <diagonal/>
    </border>
    <border>
      <left style="thin">
        <color indexed="64"/>
      </left>
      <right style="medium">
        <color indexed="12"/>
      </right>
      <top style="thick">
        <color rgb="FF0070C0"/>
      </top>
      <bottom/>
      <diagonal/>
    </border>
    <border>
      <left style="medium">
        <color indexed="12"/>
      </left>
      <right/>
      <top style="thick">
        <color rgb="FF0070C0"/>
      </top>
      <bottom/>
      <diagonal/>
    </border>
    <border>
      <left/>
      <right/>
      <top style="thick">
        <color rgb="FF0070C0"/>
      </top>
      <bottom/>
      <diagonal/>
    </border>
    <border>
      <left/>
      <right style="medium">
        <color indexed="12"/>
      </right>
      <top style="thick">
        <color rgb="FF0070C0"/>
      </top>
      <bottom/>
      <diagonal/>
    </border>
    <border>
      <left style="medium">
        <color indexed="12"/>
      </left>
      <right/>
      <top style="thick">
        <color rgb="FF0070C0"/>
      </top>
      <bottom style="thin">
        <color indexed="64"/>
      </bottom>
      <diagonal/>
    </border>
    <border>
      <left/>
      <right/>
      <top style="thick">
        <color rgb="FF0070C0"/>
      </top>
      <bottom style="thin">
        <color indexed="64"/>
      </bottom>
      <diagonal/>
    </border>
    <border>
      <left/>
      <right style="medium">
        <color indexed="12"/>
      </right>
      <top style="thick">
        <color rgb="FF0070C0"/>
      </top>
      <bottom style="thin">
        <color indexed="64"/>
      </bottom>
      <diagonal/>
    </border>
    <border>
      <left style="medium">
        <color indexed="12"/>
      </left>
      <right style="medium">
        <color indexed="12"/>
      </right>
      <top style="thick">
        <color rgb="FF0070C0"/>
      </top>
      <bottom/>
      <diagonal/>
    </border>
    <border>
      <left style="medium">
        <color rgb="FF3115D9"/>
      </left>
      <right style="thin">
        <color indexed="64"/>
      </right>
      <top/>
      <bottom style="medium">
        <color rgb="FF0070C0"/>
      </bottom>
      <diagonal/>
    </border>
    <border>
      <left style="thin">
        <color indexed="64"/>
      </left>
      <right/>
      <top/>
      <bottom style="medium">
        <color rgb="FF0070C0"/>
      </bottom>
      <diagonal/>
    </border>
    <border>
      <left style="thin">
        <color indexed="64"/>
      </left>
      <right style="medium">
        <color indexed="12"/>
      </right>
      <top/>
      <bottom style="medium">
        <color rgb="FF0070C0"/>
      </bottom>
      <diagonal/>
    </border>
    <border>
      <left style="medium">
        <color indexed="12"/>
      </left>
      <right style="thin">
        <color indexed="64"/>
      </right>
      <top/>
      <bottom style="medium">
        <color rgb="FF0070C0"/>
      </bottom>
      <diagonal/>
    </border>
    <border>
      <left style="thin">
        <color indexed="64"/>
      </left>
      <right style="thin">
        <color indexed="64"/>
      </right>
      <top/>
      <bottom style="medium">
        <color rgb="FF0070C0"/>
      </bottom>
      <diagonal/>
    </border>
    <border>
      <left style="medium">
        <color indexed="12"/>
      </left>
      <right style="medium">
        <color indexed="12"/>
      </right>
      <top/>
      <bottom style="medium">
        <color rgb="FF0070C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0070C0"/>
      </bottom>
      <diagonal/>
    </border>
    <border>
      <left style="medium">
        <color rgb="FF3115D9"/>
      </left>
      <right style="thin">
        <color rgb="FF3115D9"/>
      </right>
      <top style="medium">
        <color rgb="FF0070C0"/>
      </top>
      <bottom style="hair">
        <color theme="0" tint="-0.499984740745262"/>
      </bottom>
      <diagonal/>
    </border>
    <border>
      <left style="thin">
        <color rgb="FF3115D9"/>
      </left>
      <right style="thin">
        <color rgb="FF3115D9"/>
      </right>
      <top style="medium">
        <color rgb="FF0070C0"/>
      </top>
      <bottom style="hair">
        <color theme="0" tint="-0.499984740745262"/>
      </bottom>
      <diagonal/>
    </border>
    <border>
      <left style="medium">
        <color rgb="FF3115D9"/>
      </left>
      <right style="thin">
        <color rgb="FF3115D9"/>
      </right>
      <top style="hair">
        <color theme="0" tint="-0.499984740745262"/>
      </top>
      <bottom style="hair">
        <color theme="0" tint="-0.499984740745262"/>
      </bottom>
      <diagonal/>
    </border>
    <border>
      <left style="thin">
        <color rgb="FF3115D9"/>
      </left>
      <right style="thin">
        <color rgb="FF3115D9"/>
      </right>
      <top style="hair">
        <color theme="0" tint="-0.499984740745262"/>
      </top>
      <bottom style="hair">
        <color theme="0" tint="-0.499984740745262"/>
      </bottom>
      <diagonal/>
    </border>
    <border>
      <left style="thin">
        <color rgb="FF3115D9"/>
      </left>
      <right/>
      <top style="medium">
        <color rgb="FF0070C0"/>
      </top>
      <bottom style="hair">
        <color theme="0" tint="-0.499984740745262"/>
      </bottom>
      <diagonal/>
    </border>
    <border>
      <left style="thin">
        <color rgb="FF3115D9"/>
      </left>
      <right/>
      <top style="hair">
        <color theme="0" tint="-0.499984740745262"/>
      </top>
      <bottom style="hair">
        <color theme="0" tint="-0.499984740745262"/>
      </bottom>
      <diagonal/>
    </border>
    <border>
      <left style="thin">
        <color rgb="FF0070C0"/>
      </left>
      <right style="thin">
        <color rgb="FF0070C0"/>
      </right>
      <top style="medium">
        <color rgb="FF0070C0"/>
      </top>
      <bottom style="hair">
        <color theme="0" tint="-0.499984740745262"/>
      </bottom>
      <diagonal/>
    </border>
    <border>
      <left style="thin">
        <color rgb="FF0070C0"/>
      </left>
      <right style="thin">
        <color rgb="FF0070C0"/>
      </right>
      <top style="hair">
        <color theme="0" tint="-0.499984740745262"/>
      </top>
      <bottom style="hair">
        <color theme="0" tint="-0.499984740745262"/>
      </bottom>
      <diagonal/>
    </border>
    <border>
      <left/>
      <right style="thin">
        <color rgb="FF3115D9"/>
      </right>
      <top style="medium">
        <color rgb="FF0070C0"/>
      </top>
      <bottom style="hair">
        <color theme="0" tint="-0.499984740745262"/>
      </bottom>
      <diagonal/>
    </border>
    <border>
      <left/>
      <right style="thin">
        <color rgb="FF3115D9"/>
      </right>
      <top style="hair">
        <color theme="0" tint="-0.499984740745262"/>
      </top>
      <bottom style="hair">
        <color theme="0" tint="-0.499984740745262"/>
      </bottom>
      <diagonal/>
    </border>
    <border>
      <left style="medium">
        <color rgb="FF3115D9"/>
      </left>
      <right style="thin">
        <color rgb="FF3115D9"/>
      </right>
      <top style="hair">
        <color theme="0" tint="-0.499984740745262"/>
      </top>
      <bottom/>
      <diagonal/>
    </border>
    <border>
      <left style="thin">
        <color rgb="FF3115D9"/>
      </left>
      <right/>
      <top style="hair">
        <color theme="0" tint="-0.499984740745262"/>
      </top>
      <bottom/>
      <diagonal/>
    </border>
    <border>
      <left style="thin">
        <color rgb="FF0070C0"/>
      </left>
      <right style="thin">
        <color rgb="FF0070C0"/>
      </right>
      <top style="hair">
        <color theme="0" tint="-0.499984740745262"/>
      </top>
      <bottom/>
      <diagonal/>
    </border>
    <border>
      <left/>
      <right style="thin">
        <color rgb="FF3115D9"/>
      </right>
      <top style="hair">
        <color theme="0" tint="-0.499984740745262"/>
      </top>
      <bottom/>
      <diagonal/>
    </border>
    <border>
      <left style="thin">
        <color rgb="FF3115D9"/>
      </left>
      <right style="thin">
        <color rgb="FF3115D9"/>
      </right>
      <top style="hair">
        <color theme="0" tint="-0.499984740745262"/>
      </top>
      <bottom/>
      <diagonal/>
    </border>
    <border>
      <left style="medium">
        <color rgb="FF3115D9"/>
      </left>
      <right style="thin">
        <color rgb="FF3115D9"/>
      </right>
      <top/>
      <bottom style="hair">
        <color theme="0" tint="-0.499984740745262"/>
      </bottom>
      <diagonal/>
    </border>
    <border>
      <left style="thin">
        <color rgb="FF3115D9"/>
      </left>
      <right style="thin">
        <color rgb="FF3115D9"/>
      </right>
      <top/>
      <bottom style="hair">
        <color theme="0" tint="-0.499984740745262"/>
      </bottom>
      <diagonal/>
    </border>
    <border>
      <left style="medium">
        <color rgb="FF3115D9"/>
      </left>
      <right style="thin">
        <color rgb="FF3115D9"/>
      </right>
      <top style="medium">
        <color rgb="FF3115D9"/>
      </top>
      <bottom style="medium">
        <color rgb="FF3115D9"/>
      </bottom>
      <diagonal/>
    </border>
    <border>
      <left style="thin">
        <color rgb="FF3115D9"/>
      </left>
      <right/>
      <top style="medium">
        <color rgb="FF3115D9"/>
      </top>
      <bottom style="medium">
        <color rgb="FF3115D9"/>
      </bottom>
      <diagonal/>
    </border>
    <border>
      <left style="thin">
        <color rgb="FF0070C0"/>
      </left>
      <right style="thin">
        <color rgb="FF0070C0"/>
      </right>
      <top style="medium">
        <color rgb="FF3115D9"/>
      </top>
      <bottom style="medium">
        <color rgb="FF3115D9"/>
      </bottom>
      <diagonal/>
    </border>
    <border>
      <left/>
      <right style="hair">
        <color theme="0" tint="-0.499984740745262"/>
      </right>
      <top style="medium">
        <color rgb="FF3115D9"/>
      </top>
      <bottom style="medium">
        <color rgb="FF3115D9"/>
      </bottom>
      <diagonal/>
    </border>
    <border>
      <left style="hair">
        <color theme="0" tint="-0.499984740745262"/>
      </left>
      <right style="hair">
        <color theme="0" tint="-0.499984740745262"/>
      </right>
      <top style="medium">
        <color rgb="FF3115D9"/>
      </top>
      <bottom style="medium">
        <color rgb="FF3115D9"/>
      </bottom>
      <diagonal/>
    </border>
    <border>
      <left style="hair">
        <color theme="0" tint="-0.499984740745262"/>
      </left>
      <right style="thin">
        <color rgb="FF3115D9"/>
      </right>
      <top style="medium">
        <color rgb="FF3115D9"/>
      </top>
      <bottom style="medium">
        <color rgb="FF3115D9"/>
      </bottom>
      <diagonal/>
    </border>
    <border>
      <left style="medium">
        <color rgb="FF3115D9"/>
      </left>
      <right style="hair">
        <color theme="0" tint="-0.499984740745262"/>
      </right>
      <top style="medium">
        <color rgb="FF3115D9"/>
      </top>
      <bottom style="medium">
        <color rgb="FF3115D9"/>
      </bottom>
      <diagonal/>
    </border>
    <border>
      <left style="hair">
        <color theme="0" tint="-0.499984740745262"/>
      </left>
      <right/>
      <top style="medium">
        <color rgb="FF3115D9"/>
      </top>
      <bottom style="medium">
        <color rgb="FF3115D9"/>
      </bottom>
      <diagonal/>
    </border>
    <border>
      <left style="medium">
        <color rgb="FF3115D9"/>
      </left>
      <right style="hair">
        <color theme="0" tint="-0.499984740745262"/>
      </right>
      <top/>
      <bottom style="medium">
        <color rgb="FF3115D9"/>
      </bottom>
      <diagonal/>
    </border>
    <border>
      <left style="hair">
        <color theme="0" tint="-0.499984740745262"/>
      </left>
      <right/>
      <top/>
      <bottom style="medium">
        <color rgb="FF3115D9"/>
      </bottom>
      <diagonal/>
    </border>
    <border>
      <left style="thin">
        <color rgb="FF0070C0"/>
      </left>
      <right style="thin">
        <color rgb="FF0070C0"/>
      </right>
      <top/>
      <bottom style="medium">
        <color rgb="FF3115D9"/>
      </bottom>
      <diagonal/>
    </border>
    <border>
      <left style="hair">
        <color theme="0" tint="-0.499984740745262"/>
      </left>
      <right style="hair">
        <color theme="0" tint="-0.499984740745262"/>
      </right>
      <top/>
      <bottom style="medium">
        <color rgb="FF3115D9"/>
      </bottom>
      <diagonal/>
    </border>
    <border>
      <left style="thin">
        <color rgb="FF3115D9"/>
      </left>
      <right/>
      <top/>
      <bottom style="hair">
        <color theme="0" tint="-0.499984740745262"/>
      </bottom>
      <diagonal/>
    </border>
    <border>
      <left/>
      <right style="medium">
        <color indexed="12"/>
      </right>
      <top style="medium">
        <color rgb="FF0070C0"/>
      </top>
      <bottom style="hair">
        <color theme="0" tint="-0.499984740745262"/>
      </bottom>
      <diagonal/>
    </border>
    <border>
      <left/>
      <right style="medium">
        <color indexed="12"/>
      </right>
      <top style="hair">
        <color theme="0" tint="-0.499984740745262"/>
      </top>
      <bottom style="hair">
        <color theme="0" tint="-0.499984740745262"/>
      </bottom>
      <diagonal/>
    </border>
    <border>
      <left/>
      <right style="medium">
        <color indexed="12"/>
      </right>
      <top style="hair">
        <color theme="0" tint="-0.499984740745262"/>
      </top>
      <bottom style="medium">
        <color rgb="FF0070C0"/>
      </bottom>
      <diagonal/>
    </border>
    <border>
      <left style="thin">
        <color rgb="FF0066FF"/>
      </left>
      <right style="thin">
        <color rgb="FF0066FF"/>
      </right>
      <top style="medium">
        <color rgb="FF0070C0"/>
      </top>
      <bottom style="hair">
        <color theme="0" tint="-0.499984740745262"/>
      </bottom>
      <diagonal/>
    </border>
    <border>
      <left style="thin">
        <color rgb="FF0066FF"/>
      </left>
      <right style="thin">
        <color rgb="FF0066FF"/>
      </right>
      <top style="hair">
        <color theme="0" tint="-0.499984740745262"/>
      </top>
      <bottom style="hair">
        <color theme="0" tint="-0.499984740745262"/>
      </bottom>
      <diagonal/>
    </border>
    <border>
      <left style="thin">
        <color rgb="FF0066FF"/>
      </left>
      <right style="thin">
        <color rgb="FF0066FF"/>
      </right>
      <top style="hair">
        <color theme="0" tint="-0.499984740745262"/>
      </top>
      <bottom style="medium">
        <color rgb="FF0070C0"/>
      </bottom>
      <diagonal/>
    </border>
    <border>
      <left style="thin">
        <color rgb="FF0070C0"/>
      </left>
      <right style="hair">
        <color theme="0" tint="-0.499984740745262"/>
      </right>
      <top style="medium">
        <color rgb="FF3115D9"/>
      </top>
      <bottom style="medium">
        <color rgb="FF3115D9"/>
      </bottom>
      <diagonal/>
    </border>
    <border>
      <left style="hair">
        <color theme="0" tint="-0.499984740745262"/>
      </left>
      <right style="thin">
        <color rgb="FF0066FF"/>
      </right>
      <top style="medium">
        <color rgb="FF3115D9"/>
      </top>
      <bottom style="medium">
        <color rgb="FF3115D9"/>
      </bottom>
      <diagonal/>
    </border>
    <border>
      <left style="thin">
        <color rgb="FF0070C0"/>
      </left>
      <right style="hair">
        <color theme="0" tint="-0.499984740745262"/>
      </right>
      <top/>
      <bottom style="medium">
        <color rgb="FF3115D9"/>
      </bottom>
      <diagonal/>
    </border>
    <border>
      <left style="hair">
        <color theme="0" tint="-0.499984740745262"/>
      </left>
      <right style="thin">
        <color rgb="FF0066FF"/>
      </right>
      <top/>
      <bottom style="medium">
        <color rgb="FF3115D9"/>
      </bottom>
      <diagonal/>
    </border>
    <border>
      <left style="thin">
        <color rgb="FF0066FF"/>
      </left>
      <right style="thin">
        <color rgb="FF0066FF"/>
      </right>
      <top style="medium">
        <color rgb="FF3115D9"/>
      </top>
      <bottom style="medium">
        <color rgb="FF3115D9"/>
      </bottom>
      <diagonal/>
    </border>
    <border>
      <left style="thin">
        <color rgb="FF0066FF"/>
      </left>
      <right style="hair">
        <color theme="0" tint="-0.499984740745262"/>
      </right>
      <top style="medium">
        <color rgb="FF3115D9"/>
      </top>
      <bottom style="medium">
        <color rgb="FF3115D9"/>
      </bottom>
      <diagonal/>
    </border>
    <border>
      <left/>
      <right/>
      <top style="medium">
        <color rgb="FF3115D9"/>
      </top>
      <bottom style="medium">
        <color rgb="FF3115D9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46">
    <xf numFmtId="0" fontId="0" fillId="0" borderId="0" xfId="0"/>
    <xf numFmtId="0" fontId="5" fillId="2" borderId="0" xfId="0" applyFont="1" applyFill="1"/>
    <xf numFmtId="0" fontId="6" fillId="2" borderId="0" xfId="0" applyFont="1" applyFill="1"/>
    <xf numFmtId="0" fontId="7" fillId="2" borderId="0" xfId="0" applyFont="1" applyFill="1"/>
    <xf numFmtId="0" fontId="19" fillId="2" borderId="0" xfId="0" applyFont="1" applyFill="1"/>
    <xf numFmtId="0" fontId="20" fillId="2" borderId="0" xfId="0" applyFont="1" applyFill="1"/>
    <xf numFmtId="0" fontId="21" fillId="2" borderId="0" xfId="0" applyFont="1" applyFill="1"/>
    <xf numFmtId="0" fontId="22" fillId="2" borderId="0" xfId="0" applyFont="1" applyFill="1"/>
    <xf numFmtId="0" fontId="14" fillId="2" borderId="0" xfId="0" applyFont="1" applyFill="1"/>
    <xf numFmtId="0" fontId="3" fillId="2" borderId="0" xfId="0" applyFont="1" applyFill="1"/>
    <xf numFmtId="49" fontId="4" fillId="2" borderId="0" xfId="0" applyNumberFormat="1" applyFont="1" applyFill="1"/>
    <xf numFmtId="49" fontId="24" fillId="2" borderId="0" xfId="0" applyNumberFormat="1" applyFont="1" applyFill="1"/>
    <xf numFmtId="49" fontId="10" fillId="2" borderId="0" xfId="0" applyNumberFormat="1" applyFont="1" applyFill="1" applyAlignment="1">
      <alignment horizontal="center" vertical="center" wrapText="1"/>
    </xf>
    <xf numFmtId="0" fontId="10" fillId="2" borderId="0" xfId="0" applyFont="1" applyFill="1"/>
    <xf numFmtId="0" fontId="12" fillId="2" borderId="0" xfId="0" applyFont="1" applyFill="1" applyAlignment="1">
      <alignment horizontal="center" vertical="center"/>
    </xf>
    <xf numFmtId="0" fontId="10" fillId="2" borderId="0" xfId="0" applyFont="1" applyFill="1" applyAlignment="1">
      <alignment horizontal="center"/>
    </xf>
    <xf numFmtId="4" fontId="10" fillId="2" borderId="0" xfId="0" applyNumberFormat="1" applyFont="1" applyFill="1"/>
    <xf numFmtId="3" fontId="10" fillId="2" borderId="0" xfId="0" applyNumberFormat="1" applyFont="1" applyFill="1" applyAlignment="1">
      <alignment horizontal="center"/>
    </xf>
    <xf numFmtId="49" fontId="5" fillId="2" borderId="0" xfId="0" applyNumberFormat="1" applyFont="1" applyFill="1" applyAlignment="1">
      <alignment horizontal="center"/>
    </xf>
    <xf numFmtId="3" fontId="5" fillId="2" borderId="0" xfId="0" applyNumberFormat="1" applyFont="1" applyFill="1" applyAlignment="1">
      <alignment horizontal="center"/>
    </xf>
    <xf numFmtId="4" fontId="5" fillId="2" borderId="0" xfId="0" applyNumberFormat="1" applyFont="1" applyFill="1"/>
    <xf numFmtId="4" fontId="7" fillId="2" borderId="0" xfId="0" applyNumberFormat="1" applyFont="1" applyFill="1"/>
    <xf numFmtId="0" fontId="17" fillId="2" borderId="4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vertical="center"/>
    </xf>
    <xf numFmtId="0" fontId="5" fillId="2" borderId="4" xfId="0" applyFont="1" applyFill="1" applyBorder="1"/>
    <xf numFmtId="0" fontId="5" fillId="2" borderId="0" xfId="0" applyFont="1" applyFill="1" applyAlignment="1">
      <alignment horizontal="center"/>
    </xf>
    <xf numFmtId="4" fontId="25" fillId="2" borderId="0" xfId="0" applyNumberFormat="1" applyFont="1" applyFill="1"/>
    <xf numFmtId="4" fontId="22" fillId="2" borderId="0" xfId="0" applyNumberFormat="1" applyFont="1" applyFill="1"/>
    <xf numFmtId="0" fontId="26" fillId="2" borderId="0" xfId="0" applyFont="1" applyFill="1" applyAlignment="1">
      <alignment horizontal="center"/>
    </xf>
    <xf numFmtId="0" fontId="26" fillId="2" borderId="0" xfId="0" applyFont="1" applyFill="1" applyAlignment="1">
      <alignment horizontal="left"/>
    </xf>
    <xf numFmtId="4" fontId="26" fillId="2" borderId="0" xfId="0" applyNumberFormat="1" applyFont="1" applyFill="1"/>
    <xf numFmtId="3" fontId="26" fillId="2" borderId="0" xfId="0" applyNumberFormat="1" applyFont="1" applyFill="1" applyAlignment="1">
      <alignment horizontal="center"/>
    </xf>
    <xf numFmtId="0" fontId="26" fillId="2" borderId="0" xfId="0" applyFont="1" applyFill="1"/>
    <xf numFmtId="0" fontId="14" fillId="2" borderId="0" xfId="0" applyFont="1" applyFill="1" applyAlignment="1">
      <alignment horizontal="center"/>
    </xf>
    <xf numFmtId="4" fontId="14" fillId="2" borderId="0" xfId="0" applyNumberFormat="1" applyFont="1" applyFill="1"/>
    <xf numFmtId="3" fontId="15" fillId="2" borderId="0" xfId="0" applyNumberFormat="1" applyFont="1" applyFill="1" applyAlignment="1">
      <alignment horizontal="center"/>
    </xf>
    <xf numFmtId="4" fontId="15" fillId="2" borderId="0" xfId="0" applyNumberFormat="1" applyFont="1" applyFill="1"/>
    <xf numFmtId="4" fontId="16" fillId="2" borderId="0" xfId="0" applyNumberFormat="1" applyFont="1" applyFill="1"/>
    <xf numFmtId="0" fontId="14" fillId="3" borderId="0" xfId="0" applyFont="1" applyFill="1"/>
    <xf numFmtId="0" fontId="23" fillId="3" borderId="0" xfId="0" applyFont="1" applyFill="1" applyAlignment="1">
      <alignment horizontal="left" vertical="center"/>
    </xf>
    <xf numFmtId="4" fontId="14" fillId="3" borderId="0" xfId="0" applyNumberFormat="1" applyFont="1" applyFill="1"/>
    <xf numFmtId="3" fontId="15" fillId="3" borderId="0" xfId="0" applyNumberFormat="1" applyFont="1" applyFill="1" applyAlignment="1">
      <alignment horizontal="center"/>
    </xf>
    <xf numFmtId="4" fontId="15" fillId="3" borderId="0" xfId="0" applyNumberFormat="1" applyFont="1" applyFill="1"/>
    <xf numFmtId="4" fontId="16" fillId="3" borderId="0" xfId="0" applyNumberFormat="1" applyFont="1" applyFill="1"/>
    <xf numFmtId="0" fontId="3" fillId="3" borderId="0" xfId="0" applyFont="1" applyFill="1"/>
    <xf numFmtId="49" fontId="10" fillId="3" borderId="0" xfId="0" applyNumberFormat="1" applyFont="1" applyFill="1" applyAlignment="1">
      <alignment horizontal="center" vertical="center" wrapText="1"/>
    </xf>
    <xf numFmtId="0" fontId="10" fillId="3" borderId="0" xfId="0" applyFont="1" applyFill="1"/>
    <xf numFmtId="0" fontId="12" fillId="3" borderId="0" xfId="0" applyFont="1" applyFill="1" applyAlignment="1">
      <alignment horizontal="center" vertical="center"/>
    </xf>
    <xf numFmtId="0" fontId="5" fillId="3" borderId="0" xfId="0" applyFont="1" applyFill="1"/>
    <xf numFmtId="0" fontId="6" fillId="3" borderId="0" xfId="0" applyFont="1" applyFill="1"/>
    <xf numFmtId="0" fontId="22" fillId="3" borderId="0" xfId="0" applyFont="1" applyFill="1"/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Protection="1">
      <protection locked="0"/>
    </xf>
    <xf numFmtId="164" fontId="5" fillId="2" borderId="6" xfId="0" applyNumberFormat="1" applyFont="1" applyFill="1" applyBorder="1" applyProtection="1">
      <protection locked="0"/>
    </xf>
    <xf numFmtId="0" fontId="5" fillId="2" borderId="7" xfId="0" applyFont="1" applyFill="1" applyBorder="1" applyProtection="1">
      <protection locked="0"/>
    </xf>
    <xf numFmtId="0" fontId="5" fillId="2" borderId="8" xfId="0" applyFont="1" applyFill="1" applyBorder="1" applyProtection="1">
      <protection locked="0"/>
    </xf>
    <xf numFmtId="0" fontId="5" fillId="2" borderId="9" xfId="0" applyFont="1" applyFill="1" applyBorder="1" applyProtection="1">
      <protection locked="0"/>
    </xf>
    <xf numFmtId="164" fontId="5" fillId="2" borderId="6" xfId="0" applyNumberFormat="1" applyFont="1" applyFill="1" applyBorder="1" applyAlignment="1" applyProtection="1">
      <alignment horizontal="center"/>
      <protection locked="0"/>
    </xf>
    <xf numFmtId="164" fontId="5" fillId="2" borderId="8" xfId="0" applyNumberFormat="1" applyFont="1" applyFill="1" applyBorder="1" applyProtection="1">
      <protection locked="0"/>
    </xf>
    <xf numFmtId="49" fontId="38" fillId="2" borderId="0" xfId="0" applyNumberFormat="1" applyFont="1" applyFill="1"/>
    <xf numFmtId="0" fontId="3" fillId="2" borderId="24" xfId="0" applyFont="1" applyFill="1" applyBorder="1" applyAlignment="1">
      <alignment horizontal="centerContinuous"/>
    </xf>
    <xf numFmtId="4" fontId="3" fillId="2" borderId="24" xfId="0" applyNumberFormat="1" applyFont="1" applyFill="1" applyBorder="1" applyAlignment="1">
      <alignment horizontal="centerContinuous"/>
    </xf>
    <xf numFmtId="3" fontId="3" fillId="2" borderId="24" xfId="0" applyNumberFormat="1" applyFont="1" applyFill="1" applyBorder="1" applyAlignment="1">
      <alignment horizontal="center"/>
    </xf>
    <xf numFmtId="4" fontId="9" fillId="2" borderId="24" xfId="0" applyNumberFormat="1" applyFont="1" applyFill="1" applyBorder="1" applyAlignment="1">
      <alignment horizontal="centerContinuous"/>
    </xf>
    <xf numFmtId="0" fontId="3" fillId="2" borderId="24" xfId="0" applyFont="1" applyFill="1" applyBorder="1"/>
    <xf numFmtId="3" fontId="33" fillId="2" borderId="38" xfId="0" applyNumberFormat="1" applyFont="1" applyFill="1" applyBorder="1" applyAlignment="1">
      <alignment horizontal="center" vertical="center" textRotation="90"/>
    </xf>
    <xf numFmtId="3" fontId="33" fillId="2" borderId="39" xfId="0" applyNumberFormat="1" applyFont="1" applyFill="1" applyBorder="1" applyAlignment="1">
      <alignment horizontal="center" vertical="center" textRotation="90"/>
    </xf>
    <xf numFmtId="49" fontId="33" fillId="2" borderId="38" xfId="0" applyNumberFormat="1" applyFont="1" applyFill="1" applyBorder="1" applyAlignment="1" applyProtection="1">
      <alignment horizontal="center" vertical="center" textRotation="90"/>
      <protection locked="0"/>
    </xf>
    <xf numFmtId="49" fontId="33" fillId="2" borderId="39" xfId="0" applyNumberFormat="1" applyFont="1" applyFill="1" applyBorder="1" applyAlignment="1" applyProtection="1">
      <alignment horizontal="center" vertical="center" textRotation="90"/>
      <protection locked="0"/>
    </xf>
    <xf numFmtId="0" fontId="36" fillId="0" borderId="40" xfId="0" applyFont="1" applyBorder="1" applyAlignment="1">
      <alignment horizontal="center" vertical="center" wrapText="1"/>
    </xf>
    <xf numFmtId="49" fontId="37" fillId="2" borderId="37" xfId="0" applyNumberFormat="1" applyFont="1" applyFill="1" applyBorder="1" applyAlignment="1">
      <alignment horizontal="center" vertical="center" wrapText="1"/>
    </xf>
    <xf numFmtId="49" fontId="40" fillId="2" borderId="37" xfId="0" applyNumberFormat="1" applyFont="1" applyFill="1" applyBorder="1" applyAlignment="1">
      <alignment horizontal="center" vertical="center" wrapText="1"/>
    </xf>
    <xf numFmtId="49" fontId="33" fillId="2" borderId="41" xfId="0" applyNumberFormat="1" applyFont="1" applyFill="1" applyBorder="1" applyAlignment="1">
      <alignment horizontal="center" vertical="center"/>
    </xf>
    <xf numFmtId="0" fontId="10" fillId="2" borderId="42" xfId="0" applyFont="1" applyFill="1" applyBorder="1" applyAlignment="1" applyProtection="1">
      <alignment horizontal="center"/>
      <protection locked="0"/>
    </xf>
    <xf numFmtId="0" fontId="10" fillId="2" borderId="44" xfId="0" applyFont="1" applyFill="1" applyBorder="1" applyAlignment="1" applyProtection="1">
      <alignment horizontal="center"/>
      <protection locked="0"/>
    </xf>
    <xf numFmtId="0" fontId="27" fillId="2" borderId="45" xfId="0" applyFont="1" applyFill="1" applyBorder="1" applyProtection="1">
      <protection locked="0"/>
    </xf>
    <xf numFmtId="0" fontId="27" fillId="2" borderId="46" xfId="0" applyFont="1" applyFill="1" applyBorder="1" applyProtection="1">
      <protection locked="0"/>
    </xf>
    <xf numFmtId="0" fontId="27" fillId="2" borderId="47" xfId="0" applyFont="1" applyFill="1" applyBorder="1" applyProtection="1">
      <protection locked="0"/>
    </xf>
    <xf numFmtId="4" fontId="10" fillId="4" borderId="48" xfId="0" applyNumberFormat="1" applyFont="1" applyFill="1" applyBorder="1" applyProtection="1">
      <protection locked="0"/>
    </xf>
    <xf numFmtId="4" fontId="10" fillId="4" borderId="49" xfId="0" applyNumberFormat="1" applyFont="1" applyFill="1" applyBorder="1" applyProtection="1">
      <protection locked="0"/>
    </xf>
    <xf numFmtId="4" fontId="10" fillId="4" borderId="48" xfId="0" applyNumberFormat="1" applyFont="1" applyFill="1" applyBorder="1" applyAlignment="1" applyProtection="1">
      <alignment horizontal="center"/>
      <protection locked="0"/>
    </xf>
    <xf numFmtId="4" fontId="10" fillId="4" borderId="49" xfId="0" applyNumberFormat="1" applyFont="1" applyFill="1" applyBorder="1" applyAlignment="1" applyProtection="1">
      <alignment horizontal="center"/>
      <protection locked="0"/>
    </xf>
    <xf numFmtId="4" fontId="10" fillId="5" borderId="50" xfId="0" applyNumberFormat="1" applyFont="1" applyFill="1" applyBorder="1"/>
    <xf numFmtId="4" fontId="10" fillId="5" borderId="51" xfId="0" applyNumberFormat="1" applyFont="1" applyFill="1" applyBorder="1"/>
    <xf numFmtId="3" fontId="10" fillId="4" borderId="48" xfId="0" applyNumberFormat="1" applyFont="1" applyFill="1" applyBorder="1" applyAlignment="1" applyProtection="1">
      <alignment horizontal="center"/>
      <protection locked="0"/>
    </xf>
    <xf numFmtId="3" fontId="10" fillId="4" borderId="49" xfId="0" applyNumberFormat="1" applyFont="1" applyFill="1" applyBorder="1" applyAlignment="1" applyProtection="1">
      <alignment horizontal="center"/>
      <protection locked="0"/>
    </xf>
    <xf numFmtId="4" fontId="10" fillId="5" borderId="43" xfId="0" applyNumberFormat="1" applyFont="1" applyFill="1" applyBorder="1"/>
    <xf numFmtId="43" fontId="10" fillId="5" borderId="43" xfId="1" applyFont="1" applyFill="1" applyBorder="1" applyProtection="1"/>
    <xf numFmtId="43" fontId="13" fillId="4" borderId="43" xfId="1" applyFont="1" applyFill="1" applyBorder="1" applyProtection="1">
      <protection locked="0"/>
    </xf>
    <xf numFmtId="4" fontId="10" fillId="2" borderId="45" xfId="0" applyNumberFormat="1" applyFont="1" applyFill="1" applyBorder="1"/>
    <xf numFmtId="4" fontId="10" fillId="5" borderId="45" xfId="0" applyNumberFormat="1" applyFont="1" applyFill="1" applyBorder="1"/>
    <xf numFmtId="43" fontId="10" fillId="5" borderId="45" xfId="1" applyFont="1" applyFill="1" applyBorder="1" applyProtection="1"/>
    <xf numFmtId="43" fontId="13" fillId="4" borderId="45" xfId="1" applyFont="1" applyFill="1" applyBorder="1" applyProtection="1">
      <protection locked="0"/>
    </xf>
    <xf numFmtId="4" fontId="10" fillId="4" borderId="45" xfId="0" applyNumberFormat="1" applyFont="1" applyFill="1" applyBorder="1" applyProtection="1">
      <protection locked="0"/>
    </xf>
    <xf numFmtId="4" fontId="10" fillId="4" borderId="45" xfId="0" applyNumberFormat="1" applyFont="1" applyFill="1" applyBorder="1" applyAlignment="1" applyProtection="1">
      <alignment horizontal="center"/>
      <protection locked="0"/>
    </xf>
    <xf numFmtId="3" fontId="10" fillId="4" borderId="45" xfId="0" applyNumberFormat="1" applyFont="1" applyFill="1" applyBorder="1" applyAlignment="1" applyProtection="1">
      <alignment horizontal="center"/>
      <protection locked="0"/>
    </xf>
    <xf numFmtId="0" fontId="10" fillId="2" borderId="52" xfId="0" applyFont="1" applyFill="1" applyBorder="1" applyAlignment="1" applyProtection="1">
      <alignment horizontal="center"/>
      <protection locked="0"/>
    </xf>
    <xf numFmtId="0" fontId="27" fillId="2" borderId="53" xfId="0" applyFont="1" applyFill="1" applyBorder="1" applyProtection="1">
      <protection locked="0"/>
    </xf>
    <xf numFmtId="4" fontId="10" fillId="4" borderId="54" xfId="0" applyNumberFormat="1" applyFont="1" applyFill="1" applyBorder="1" applyProtection="1">
      <protection locked="0"/>
    </xf>
    <xf numFmtId="4" fontId="10" fillId="4" borderId="54" xfId="0" applyNumberFormat="1" applyFont="1" applyFill="1" applyBorder="1" applyAlignment="1" applyProtection="1">
      <alignment horizontal="center"/>
      <protection locked="0"/>
    </xf>
    <xf numFmtId="3" fontId="10" fillId="4" borderId="54" xfId="0" applyNumberFormat="1" applyFont="1" applyFill="1" applyBorder="1" applyAlignment="1" applyProtection="1">
      <alignment horizontal="center"/>
      <protection locked="0"/>
    </xf>
    <xf numFmtId="4" fontId="10" fillId="5" borderId="55" xfId="0" applyNumberFormat="1" applyFont="1" applyFill="1" applyBorder="1"/>
    <xf numFmtId="4" fontId="10" fillId="2" borderId="56" xfId="0" applyNumberFormat="1" applyFont="1" applyFill="1" applyBorder="1"/>
    <xf numFmtId="4" fontId="10" fillId="5" borderId="56" xfId="0" applyNumberFormat="1" applyFont="1" applyFill="1" applyBorder="1"/>
    <xf numFmtId="43" fontId="10" fillId="5" borderId="56" xfId="1" applyFont="1" applyFill="1" applyBorder="1" applyProtection="1"/>
    <xf numFmtId="43" fontId="13" fillId="4" borderId="56" xfId="1" applyFont="1" applyFill="1" applyBorder="1" applyProtection="1">
      <protection locked="0"/>
    </xf>
    <xf numFmtId="0" fontId="10" fillId="2" borderId="57" xfId="0" applyFont="1" applyFill="1" applyBorder="1" applyAlignment="1" applyProtection="1">
      <alignment horizontal="center"/>
      <protection locked="0"/>
    </xf>
    <xf numFmtId="0" fontId="27" fillId="2" borderId="58" xfId="0" applyFont="1" applyFill="1" applyBorder="1" applyProtection="1">
      <protection locked="0"/>
    </xf>
    <xf numFmtId="4" fontId="10" fillId="4" borderId="58" xfId="0" applyNumberFormat="1" applyFont="1" applyFill="1" applyBorder="1" applyProtection="1">
      <protection locked="0"/>
    </xf>
    <xf numFmtId="4" fontId="10" fillId="4" borderId="58" xfId="0" applyNumberFormat="1" applyFont="1" applyFill="1" applyBorder="1" applyAlignment="1" applyProtection="1">
      <alignment horizontal="center"/>
      <protection locked="0"/>
    </xf>
    <xf numFmtId="3" fontId="10" fillId="4" borderId="58" xfId="0" applyNumberFormat="1" applyFont="1" applyFill="1" applyBorder="1" applyAlignment="1" applyProtection="1">
      <alignment horizontal="center"/>
      <protection locked="0"/>
    </xf>
    <xf numFmtId="4" fontId="10" fillId="2" borderId="58" xfId="0" applyNumberFormat="1" applyFont="1" applyFill="1" applyBorder="1"/>
    <xf numFmtId="4" fontId="10" fillId="5" borderId="58" xfId="0" applyNumberFormat="1" applyFont="1" applyFill="1" applyBorder="1"/>
    <xf numFmtId="43" fontId="10" fillId="5" borderId="58" xfId="1" applyFont="1" applyFill="1" applyBorder="1" applyProtection="1"/>
    <xf numFmtId="43" fontId="13" fillId="4" borderId="58" xfId="1" applyFont="1" applyFill="1" applyBorder="1" applyProtection="1">
      <protection locked="0"/>
    </xf>
    <xf numFmtId="4" fontId="12" fillId="5" borderId="61" xfId="0" applyNumberFormat="1" applyFont="1" applyFill="1" applyBorder="1" applyAlignment="1">
      <alignment horizontal="center" vertical="center"/>
    </xf>
    <xf numFmtId="4" fontId="12" fillId="5" borderId="63" xfId="0" applyNumberFormat="1" applyFont="1" applyFill="1" applyBorder="1" applyAlignment="1">
      <alignment horizontal="center" vertical="center"/>
    </xf>
    <xf numFmtId="43" fontId="11" fillId="5" borderId="63" xfId="1" applyFont="1" applyFill="1" applyBorder="1" applyAlignment="1" applyProtection="1">
      <alignment horizontal="center" vertical="center"/>
    </xf>
    <xf numFmtId="4" fontId="11" fillId="5" borderId="63" xfId="0" applyNumberFormat="1" applyFont="1" applyFill="1" applyBorder="1" applyAlignment="1">
      <alignment horizontal="center" vertical="center"/>
    </xf>
    <xf numFmtId="0" fontId="27" fillId="2" borderId="56" xfId="0" applyFont="1" applyFill="1" applyBorder="1" applyProtection="1">
      <protection locked="0"/>
    </xf>
    <xf numFmtId="4" fontId="10" fillId="4" borderId="56" xfId="0" applyNumberFormat="1" applyFont="1" applyFill="1" applyBorder="1" applyProtection="1">
      <protection locked="0"/>
    </xf>
    <xf numFmtId="4" fontId="10" fillId="4" borderId="56" xfId="0" applyNumberFormat="1" applyFont="1" applyFill="1" applyBorder="1" applyAlignment="1" applyProtection="1">
      <alignment horizontal="center"/>
      <protection locked="0"/>
    </xf>
    <xf numFmtId="3" fontId="10" fillId="4" borderId="56" xfId="0" applyNumberFormat="1" applyFont="1" applyFill="1" applyBorder="1" applyAlignment="1" applyProtection="1">
      <alignment horizontal="center"/>
      <protection locked="0"/>
    </xf>
    <xf numFmtId="4" fontId="12" fillId="5" borderId="69" xfId="0" applyNumberFormat="1" applyFont="1" applyFill="1" applyBorder="1" applyAlignment="1">
      <alignment horizontal="center" vertical="center"/>
    </xf>
    <xf numFmtId="4" fontId="10" fillId="5" borderId="46" xfId="0" applyNumberFormat="1" applyFont="1" applyFill="1" applyBorder="1"/>
    <xf numFmtId="4" fontId="10" fillId="5" borderId="47" xfId="0" applyNumberFormat="1" applyFont="1" applyFill="1" applyBorder="1"/>
    <xf numFmtId="4" fontId="10" fillId="5" borderId="53" xfId="0" applyNumberFormat="1" applyFont="1" applyFill="1" applyBorder="1"/>
    <xf numFmtId="4" fontId="12" fillId="5" borderId="66" xfId="0" applyNumberFormat="1" applyFont="1" applyFill="1" applyBorder="1" applyAlignment="1">
      <alignment horizontal="center" vertical="center"/>
    </xf>
    <xf numFmtId="4" fontId="10" fillId="5" borderId="71" xfId="0" applyNumberFormat="1" applyFont="1" applyFill="1" applyBorder="1"/>
    <xf numFmtId="0" fontId="10" fillId="2" borderId="72" xfId="0" applyFont="1" applyFill="1" applyBorder="1"/>
    <xf numFmtId="0" fontId="10" fillId="2" borderId="73" xfId="0" applyFont="1" applyFill="1" applyBorder="1"/>
    <xf numFmtId="0" fontId="12" fillId="2" borderId="73" xfId="0" applyFont="1" applyFill="1" applyBorder="1" applyAlignment="1">
      <alignment horizontal="center" vertical="center"/>
    </xf>
    <xf numFmtId="0" fontId="12" fillId="2" borderId="74" xfId="0" applyFont="1" applyFill="1" applyBorder="1" applyAlignment="1">
      <alignment horizontal="center" vertical="center"/>
    </xf>
    <xf numFmtId="0" fontId="10" fillId="2" borderId="75" xfId="0" applyFont="1" applyFill="1" applyBorder="1"/>
    <xf numFmtId="0" fontId="10" fillId="2" borderId="76" xfId="0" applyFont="1" applyFill="1" applyBorder="1"/>
    <xf numFmtId="0" fontId="12" fillId="2" borderId="76" xfId="0" applyFont="1" applyFill="1" applyBorder="1" applyAlignment="1">
      <alignment horizontal="center" vertical="center"/>
    </xf>
    <xf numFmtId="0" fontId="12" fillId="2" borderId="77" xfId="0" applyFont="1" applyFill="1" applyBorder="1" applyAlignment="1">
      <alignment horizontal="center" vertical="center"/>
    </xf>
    <xf numFmtId="4" fontId="12" fillId="5" borderId="79" xfId="0" applyNumberFormat="1" applyFont="1" applyFill="1" applyBorder="1" applyAlignment="1">
      <alignment horizontal="center" vertical="center"/>
    </xf>
    <xf numFmtId="4" fontId="12" fillId="5" borderId="84" xfId="0" applyNumberFormat="1" applyFont="1" applyFill="1" applyBorder="1" applyAlignment="1">
      <alignment horizontal="center" vertical="center"/>
    </xf>
    <xf numFmtId="4" fontId="12" fillId="5" borderId="82" xfId="0" applyNumberFormat="1" applyFont="1" applyFill="1" applyBorder="1" applyAlignment="1">
      <alignment horizontal="center" vertical="center"/>
    </xf>
    <xf numFmtId="4" fontId="11" fillId="5" borderId="82" xfId="0" applyNumberFormat="1" applyFont="1" applyFill="1" applyBorder="1" applyAlignment="1">
      <alignment horizontal="center" vertical="center"/>
    </xf>
    <xf numFmtId="0" fontId="5" fillId="6" borderId="0" xfId="0" applyFont="1" applyFill="1"/>
    <xf numFmtId="0" fontId="5" fillId="6" borderId="0" xfId="0" applyFont="1" applyFill="1" applyAlignment="1">
      <alignment horizontal="left"/>
    </xf>
    <xf numFmtId="4" fontId="10" fillId="4" borderId="43" xfId="0" applyNumberFormat="1" applyFont="1" applyFill="1" applyBorder="1" applyAlignment="1" applyProtection="1">
      <alignment horizontal="center"/>
      <protection locked="0"/>
    </xf>
    <xf numFmtId="3" fontId="10" fillId="4" borderId="43" xfId="0" applyNumberFormat="1" applyFont="1" applyFill="1" applyBorder="1" applyAlignment="1" applyProtection="1">
      <alignment horizontal="center"/>
      <protection locked="0"/>
    </xf>
    <xf numFmtId="4" fontId="10" fillId="4" borderId="43" xfId="0" applyNumberFormat="1" applyFont="1" applyFill="1" applyBorder="1" applyProtection="1">
      <protection locked="0"/>
    </xf>
    <xf numFmtId="0" fontId="23" fillId="8" borderId="0" xfId="0" applyFont="1" applyFill="1" applyAlignment="1">
      <alignment horizontal="left" vertical="center"/>
    </xf>
    <xf numFmtId="0" fontId="14" fillId="8" borderId="0" xfId="0" applyFont="1" applyFill="1"/>
    <xf numFmtId="4" fontId="14" fillId="8" borderId="0" xfId="0" applyNumberFormat="1" applyFont="1" applyFill="1"/>
    <xf numFmtId="3" fontId="15" fillId="8" borderId="0" xfId="0" applyNumberFormat="1" applyFont="1" applyFill="1" applyAlignment="1">
      <alignment horizontal="center"/>
    </xf>
    <xf numFmtId="4" fontId="15" fillId="8" borderId="0" xfId="0" applyNumberFormat="1" applyFont="1" applyFill="1"/>
    <xf numFmtId="4" fontId="16" fillId="8" borderId="0" xfId="0" applyNumberFormat="1" applyFont="1" applyFill="1"/>
    <xf numFmtId="3" fontId="12" fillId="5" borderId="82" xfId="0" applyNumberFormat="1" applyFont="1" applyFill="1" applyBorder="1" applyAlignment="1">
      <alignment horizontal="center" vertical="center"/>
    </xf>
    <xf numFmtId="4" fontId="12" fillId="5" borderId="82" xfId="0" applyNumberFormat="1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10" fillId="2" borderId="11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6" xfId="0" applyFont="1" applyFill="1" applyBorder="1" applyAlignment="1" applyProtection="1">
      <alignment horizontal="center"/>
      <protection locked="0"/>
    </xf>
    <xf numFmtId="4" fontId="28" fillId="5" borderId="59" xfId="0" applyNumberFormat="1" applyFont="1" applyFill="1" applyBorder="1" applyAlignment="1">
      <alignment horizontal="center" vertical="center"/>
    </xf>
    <xf numFmtId="4" fontId="28" fillId="5" borderId="60" xfId="0" applyNumberFormat="1" applyFont="1" applyFill="1" applyBorder="1" applyAlignment="1">
      <alignment horizontal="center" vertical="center"/>
    </xf>
    <xf numFmtId="4" fontId="28" fillId="5" borderId="65" xfId="0" applyNumberFormat="1" applyFont="1" applyFill="1" applyBorder="1" applyAlignment="1">
      <alignment horizontal="center" vertical="center"/>
    </xf>
    <xf numFmtId="4" fontId="28" fillId="5" borderId="66" xfId="0" applyNumberFormat="1" applyFont="1" applyFill="1" applyBorder="1" applyAlignment="1">
      <alignment horizontal="center" vertical="center"/>
    </xf>
    <xf numFmtId="0" fontId="34" fillId="2" borderId="28" xfId="0" applyFont="1" applyFill="1" applyBorder="1" applyAlignment="1">
      <alignment horizontal="center" vertical="center"/>
    </xf>
    <xf numFmtId="0" fontId="34" fillId="2" borderId="29" xfId="0" applyFont="1" applyFill="1" applyBorder="1" applyAlignment="1">
      <alignment horizontal="center" vertical="center"/>
    </xf>
    <xf numFmtId="0" fontId="34" fillId="2" borderId="12" xfId="0" applyFont="1" applyFill="1" applyBorder="1" applyAlignment="1">
      <alignment horizontal="center" vertical="center"/>
    </xf>
    <xf numFmtId="0" fontId="34" fillId="2" borderId="13" xfId="0" applyFont="1" applyFill="1" applyBorder="1" applyAlignment="1">
      <alignment horizontal="center" vertical="center"/>
    </xf>
    <xf numFmtId="49" fontId="34" fillId="2" borderId="34" xfId="0" applyNumberFormat="1" applyFont="1" applyFill="1" applyBorder="1" applyAlignment="1">
      <alignment horizontal="center" vertical="center" wrapText="1"/>
    </xf>
    <xf numFmtId="49" fontId="34" fillId="2" borderId="3" xfId="0" applyNumberFormat="1" applyFont="1" applyFill="1" applyBorder="1" applyAlignment="1">
      <alignment horizontal="center" vertical="center" wrapText="1"/>
    </xf>
    <xf numFmtId="49" fontId="34" fillId="2" borderId="40" xfId="0" applyNumberFormat="1" applyFont="1" applyFill="1" applyBorder="1" applyAlignment="1">
      <alignment horizontal="center" vertical="center" wrapText="1"/>
    </xf>
    <xf numFmtId="49" fontId="35" fillId="2" borderId="10" xfId="0" applyNumberFormat="1" applyFont="1" applyFill="1" applyBorder="1" applyAlignment="1">
      <alignment horizontal="center" vertical="center"/>
    </xf>
    <xf numFmtId="49" fontId="35" fillId="2" borderId="2" xfId="0" applyNumberFormat="1" applyFont="1" applyFill="1" applyBorder="1" applyAlignment="1">
      <alignment horizontal="center" vertical="center"/>
    </xf>
    <xf numFmtId="49" fontId="35" fillId="2" borderId="5" xfId="0" applyNumberFormat="1" applyFont="1" applyFill="1" applyBorder="1" applyAlignment="1">
      <alignment horizontal="center" vertical="center"/>
    </xf>
    <xf numFmtId="49" fontId="35" fillId="2" borderId="14" xfId="0" applyNumberFormat="1" applyFont="1" applyFill="1" applyBorder="1" applyAlignment="1">
      <alignment horizontal="center" vertical="center"/>
    </xf>
    <xf numFmtId="49" fontId="35" fillId="2" borderId="6" xfId="0" applyNumberFormat="1" applyFont="1" applyFill="1" applyBorder="1" applyAlignment="1">
      <alignment horizontal="center" vertical="center"/>
    </xf>
    <xf numFmtId="49" fontId="35" fillId="2" borderId="15" xfId="0" applyNumberFormat="1" applyFont="1" applyFill="1" applyBorder="1" applyAlignment="1">
      <alignment horizontal="center" vertical="center"/>
    </xf>
    <xf numFmtId="0" fontId="37" fillId="2" borderId="34" xfId="0" applyFont="1" applyFill="1" applyBorder="1" applyAlignment="1">
      <alignment horizontal="center" vertical="center" wrapText="1"/>
    </xf>
    <xf numFmtId="0" fontId="37" fillId="2" borderId="3" xfId="0" applyFont="1" applyFill="1" applyBorder="1" applyAlignment="1">
      <alignment horizontal="center" vertical="center" wrapText="1"/>
    </xf>
    <xf numFmtId="4" fontId="12" fillId="5" borderId="62" xfId="0" applyNumberFormat="1" applyFont="1" applyFill="1" applyBorder="1" applyAlignment="1">
      <alignment horizontal="center" vertical="center"/>
    </xf>
    <xf numFmtId="4" fontId="12" fillId="5" borderId="63" xfId="0" applyNumberFormat="1" applyFont="1" applyFill="1" applyBorder="1" applyAlignment="1">
      <alignment horizontal="center" vertical="center"/>
    </xf>
    <xf numFmtId="4" fontId="12" fillId="5" borderId="64" xfId="0" applyNumberFormat="1" applyFont="1" applyFill="1" applyBorder="1" applyAlignment="1">
      <alignment horizontal="center" vertical="center"/>
    </xf>
    <xf numFmtId="49" fontId="34" fillId="2" borderId="31" xfId="0" applyNumberFormat="1" applyFont="1" applyFill="1" applyBorder="1" applyAlignment="1">
      <alignment horizontal="center" vertical="center"/>
    </xf>
    <xf numFmtId="49" fontId="34" fillId="2" borderId="32" xfId="0" applyNumberFormat="1" applyFont="1" applyFill="1" applyBorder="1" applyAlignment="1">
      <alignment horizontal="center" vertical="center"/>
    </xf>
    <xf numFmtId="49" fontId="34" fillId="2" borderId="33" xfId="0" applyNumberFormat="1" applyFont="1" applyFill="1" applyBorder="1" applyAlignment="1">
      <alignment horizontal="center" vertical="center"/>
    </xf>
    <xf numFmtId="49" fontId="35" fillId="2" borderId="16" xfId="0" applyNumberFormat="1" applyFont="1" applyFill="1" applyBorder="1" applyAlignment="1">
      <alignment horizontal="center" vertical="center"/>
    </xf>
    <xf numFmtId="49" fontId="35" fillId="2" borderId="1" xfId="0" applyNumberFormat="1" applyFont="1" applyFill="1" applyBorder="1" applyAlignment="1">
      <alignment horizontal="center" vertical="center"/>
    </xf>
    <xf numFmtId="3" fontId="12" fillId="5" borderId="78" xfId="0" applyNumberFormat="1" applyFont="1" applyFill="1" applyBorder="1" applyAlignment="1">
      <alignment horizontal="center" vertical="center"/>
    </xf>
    <xf numFmtId="3" fontId="12" fillId="5" borderId="63" xfId="0" applyNumberFormat="1" applyFont="1" applyFill="1" applyBorder="1" applyAlignment="1">
      <alignment horizontal="center" vertical="center"/>
    </xf>
    <xf numFmtId="3" fontId="12" fillId="5" borderId="83" xfId="0" applyNumberFormat="1" applyFont="1" applyFill="1" applyBorder="1" applyAlignment="1">
      <alignment horizontal="center" vertical="center"/>
    </xf>
    <xf numFmtId="3" fontId="12" fillId="5" borderId="79" xfId="0" applyNumberFormat="1" applyFont="1" applyFill="1" applyBorder="1" applyAlignment="1">
      <alignment horizontal="center" vertical="center"/>
    </xf>
    <xf numFmtId="49" fontId="33" fillId="2" borderId="34" xfId="0" applyNumberFormat="1" applyFont="1" applyFill="1" applyBorder="1" applyAlignment="1">
      <alignment horizontal="center" vertical="center"/>
    </xf>
    <xf numFmtId="49" fontId="33" fillId="2" borderId="3" xfId="0" applyNumberFormat="1" applyFont="1" applyFill="1" applyBorder="1" applyAlignment="1">
      <alignment horizontal="center" vertical="center"/>
    </xf>
    <xf numFmtId="49" fontId="33" fillId="2" borderId="40" xfId="0" applyNumberFormat="1" applyFont="1" applyFill="1" applyBorder="1" applyAlignment="1">
      <alignment horizontal="center" vertical="center"/>
    </xf>
    <xf numFmtId="49" fontId="32" fillId="2" borderId="0" xfId="0" applyNumberFormat="1" applyFont="1" applyFill="1" applyAlignment="1" applyProtection="1">
      <alignment horizontal="center"/>
      <protection locked="0"/>
    </xf>
    <xf numFmtId="49" fontId="42" fillId="2" borderId="0" xfId="0" applyNumberFormat="1" applyFont="1" applyFill="1" applyAlignment="1">
      <alignment horizontal="center"/>
    </xf>
    <xf numFmtId="49" fontId="33" fillId="2" borderId="25" xfId="0" applyNumberFormat="1" applyFont="1" applyFill="1" applyBorder="1" applyAlignment="1">
      <alignment horizontal="center" vertical="center"/>
    </xf>
    <xf numFmtId="49" fontId="33" fillId="2" borderId="22" xfId="0" applyNumberFormat="1" applyFont="1" applyFill="1" applyBorder="1" applyAlignment="1">
      <alignment horizontal="center" vertical="center"/>
    </xf>
    <xf numFmtId="49" fontId="33" fillId="2" borderId="35" xfId="0" applyNumberFormat="1" applyFont="1" applyFill="1" applyBorder="1" applyAlignment="1">
      <alignment horizontal="center" vertical="center"/>
    </xf>
    <xf numFmtId="49" fontId="33" fillId="2" borderId="26" xfId="0" applyNumberFormat="1" applyFont="1" applyFill="1" applyBorder="1" applyAlignment="1">
      <alignment horizontal="center" vertical="center"/>
    </xf>
    <xf numFmtId="49" fontId="33" fillId="2" borderId="4" xfId="0" applyNumberFormat="1" applyFont="1" applyFill="1" applyBorder="1" applyAlignment="1">
      <alignment horizontal="center" vertical="center"/>
    </xf>
    <xf numFmtId="49" fontId="33" fillId="2" borderId="36" xfId="0" applyNumberFormat="1" applyFont="1" applyFill="1" applyBorder="1" applyAlignment="1">
      <alignment horizontal="center" vertical="center"/>
    </xf>
    <xf numFmtId="49" fontId="34" fillId="2" borderId="27" xfId="0" applyNumberFormat="1" applyFont="1" applyFill="1" applyBorder="1" applyAlignment="1">
      <alignment horizontal="center" vertical="center"/>
    </xf>
    <xf numFmtId="49" fontId="34" fillId="2" borderId="17" xfId="0" applyNumberFormat="1" applyFont="1" applyFill="1" applyBorder="1" applyAlignment="1">
      <alignment horizontal="center" vertical="center"/>
    </xf>
    <xf numFmtId="0" fontId="34" fillId="2" borderId="37" xfId="0" applyFont="1" applyFill="1" applyBorder="1"/>
    <xf numFmtId="49" fontId="33" fillId="2" borderId="28" xfId="0" applyNumberFormat="1" applyFont="1" applyFill="1" applyBorder="1" applyAlignment="1">
      <alignment horizontal="center" vertical="center"/>
    </xf>
    <xf numFmtId="49" fontId="33" fillId="2" borderId="29" xfId="0" applyNumberFormat="1" applyFont="1" applyFill="1" applyBorder="1" applyAlignment="1">
      <alignment horizontal="center" vertical="center"/>
    </xf>
    <xf numFmtId="49" fontId="33" fillId="2" borderId="12" xfId="0" applyNumberFormat="1" applyFont="1" applyFill="1" applyBorder="1" applyAlignment="1">
      <alignment horizontal="center" vertical="center"/>
    </xf>
    <xf numFmtId="49" fontId="33" fillId="2" borderId="13" xfId="0" applyNumberFormat="1" applyFont="1" applyFill="1" applyBorder="1" applyAlignment="1">
      <alignment horizontal="center" vertical="center"/>
    </xf>
    <xf numFmtId="49" fontId="34" fillId="2" borderId="28" xfId="0" applyNumberFormat="1" applyFont="1" applyFill="1" applyBorder="1" applyAlignment="1">
      <alignment horizontal="center" vertical="center"/>
    </xf>
    <xf numFmtId="49" fontId="34" fillId="2" borderId="29" xfId="0" applyNumberFormat="1" applyFont="1" applyFill="1" applyBorder="1" applyAlignment="1">
      <alignment horizontal="center" vertical="center"/>
    </xf>
    <xf numFmtId="49" fontId="34" fillId="2" borderId="30" xfId="0" applyNumberFormat="1" applyFont="1" applyFill="1" applyBorder="1" applyAlignment="1">
      <alignment horizontal="center" vertical="center"/>
    </xf>
    <xf numFmtId="49" fontId="34" fillId="2" borderId="12" xfId="0" applyNumberFormat="1" applyFont="1" applyFill="1" applyBorder="1" applyAlignment="1">
      <alignment horizontal="center" vertical="center"/>
    </xf>
    <xf numFmtId="49" fontId="34" fillId="2" borderId="13" xfId="0" applyNumberFormat="1" applyFont="1" applyFill="1" applyBorder="1" applyAlignment="1">
      <alignment horizontal="center" vertical="center"/>
    </xf>
    <xf numFmtId="49" fontId="34" fillId="2" borderId="18" xfId="0" applyNumberFormat="1" applyFont="1" applyFill="1" applyBorder="1" applyAlignment="1">
      <alignment horizontal="center" vertical="center"/>
    </xf>
    <xf numFmtId="49" fontId="31" fillId="2" borderId="23" xfId="0" applyNumberFormat="1" applyFont="1" applyFill="1" applyBorder="1" applyAlignment="1" applyProtection="1">
      <alignment horizontal="center"/>
      <protection locked="0"/>
    </xf>
    <xf numFmtId="49" fontId="38" fillId="2" borderId="0" xfId="0" applyNumberFormat="1" applyFont="1" applyFill="1" applyAlignment="1">
      <alignment horizontal="center"/>
    </xf>
    <xf numFmtId="49" fontId="33" fillId="2" borderId="34" xfId="0" applyNumberFormat="1" applyFont="1" applyFill="1" applyBorder="1" applyAlignment="1">
      <alignment horizontal="center" vertical="center" wrapText="1"/>
    </xf>
    <xf numFmtId="49" fontId="33" fillId="2" borderId="3" xfId="0" applyNumberFormat="1" applyFont="1" applyFill="1" applyBorder="1" applyAlignment="1">
      <alignment horizontal="center" vertical="center" wrapText="1"/>
    </xf>
    <xf numFmtId="49" fontId="33" fillId="2" borderId="40" xfId="0" applyNumberFormat="1" applyFont="1" applyFill="1" applyBorder="1" applyAlignment="1">
      <alignment horizontal="center" vertical="center" wrapText="1"/>
    </xf>
    <xf numFmtId="4" fontId="12" fillId="5" borderId="80" xfId="0" applyNumberFormat="1" applyFont="1" applyFill="1" applyBorder="1" applyAlignment="1">
      <alignment horizontal="center" vertical="center"/>
    </xf>
    <xf numFmtId="4" fontId="12" fillId="5" borderId="70" xfId="0" applyNumberFormat="1" applyFont="1" applyFill="1" applyBorder="1" applyAlignment="1">
      <alignment horizontal="center" vertical="center"/>
    </xf>
    <xf numFmtId="4" fontId="12" fillId="5" borderId="81" xfId="0" applyNumberFormat="1" applyFont="1" applyFill="1" applyBorder="1" applyAlignment="1">
      <alignment horizontal="center" vertical="center"/>
    </xf>
    <xf numFmtId="0" fontId="29" fillId="7" borderId="7" xfId="0" applyFont="1" applyFill="1" applyBorder="1" applyAlignment="1">
      <alignment horizontal="center" vertical="center"/>
    </xf>
    <xf numFmtId="0" fontId="29" fillId="7" borderId="9" xfId="0" applyFont="1" applyFill="1" applyBorder="1" applyAlignment="1">
      <alignment horizontal="center" vertical="center"/>
    </xf>
    <xf numFmtId="0" fontId="29" fillId="7" borderId="8" xfId="0" applyFont="1" applyFill="1" applyBorder="1" applyAlignment="1">
      <alignment horizontal="center" vertical="center"/>
    </xf>
    <xf numFmtId="4" fontId="12" fillId="5" borderId="67" xfId="0" applyNumberFormat="1" applyFont="1" applyFill="1" applyBorder="1" applyAlignment="1">
      <alignment horizontal="center" vertical="center"/>
    </xf>
    <xf numFmtId="4" fontId="12" fillId="5" borderId="68" xfId="0" applyNumberFormat="1" applyFont="1" applyFill="1" applyBorder="1" applyAlignment="1">
      <alignment horizontal="center" vertical="center"/>
    </xf>
    <xf numFmtId="164" fontId="5" fillId="2" borderId="6" xfId="0" applyNumberFormat="1" applyFont="1" applyFill="1" applyBorder="1" applyProtection="1">
      <protection locked="0"/>
    </xf>
    <xf numFmtId="0" fontId="30" fillId="7" borderId="7" xfId="0" applyFont="1" applyFill="1" applyBorder="1" applyAlignment="1">
      <alignment horizontal="center" vertical="center"/>
    </xf>
    <xf numFmtId="0" fontId="30" fillId="7" borderId="9" xfId="0" applyFont="1" applyFill="1" applyBorder="1" applyAlignment="1">
      <alignment horizontal="center" vertical="center"/>
    </xf>
    <xf numFmtId="0" fontId="30" fillId="7" borderId="8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5" fillId="2" borderId="21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1" defaultTableStyle="TableStyleMedium9" defaultPivotStyle="PivotStyleLight16">
    <tableStyle name="Invisible" pivot="0" table="0" count="0" xr9:uid="{951F867E-2106-4B65-A948-E24CDF249925}"/>
  </tableStyles>
  <colors>
    <mruColors>
      <color rgb="FFFF9933"/>
      <color rgb="FFFFFFCC"/>
      <color rgb="FF0066FF"/>
      <color rgb="FFCC6600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0.59999389629810485"/>
    <pageSetUpPr fitToPage="1"/>
  </sheetPr>
  <dimension ref="A1:Y55"/>
  <sheetViews>
    <sheetView tabSelected="1" zoomScaleNormal="100" workbookViewId="0">
      <selection activeCell="F5" sqref="F5"/>
    </sheetView>
  </sheetViews>
  <sheetFormatPr defaultColWidth="9" defaultRowHeight="10.199999999999999" x14ac:dyDescent="0.2"/>
  <cols>
    <col min="1" max="1" width="3.59765625" style="8" customWidth="1"/>
    <col min="2" max="2" width="5.19921875" style="33" customWidth="1"/>
    <col min="3" max="3" width="19.69921875" style="8" customWidth="1"/>
    <col min="4" max="4" width="11.8984375" style="34" customWidth="1"/>
    <col min="5" max="5" width="6.19921875" style="35" bestFit="1" customWidth="1"/>
    <col min="6" max="6" width="4.3984375" style="35" bestFit="1" customWidth="1"/>
    <col min="7" max="7" width="10.59765625" style="36" customWidth="1"/>
    <col min="8" max="8" width="6.19921875" style="35" customWidth="1"/>
    <col min="9" max="9" width="4.3984375" style="35" customWidth="1"/>
    <col min="10" max="10" width="8.59765625" style="36" customWidth="1"/>
    <col min="11" max="11" width="6.19921875" style="35" customWidth="1"/>
    <col min="12" max="12" width="4.3984375" style="35" customWidth="1"/>
    <col min="13" max="13" width="8.59765625" style="36" customWidth="1"/>
    <col min="14" max="14" width="6.19921875" style="35" customWidth="1"/>
    <col min="15" max="15" width="4.3984375" style="35" customWidth="1"/>
    <col min="16" max="16" width="8.59765625" style="36" customWidth="1"/>
    <col min="17" max="17" width="7.19921875" style="36" customWidth="1"/>
    <col min="18" max="18" width="9.5" style="36" customWidth="1"/>
    <col min="19" max="19" width="12" style="36" customWidth="1"/>
    <col min="20" max="20" width="9.5" style="37" customWidth="1"/>
    <col min="21" max="21" width="8.3984375" style="37" customWidth="1"/>
    <col min="22" max="22" width="11.19921875" style="36" customWidth="1"/>
    <col min="23" max="23" width="14.69921875" style="8" customWidth="1"/>
    <col min="24" max="24" width="10.69921875" style="8" customWidth="1"/>
    <col min="25" max="25" width="3.59765625" style="8" customWidth="1"/>
    <col min="26" max="16384" width="9" style="8"/>
  </cols>
  <sheetData>
    <row r="1" spans="1:25" ht="28.5" customHeight="1" x14ac:dyDescent="0.2">
      <c r="A1" s="38"/>
      <c r="B1" s="39" t="s">
        <v>99</v>
      </c>
      <c r="C1" s="38"/>
      <c r="D1" s="40"/>
      <c r="E1" s="41"/>
      <c r="F1" s="41"/>
      <c r="G1" s="42"/>
      <c r="H1" s="41"/>
      <c r="I1" s="41"/>
      <c r="J1" s="42"/>
      <c r="K1" s="41"/>
      <c r="L1" s="41"/>
      <c r="M1" s="42"/>
      <c r="N1" s="41"/>
      <c r="O1" s="41"/>
      <c r="P1" s="42"/>
      <c r="Q1" s="42"/>
      <c r="R1" s="42"/>
      <c r="S1" s="42"/>
      <c r="T1" s="43"/>
      <c r="U1" s="43"/>
      <c r="V1" s="42"/>
      <c r="W1" s="38"/>
      <c r="X1" s="38"/>
      <c r="Y1" s="38"/>
    </row>
    <row r="2" spans="1:25" ht="28.5" customHeight="1" x14ac:dyDescent="0.2">
      <c r="A2" s="38"/>
      <c r="B2" s="147" t="s">
        <v>106</v>
      </c>
      <c r="C2" s="148"/>
      <c r="D2" s="149"/>
      <c r="E2" s="147" t="s">
        <v>80</v>
      </c>
      <c r="F2" s="148"/>
      <c r="G2" s="149"/>
      <c r="H2" s="150"/>
      <c r="I2" s="150"/>
      <c r="J2" s="151"/>
      <c r="K2" s="150"/>
      <c r="L2" s="150"/>
      <c r="M2" s="147" t="s">
        <v>107</v>
      </c>
      <c r="N2" s="150"/>
      <c r="O2" s="150"/>
      <c r="P2" s="151"/>
      <c r="Q2" s="151"/>
      <c r="R2" s="151"/>
      <c r="S2" s="151"/>
      <c r="T2" s="152"/>
      <c r="U2" s="152"/>
      <c r="V2" s="42"/>
      <c r="W2" s="38"/>
      <c r="X2" s="38"/>
      <c r="Y2" s="38"/>
    </row>
    <row r="3" spans="1:25" s="9" customFormat="1" ht="24.75" customHeight="1" x14ac:dyDescent="0.35">
      <c r="A3" s="44"/>
      <c r="B3" s="200" t="s">
        <v>108</v>
      </c>
      <c r="C3" s="200"/>
      <c r="D3" s="200"/>
      <c r="E3" s="200"/>
      <c r="F3" s="200"/>
      <c r="G3" s="200"/>
      <c r="H3" s="200"/>
      <c r="I3" s="200"/>
      <c r="J3" s="200"/>
      <c r="K3" s="200"/>
      <c r="L3" s="200"/>
      <c r="M3" s="200"/>
      <c r="N3" s="200"/>
      <c r="O3" s="200"/>
      <c r="P3" s="200"/>
      <c r="Q3" s="200"/>
      <c r="R3" s="200"/>
      <c r="S3" s="200"/>
      <c r="T3" s="200"/>
      <c r="U3" s="200"/>
      <c r="V3" s="200"/>
      <c r="W3" s="200"/>
      <c r="X3" s="200"/>
      <c r="Y3" s="44"/>
    </row>
    <row r="4" spans="1:25" s="9" customFormat="1" ht="24.75" customHeight="1" x14ac:dyDescent="0.35">
      <c r="A4" s="44"/>
      <c r="B4" s="201" t="s">
        <v>70</v>
      </c>
      <c r="C4" s="201"/>
      <c r="D4" s="201"/>
      <c r="E4" s="201"/>
      <c r="F4" s="201"/>
      <c r="G4" s="201"/>
      <c r="H4" s="201"/>
      <c r="I4" s="201"/>
      <c r="J4" s="201"/>
      <c r="K4" s="201"/>
      <c r="L4" s="201"/>
      <c r="M4" s="201"/>
      <c r="N4" s="201"/>
      <c r="O4" s="201"/>
      <c r="P4" s="201"/>
      <c r="Q4" s="201"/>
      <c r="R4" s="201"/>
      <c r="S4" s="201"/>
      <c r="T4" s="201"/>
      <c r="U4" s="201"/>
      <c r="V4" s="201"/>
      <c r="W4" s="201"/>
      <c r="X4" s="201"/>
      <c r="Y4" s="44"/>
    </row>
    <row r="5" spans="1:25" s="9" customFormat="1" ht="24.75" customHeight="1" x14ac:dyDescent="0.35">
      <c r="A5" s="44"/>
      <c r="B5" s="10"/>
      <c r="C5" s="10"/>
      <c r="D5" s="10"/>
      <c r="E5" s="10"/>
      <c r="F5" s="10"/>
      <c r="G5" s="10"/>
      <c r="I5" s="222" t="s">
        <v>71</v>
      </c>
      <c r="J5" s="222"/>
      <c r="K5" s="11"/>
      <c r="L5" s="221" t="s">
        <v>81</v>
      </c>
      <c r="M5" s="221"/>
      <c r="N5" s="221"/>
      <c r="O5" s="60" t="s">
        <v>72</v>
      </c>
      <c r="P5" s="11"/>
      <c r="Q5" s="221" t="s">
        <v>82</v>
      </c>
      <c r="R5" s="221"/>
      <c r="S5" s="10"/>
      <c r="T5" s="10"/>
      <c r="U5" s="10"/>
      <c r="V5" s="10"/>
      <c r="W5" s="10"/>
      <c r="X5" s="10"/>
      <c r="Y5" s="44"/>
    </row>
    <row r="6" spans="1:25" s="9" customFormat="1" ht="9" customHeight="1" thickBot="1" x14ac:dyDescent="0.4">
      <c r="A6" s="44"/>
      <c r="B6" s="61"/>
      <c r="C6" s="61"/>
      <c r="D6" s="62"/>
      <c r="E6" s="63"/>
      <c r="F6" s="63"/>
      <c r="G6" s="62"/>
      <c r="H6" s="63"/>
      <c r="I6" s="63"/>
      <c r="J6" s="62"/>
      <c r="K6" s="63"/>
      <c r="L6" s="63"/>
      <c r="M6" s="62"/>
      <c r="N6" s="63"/>
      <c r="O6" s="63"/>
      <c r="P6" s="62"/>
      <c r="Q6" s="62"/>
      <c r="R6" s="62"/>
      <c r="S6" s="62"/>
      <c r="T6" s="64"/>
      <c r="U6" s="64"/>
      <c r="V6" s="62"/>
      <c r="W6" s="65"/>
      <c r="X6" s="65"/>
      <c r="Y6" s="44"/>
    </row>
    <row r="7" spans="1:25" s="12" customFormat="1" ht="19.5" customHeight="1" thickTop="1" x14ac:dyDescent="0.25">
      <c r="A7" s="45"/>
      <c r="B7" s="202" t="s">
        <v>15</v>
      </c>
      <c r="C7" s="205" t="s">
        <v>2</v>
      </c>
      <c r="D7" s="208" t="s">
        <v>3</v>
      </c>
      <c r="E7" s="215" t="s">
        <v>24</v>
      </c>
      <c r="F7" s="216"/>
      <c r="G7" s="217"/>
      <c r="H7" s="188" t="s">
        <v>0</v>
      </c>
      <c r="I7" s="189"/>
      <c r="J7" s="189"/>
      <c r="K7" s="189"/>
      <c r="L7" s="189"/>
      <c r="M7" s="189"/>
      <c r="N7" s="189"/>
      <c r="O7" s="189"/>
      <c r="P7" s="190"/>
      <c r="Q7" s="211" t="s">
        <v>21</v>
      </c>
      <c r="R7" s="212"/>
      <c r="S7" s="183" t="s">
        <v>102</v>
      </c>
      <c r="T7" s="170" t="s">
        <v>4</v>
      </c>
      <c r="U7" s="171"/>
      <c r="V7" s="174" t="s">
        <v>104</v>
      </c>
      <c r="W7" s="223" t="s">
        <v>105</v>
      </c>
      <c r="X7" s="197" t="s">
        <v>1</v>
      </c>
      <c r="Y7" s="45"/>
    </row>
    <row r="8" spans="1:25" s="12" customFormat="1" ht="20.25" customHeight="1" x14ac:dyDescent="0.25">
      <c r="A8" s="45"/>
      <c r="B8" s="203"/>
      <c r="C8" s="206"/>
      <c r="D8" s="209"/>
      <c r="E8" s="218"/>
      <c r="F8" s="219"/>
      <c r="G8" s="220"/>
      <c r="H8" s="177" t="s">
        <v>5</v>
      </c>
      <c r="I8" s="178"/>
      <c r="J8" s="179"/>
      <c r="K8" s="180" t="s">
        <v>6</v>
      </c>
      <c r="L8" s="181"/>
      <c r="M8" s="182"/>
      <c r="N8" s="191" t="s">
        <v>7</v>
      </c>
      <c r="O8" s="178"/>
      <c r="P8" s="192"/>
      <c r="Q8" s="213"/>
      <c r="R8" s="214"/>
      <c r="S8" s="184"/>
      <c r="T8" s="172"/>
      <c r="U8" s="173"/>
      <c r="V8" s="175"/>
      <c r="W8" s="224"/>
      <c r="X8" s="198"/>
      <c r="Y8" s="45"/>
    </row>
    <row r="9" spans="1:25" s="12" customFormat="1" ht="57.75" customHeight="1" thickBot="1" x14ac:dyDescent="0.3">
      <c r="A9" s="45"/>
      <c r="B9" s="204"/>
      <c r="C9" s="207"/>
      <c r="D9" s="210"/>
      <c r="E9" s="66" t="s">
        <v>8</v>
      </c>
      <c r="F9" s="67" t="s">
        <v>9</v>
      </c>
      <c r="G9" s="72" t="s">
        <v>101</v>
      </c>
      <c r="H9" s="66" t="s">
        <v>25</v>
      </c>
      <c r="I9" s="67" t="s">
        <v>10</v>
      </c>
      <c r="J9" s="71" t="s">
        <v>100</v>
      </c>
      <c r="K9" s="66" t="s">
        <v>25</v>
      </c>
      <c r="L9" s="67" t="s">
        <v>10</v>
      </c>
      <c r="M9" s="71" t="s">
        <v>100</v>
      </c>
      <c r="N9" s="66" t="s">
        <v>25</v>
      </c>
      <c r="O9" s="67" t="s">
        <v>10</v>
      </c>
      <c r="P9" s="71" t="s">
        <v>100</v>
      </c>
      <c r="Q9" s="68" t="s">
        <v>11</v>
      </c>
      <c r="R9" s="69" t="s">
        <v>22</v>
      </c>
      <c r="S9" s="70" t="s">
        <v>74</v>
      </c>
      <c r="T9" s="71" t="s">
        <v>103</v>
      </c>
      <c r="U9" s="73" t="s">
        <v>23</v>
      </c>
      <c r="V9" s="176"/>
      <c r="W9" s="225"/>
      <c r="X9" s="199"/>
      <c r="Y9" s="45"/>
    </row>
    <row r="10" spans="1:25" s="13" customFormat="1" ht="22.5" customHeight="1" x14ac:dyDescent="0.25">
      <c r="A10" s="46"/>
      <c r="B10" s="74">
        <v>1</v>
      </c>
      <c r="C10" s="77" t="s">
        <v>83</v>
      </c>
      <c r="D10" s="79">
        <v>50000</v>
      </c>
      <c r="E10" s="81"/>
      <c r="F10" s="85"/>
      <c r="G10" s="83" t="str">
        <f>IF(E10="","",ROUND(E10*F10,2))</f>
        <v/>
      </c>
      <c r="H10" s="144"/>
      <c r="I10" s="145"/>
      <c r="J10" s="87" t="str">
        <f>IF(H10="","",ROUND(H10*I10,2))</f>
        <v/>
      </c>
      <c r="K10" s="144"/>
      <c r="L10" s="145"/>
      <c r="M10" s="87" t="str">
        <f>IF(K10="","",ROUND(K10*L10,2))</f>
        <v/>
      </c>
      <c r="N10" s="144"/>
      <c r="O10" s="145"/>
      <c r="P10" s="87" t="str">
        <f>IF(N10="","",ROUND(N10*O10,2))</f>
        <v/>
      </c>
      <c r="Q10" s="144"/>
      <c r="R10" s="146"/>
      <c r="S10" s="87">
        <f>IF(SUM(D10,G10,J10,M10,P10,Q10:R10)=0,"",SUM(D10,G10,J10,M10,P10,Q10:R10))</f>
        <v>50000</v>
      </c>
      <c r="T10" s="88">
        <f t="shared" ref="T10:T18" si="0">IF(SUM(D10,G10)=0,"",IF(SUM(D10,G10)&gt;15000,15000*5%,IF(SUM(D10,G10)&lt;1650,ROUND(1650*5%,0),ROUND(SUM(D10,G10)*5%,0))))</f>
        <v>750</v>
      </c>
      <c r="U10" s="89">
        <v>2416.67</v>
      </c>
      <c r="V10" s="125">
        <f>IF(S10="","",ROUND(SUM(S10-T10-U10),2))</f>
        <v>46833.33</v>
      </c>
      <c r="W10" s="134"/>
      <c r="X10" s="130"/>
      <c r="Y10" s="46"/>
    </row>
    <row r="11" spans="1:25" s="13" customFormat="1" ht="22.5" customHeight="1" x14ac:dyDescent="0.25">
      <c r="A11" s="46"/>
      <c r="B11" s="75">
        <v>2</v>
      </c>
      <c r="C11" s="78" t="s">
        <v>84</v>
      </c>
      <c r="D11" s="80">
        <v>40000</v>
      </c>
      <c r="E11" s="82"/>
      <c r="F11" s="86"/>
      <c r="G11" s="84" t="str">
        <f t="shared" ref="G11:G28" si="1">IF(E11="","",ROUND(E11*F11,2))</f>
        <v/>
      </c>
      <c r="H11" s="95"/>
      <c r="I11" s="96"/>
      <c r="J11" s="91" t="str">
        <f t="shared" ref="J11:J28" si="2">IF(H11="","",ROUND(H11*I11,2))</f>
        <v/>
      </c>
      <c r="K11" s="95"/>
      <c r="L11" s="96"/>
      <c r="M11" s="91" t="str">
        <f t="shared" ref="M11:M28" si="3">IF(K11="","",ROUND(K11*L11,2))</f>
        <v/>
      </c>
      <c r="N11" s="95"/>
      <c r="O11" s="96"/>
      <c r="P11" s="91" t="str">
        <f t="shared" ref="P11:P28" si="4">IF(N11="","",ROUND(N11*O11,2))</f>
        <v/>
      </c>
      <c r="Q11" s="95"/>
      <c r="R11" s="94"/>
      <c r="S11" s="91">
        <f t="shared" ref="S11:S18" si="5">IF(SUM(D11,G11,J11,M11,P11,Q11:R11)=0,"",SUM(D11,G11,J11,M11,P11,Q11:R11))</f>
        <v>40000</v>
      </c>
      <c r="T11" s="92">
        <f t="shared" si="0"/>
        <v>750</v>
      </c>
      <c r="U11" s="93">
        <v>870.47</v>
      </c>
      <c r="V11" s="126">
        <f t="shared" ref="V11:V28" si="6">IF(S11="","",ROUND(SUM(S11-T11-U11),2))</f>
        <v>38379.53</v>
      </c>
      <c r="W11" s="135"/>
      <c r="X11" s="131"/>
      <c r="Y11" s="46"/>
    </row>
    <row r="12" spans="1:25" s="13" customFormat="1" ht="22.5" customHeight="1" x14ac:dyDescent="0.25">
      <c r="A12" s="46"/>
      <c r="B12" s="75">
        <f t="shared" ref="B12:B18" si="7">+B11+1</f>
        <v>3</v>
      </c>
      <c r="C12" s="78" t="s">
        <v>85</v>
      </c>
      <c r="D12" s="80">
        <v>30000</v>
      </c>
      <c r="E12" s="82"/>
      <c r="F12" s="86"/>
      <c r="G12" s="84" t="str">
        <f t="shared" si="1"/>
        <v/>
      </c>
      <c r="H12" s="95"/>
      <c r="I12" s="96"/>
      <c r="J12" s="91" t="str">
        <f t="shared" si="2"/>
        <v/>
      </c>
      <c r="K12" s="95"/>
      <c r="L12" s="96"/>
      <c r="M12" s="91" t="str">
        <f t="shared" si="3"/>
        <v/>
      </c>
      <c r="N12" s="95"/>
      <c r="O12" s="96"/>
      <c r="P12" s="91" t="str">
        <f t="shared" si="4"/>
        <v/>
      </c>
      <c r="Q12" s="95"/>
      <c r="R12" s="94"/>
      <c r="S12" s="91">
        <f t="shared" si="5"/>
        <v>30000</v>
      </c>
      <c r="T12" s="92">
        <f t="shared" si="0"/>
        <v>750</v>
      </c>
      <c r="U12" s="93"/>
      <c r="V12" s="126">
        <f t="shared" si="6"/>
        <v>29250</v>
      </c>
      <c r="W12" s="135"/>
      <c r="X12" s="131"/>
      <c r="Y12" s="46"/>
    </row>
    <row r="13" spans="1:25" s="13" customFormat="1" ht="22.5" customHeight="1" x14ac:dyDescent="0.25">
      <c r="A13" s="46"/>
      <c r="B13" s="75">
        <f t="shared" si="7"/>
        <v>4</v>
      </c>
      <c r="C13" s="78" t="s">
        <v>86</v>
      </c>
      <c r="D13" s="80">
        <v>20000</v>
      </c>
      <c r="E13" s="82"/>
      <c r="F13" s="86"/>
      <c r="G13" s="84" t="str">
        <f t="shared" si="1"/>
        <v/>
      </c>
      <c r="H13" s="95"/>
      <c r="I13" s="96"/>
      <c r="J13" s="91" t="str">
        <f t="shared" si="2"/>
        <v/>
      </c>
      <c r="K13" s="95"/>
      <c r="L13" s="96"/>
      <c r="M13" s="91" t="str">
        <f t="shared" si="3"/>
        <v/>
      </c>
      <c r="N13" s="95"/>
      <c r="O13" s="96"/>
      <c r="P13" s="91" t="str">
        <f t="shared" si="4"/>
        <v/>
      </c>
      <c r="Q13" s="95"/>
      <c r="R13" s="94"/>
      <c r="S13" s="91">
        <f t="shared" si="5"/>
        <v>20000</v>
      </c>
      <c r="T13" s="92">
        <f t="shared" si="0"/>
        <v>750</v>
      </c>
      <c r="U13" s="93"/>
      <c r="V13" s="126">
        <f t="shared" si="6"/>
        <v>19250</v>
      </c>
      <c r="W13" s="135"/>
      <c r="X13" s="131"/>
      <c r="Y13" s="46"/>
    </row>
    <row r="14" spans="1:25" s="13" customFormat="1" ht="22.5" customHeight="1" x14ac:dyDescent="0.25">
      <c r="A14" s="46"/>
      <c r="B14" s="75">
        <f t="shared" si="7"/>
        <v>5</v>
      </c>
      <c r="C14" s="78" t="s">
        <v>87</v>
      </c>
      <c r="D14" s="80">
        <v>15000</v>
      </c>
      <c r="E14" s="82"/>
      <c r="F14" s="86"/>
      <c r="G14" s="84" t="str">
        <f t="shared" si="1"/>
        <v/>
      </c>
      <c r="H14" s="95"/>
      <c r="I14" s="96"/>
      <c r="J14" s="91" t="str">
        <f t="shared" si="2"/>
        <v/>
      </c>
      <c r="K14" s="95"/>
      <c r="L14" s="96"/>
      <c r="M14" s="91" t="str">
        <f t="shared" si="3"/>
        <v/>
      </c>
      <c r="N14" s="95"/>
      <c r="O14" s="96"/>
      <c r="P14" s="91" t="str">
        <f t="shared" si="4"/>
        <v/>
      </c>
      <c r="Q14" s="95"/>
      <c r="R14" s="94"/>
      <c r="S14" s="91">
        <f t="shared" si="5"/>
        <v>15000</v>
      </c>
      <c r="T14" s="92">
        <f t="shared" si="0"/>
        <v>750</v>
      </c>
      <c r="U14" s="93"/>
      <c r="V14" s="126">
        <f t="shared" si="6"/>
        <v>14250</v>
      </c>
      <c r="W14" s="135"/>
      <c r="X14" s="131"/>
      <c r="Y14" s="46"/>
    </row>
    <row r="15" spans="1:25" s="13" customFormat="1" ht="22.5" customHeight="1" x14ac:dyDescent="0.25">
      <c r="A15" s="46"/>
      <c r="B15" s="75">
        <f t="shared" si="7"/>
        <v>6</v>
      </c>
      <c r="C15" s="78" t="s">
        <v>88</v>
      </c>
      <c r="D15" s="80">
        <v>10000</v>
      </c>
      <c r="E15" s="82"/>
      <c r="F15" s="86"/>
      <c r="G15" s="84" t="str">
        <f t="shared" si="1"/>
        <v/>
      </c>
      <c r="H15" s="95"/>
      <c r="I15" s="96"/>
      <c r="J15" s="91" t="str">
        <f t="shared" si="2"/>
        <v/>
      </c>
      <c r="K15" s="95"/>
      <c r="L15" s="96"/>
      <c r="M15" s="91" t="str">
        <f t="shared" si="3"/>
        <v/>
      </c>
      <c r="N15" s="95"/>
      <c r="O15" s="96"/>
      <c r="P15" s="91" t="str">
        <f t="shared" si="4"/>
        <v/>
      </c>
      <c r="Q15" s="95"/>
      <c r="R15" s="94"/>
      <c r="S15" s="91">
        <f t="shared" si="5"/>
        <v>10000</v>
      </c>
      <c r="T15" s="92">
        <f t="shared" si="0"/>
        <v>500</v>
      </c>
      <c r="U15" s="93"/>
      <c r="V15" s="126">
        <f t="shared" si="6"/>
        <v>9500</v>
      </c>
      <c r="W15" s="135"/>
      <c r="X15" s="131"/>
      <c r="Y15" s="46"/>
    </row>
    <row r="16" spans="1:25" s="13" customFormat="1" ht="22.5" customHeight="1" x14ac:dyDescent="0.25">
      <c r="A16" s="46"/>
      <c r="B16" s="75">
        <f>+B15+1</f>
        <v>7</v>
      </c>
      <c r="C16" s="78" t="s">
        <v>89</v>
      </c>
      <c r="D16" s="80">
        <v>10000</v>
      </c>
      <c r="E16" s="82"/>
      <c r="F16" s="86"/>
      <c r="G16" s="84" t="str">
        <f t="shared" si="1"/>
        <v/>
      </c>
      <c r="H16" s="95"/>
      <c r="I16" s="96"/>
      <c r="J16" s="91" t="str">
        <f t="shared" si="2"/>
        <v/>
      </c>
      <c r="K16" s="95"/>
      <c r="L16" s="96"/>
      <c r="M16" s="91" t="str">
        <f t="shared" si="3"/>
        <v/>
      </c>
      <c r="N16" s="95"/>
      <c r="O16" s="96"/>
      <c r="P16" s="91" t="str">
        <f t="shared" si="4"/>
        <v/>
      </c>
      <c r="Q16" s="95"/>
      <c r="R16" s="94"/>
      <c r="S16" s="91">
        <f t="shared" si="5"/>
        <v>10000</v>
      </c>
      <c r="T16" s="92">
        <f t="shared" si="0"/>
        <v>500</v>
      </c>
      <c r="U16" s="93"/>
      <c r="V16" s="126">
        <f t="shared" si="6"/>
        <v>9500</v>
      </c>
      <c r="W16" s="135"/>
      <c r="X16" s="131"/>
      <c r="Y16" s="46"/>
    </row>
    <row r="17" spans="1:25" s="13" customFormat="1" ht="22.5" customHeight="1" x14ac:dyDescent="0.25">
      <c r="A17" s="46"/>
      <c r="B17" s="75">
        <f t="shared" si="7"/>
        <v>8</v>
      </c>
      <c r="C17" s="78" t="s">
        <v>90</v>
      </c>
      <c r="D17" s="80">
        <v>10000</v>
      </c>
      <c r="E17" s="82"/>
      <c r="F17" s="86"/>
      <c r="G17" s="84" t="str">
        <f t="shared" si="1"/>
        <v/>
      </c>
      <c r="H17" s="95"/>
      <c r="I17" s="96"/>
      <c r="J17" s="91" t="str">
        <f t="shared" si="2"/>
        <v/>
      </c>
      <c r="K17" s="95"/>
      <c r="L17" s="96"/>
      <c r="M17" s="91" t="str">
        <f t="shared" si="3"/>
        <v/>
      </c>
      <c r="N17" s="95"/>
      <c r="O17" s="96"/>
      <c r="P17" s="91" t="str">
        <f t="shared" si="4"/>
        <v/>
      </c>
      <c r="Q17" s="95"/>
      <c r="R17" s="94"/>
      <c r="S17" s="91">
        <f t="shared" si="5"/>
        <v>10000</v>
      </c>
      <c r="T17" s="92">
        <f t="shared" si="0"/>
        <v>500</v>
      </c>
      <c r="U17" s="93"/>
      <c r="V17" s="126">
        <f t="shared" si="6"/>
        <v>9500</v>
      </c>
      <c r="W17" s="135"/>
      <c r="X17" s="131"/>
      <c r="Y17" s="46"/>
    </row>
    <row r="18" spans="1:25" s="13" customFormat="1" ht="22.5" customHeight="1" thickBot="1" x14ac:dyDescent="0.3">
      <c r="A18" s="46"/>
      <c r="B18" s="97">
        <f t="shared" si="7"/>
        <v>9</v>
      </c>
      <c r="C18" s="98"/>
      <c r="D18" s="99"/>
      <c r="E18" s="100"/>
      <c r="F18" s="101"/>
      <c r="G18" s="102"/>
      <c r="H18" s="122"/>
      <c r="I18" s="123"/>
      <c r="J18" s="104" t="str">
        <f t="shared" si="2"/>
        <v/>
      </c>
      <c r="K18" s="122"/>
      <c r="L18" s="123"/>
      <c r="M18" s="104" t="str">
        <f t="shared" si="3"/>
        <v/>
      </c>
      <c r="N18" s="122"/>
      <c r="O18" s="123"/>
      <c r="P18" s="104" t="str">
        <f t="shared" si="4"/>
        <v/>
      </c>
      <c r="Q18" s="122"/>
      <c r="R18" s="121"/>
      <c r="S18" s="104" t="str">
        <f t="shared" si="5"/>
        <v/>
      </c>
      <c r="T18" s="105" t="str">
        <f t="shared" si="0"/>
        <v/>
      </c>
      <c r="U18" s="106"/>
      <c r="V18" s="127" t="str">
        <f t="shared" si="6"/>
        <v/>
      </c>
      <c r="W18" s="135"/>
      <c r="X18" s="131"/>
      <c r="Y18" s="46"/>
    </row>
    <row r="19" spans="1:25" s="14" customFormat="1" ht="22.5" customHeight="1" thickBot="1" x14ac:dyDescent="0.3">
      <c r="A19" s="47"/>
      <c r="B19" s="166" t="s">
        <v>12</v>
      </c>
      <c r="C19" s="167"/>
      <c r="D19" s="116">
        <f>SUM(D10:D18)</f>
        <v>185000</v>
      </c>
      <c r="E19" s="185">
        <f>SUM(G10:G18)</f>
        <v>0</v>
      </c>
      <c r="F19" s="186"/>
      <c r="G19" s="187"/>
      <c r="H19" s="185">
        <f>SUM(J10:J18)</f>
        <v>0</v>
      </c>
      <c r="I19" s="186"/>
      <c r="J19" s="186"/>
      <c r="K19" s="186">
        <f>SUM(M10:M18)</f>
        <v>0</v>
      </c>
      <c r="L19" s="186"/>
      <c r="M19" s="186"/>
      <c r="N19" s="186">
        <f>SUM(P10:P18)</f>
        <v>0</v>
      </c>
      <c r="O19" s="186"/>
      <c r="P19" s="186"/>
      <c r="Q19" s="117">
        <f t="shared" ref="Q19:V19" si="8">SUM(Q10:Q18)</f>
        <v>0</v>
      </c>
      <c r="R19" s="117">
        <f t="shared" si="8"/>
        <v>0</v>
      </c>
      <c r="S19" s="117">
        <f t="shared" si="8"/>
        <v>185000</v>
      </c>
      <c r="T19" s="118">
        <f t="shared" si="8"/>
        <v>5250</v>
      </c>
      <c r="U19" s="119">
        <f t="shared" si="8"/>
        <v>3287.1400000000003</v>
      </c>
      <c r="V19" s="128">
        <f t="shared" si="8"/>
        <v>176462.86</v>
      </c>
      <c r="W19" s="135"/>
      <c r="X19" s="131"/>
      <c r="Y19" s="47"/>
    </row>
    <row r="20" spans="1:25" s="13" customFormat="1" ht="22.5" customHeight="1" x14ac:dyDescent="0.25">
      <c r="A20" s="46"/>
      <c r="B20" s="107">
        <v>10</v>
      </c>
      <c r="C20" s="108" t="s">
        <v>91</v>
      </c>
      <c r="D20" s="109">
        <v>25000</v>
      </c>
      <c r="E20" s="110"/>
      <c r="F20" s="111"/>
      <c r="G20" s="112" t="str">
        <f t="shared" si="1"/>
        <v/>
      </c>
      <c r="H20" s="110"/>
      <c r="I20" s="111"/>
      <c r="J20" s="112" t="str">
        <f t="shared" si="2"/>
        <v/>
      </c>
      <c r="K20" s="110"/>
      <c r="L20" s="111"/>
      <c r="M20" s="112" t="str">
        <f t="shared" si="3"/>
        <v/>
      </c>
      <c r="N20" s="110"/>
      <c r="O20" s="111"/>
      <c r="P20" s="112" t="str">
        <f t="shared" si="4"/>
        <v/>
      </c>
      <c r="Q20" s="110"/>
      <c r="R20" s="109"/>
      <c r="S20" s="113">
        <f t="shared" ref="S20:S28" si="9">IF(SUM(D20,G20,J20,M20,P20,Q20:R20)=0,"",SUM(D20,G20,J20,M20,P20,Q20:R20))</f>
        <v>25000</v>
      </c>
      <c r="T20" s="114">
        <f t="shared" ref="T20:T26" si="10">IF(SUM(D20,G20)=0,"",IF(SUM(D20,G20)&gt;15000,15000*5%,IF(SUM(D20,G20)&lt;1650,ROUND(1650*5%,0),ROUND(SUM(D20,G20)*5%,0))))</f>
        <v>750</v>
      </c>
      <c r="U20" s="115"/>
      <c r="V20" s="129">
        <f t="shared" si="6"/>
        <v>24250</v>
      </c>
      <c r="W20" s="135"/>
      <c r="X20" s="131"/>
      <c r="Y20" s="46"/>
    </row>
    <row r="21" spans="1:25" s="13" customFormat="1" ht="22.5" customHeight="1" x14ac:dyDescent="0.25">
      <c r="A21" s="46"/>
      <c r="B21" s="75">
        <f t="shared" ref="B21:B28" si="11">+B20+1</f>
        <v>11</v>
      </c>
      <c r="C21" s="76" t="s">
        <v>92</v>
      </c>
      <c r="D21" s="94">
        <v>30000</v>
      </c>
      <c r="E21" s="95"/>
      <c r="F21" s="96"/>
      <c r="G21" s="90" t="str">
        <f t="shared" si="1"/>
        <v/>
      </c>
      <c r="H21" s="95"/>
      <c r="I21" s="96"/>
      <c r="J21" s="90" t="str">
        <f t="shared" si="2"/>
        <v/>
      </c>
      <c r="K21" s="95"/>
      <c r="L21" s="96"/>
      <c r="M21" s="90" t="str">
        <f t="shared" si="3"/>
        <v/>
      </c>
      <c r="N21" s="95"/>
      <c r="O21" s="96"/>
      <c r="P21" s="90" t="str">
        <f t="shared" si="4"/>
        <v/>
      </c>
      <c r="Q21" s="95"/>
      <c r="R21" s="94"/>
      <c r="S21" s="91">
        <f t="shared" si="9"/>
        <v>30000</v>
      </c>
      <c r="T21" s="92">
        <f t="shared" si="10"/>
        <v>750</v>
      </c>
      <c r="U21" s="93"/>
      <c r="V21" s="126">
        <f t="shared" si="6"/>
        <v>29250</v>
      </c>
      <c r="W21" s="135"/>
      <c r="X21" s="131"/>
      <c r="Y21" s="46"/>
    </row>
    <row r="22" spans="1:25" s="13" customFormat="1" ht="22.5" customHeight="1" x14ac:dyDescent="0.25">
      <c r="A22" s="46"/>
      <c r="B22" s="75">
        <f t="shared" si="11"/>
        <v>12</v>
      </c>
      <c r="C22" s="76" t="s">
        <v>93</v>
      </c>
      <c r="D22" s="94"/>
      <c r="E22" s="95">
        <v>331</v>
      </c>
      <c r="F22" s="96">
        <v>21</v>
      </c>
      <c r="G22" s="90">
        <f t="shared" si="1"/>
        <v>6951</v>
      </c>
      <c r="H22" s="95"/>
      <c r="I22" s="96"/>
      <c r="J22" s="90" t="str">
        <f t="shared" si="2"/>
        <v/>
      </c>
      <c r="K22" s="95"/>
      <c r="L22" s="96"/>
      <c r="M22" s="90" t="str">
        <f t="shared" si="3"/>
        <v/>
      </c>
      <c r="N22" s="95"/>
      <c r="O22" s="96"/>
      <c r="P22" s="90" t="str">
        <f t="shared" si="4"/>
        <v/>
      </c>
      <c r="Q22" s="95"/>
      <c r="R22" s="94"/>
      <c r="S22" s="91">
        <f t="shared" si="9"/>
        <v>6951</v>
      </c>
      <c r="T22" s="92">
        <f t="shared" si="10"/>
        <v>348</v>
      </c>
      <c r="U22" s="93"/>
      <c r="V22" s="126">
        <f t="shared" si="6"/>
        <v>6603</v>
      </c>
      <c r="W22" s="135"/>
      <c r="X22" s="131"/>
      <c r="Y22" s="46"/>
    </row>
    <row r="23" spans="1:25" s="13" customFormat="1" ht="22.5" customHeight="1" x14ac:dyDescent="0.25">
      <c r="A23" s="46"/>
      <c r="B23" s="75">
        <f t="shared" si="11"/>
        <v>13</v>
      </c>
      <c r="C23" s="76" t="s">
        <v>94</v>
      </c>
      <c r="D23" s="94"/>
      <c r="E23" s="95">
        <v>331</v>
      </c>
      <c r="F23" s="96">
        <v>22</v>
      </c>
      <c r="G23" s="90">
        <f t="shared" si="1"/>
        <v>7282</v>
      </c>
      <c r="H23" s="95"/>
      <c r="I23" s="96"/>
      <c r="J23" s="90" t="str">
        <f t="shared" si="2"/>
        <v/>
      </c>
      <c r="K23" s="95"/>
      <c r="L23" s="96"/>
      <c r="M23" s="90" t="str">
        <f t="shared" si="3"/>
        <v/>
      </c>
      <c r="N23" s="95"/>
      <c r="O23" s="96"/>
      <c r="P23" s="90" t="str">
        <f t="shared" si="4"/>
        <v/>
      </c>
      <c r="Q23" s="95"/>
      <c r="R23" s="94"/>
      <c r="S23" s="91">
        <f t="shared" si="9"/>
        <v>7282</v>
      </c>
      <c r="T23" s="92">
        <f t="shared" si="10"/>
        <v>364</v>
      </c>
      <c r="U23" s="93"/>
      <c r="V23" s="126">
        <f t="shared" si="6"/>
        <v>6918</v>
      </c>
      <c r="W23" s="135"/>
      <c r="X23" s="131"/>
      <c r="Y23" s="46"/>
    </row>
    <row r="24" spans="1:25" s="13" customFormat="1" ht="22.5" customHeight="1" x14ac:dyDescent="0.25">
      <c r="A24" s="46"/>
      <c r="B24" s="75">
        <f t="shared" si="11"/>
        <v>14</v>
      </c>
      <c r="C24" s="76" t="s">
        <v>95</v>
      </c>
      <c r="D24" s="94"/>
      <c r="E24" s="95">
        <v>331</v>
      </c>
      <c r="F24" s="96">
        <v>21</v>
      </c>
      <c r="G24" s="90">
        <f t="shared" si="1"/>
        <v>6951</v>
      </c>
      <c r="H24" s="95"/>
      <c r="I24" s="96"/>
      <c r="J24" s="90" t="str">
        <f t="shared" si="2"/>
        <v/>
      </c>
      <c r="K24" s="95"/>
      <c r="L24" s="96"/>
      <c r="M24" s="90" t="str">
        <f t="shared" si="3"/>
        <v/>
      </c>
      <c r="N24" s="95"/>
      <c r="O24" s="96"/>
      <c r="P24" s="90" t="str">
        <f t="shared" si="4"/>
        <v/>
      </c>
      <c r="Q24" s="95"/>
      <c r="R24" s="94"/>
      <c r="S24" s="91">
        <f t="shared" si="9"/>
        <v>6951</v>
      </c>
      <c r="T24" s="92">
        <f t="shared" si="10"/>
        <v>348</v>
      </c>
      <c r="U24" s="93"/>
      <c r="V24" s="126">
        <f t="shared" si="6"/>
        <v>6603</v>
      </c>
      <c r="W24" s="135"/>
      <c r="X24" s="131"/>
      <c r="Y24" s="46"/>
    </row>
    <row r="25" spans="1:25" s="13" customFormat="1" ht="22.5" customHeight="1" x14ac:dyDescent="0.25">
      <c r="A25" s="46"/>
      <c r="B25" s="75">
        <f t="shared" si="11"/>
        <v>15</v>
      </c>
      <c r="C25" s="76" t="s">
        <v>96</v>
      </c>
      <c r="D25" s="94"/>
      <c r="E25" s="95">
        <v>331</v>
      </c>
      <c r="F25" s="96">
        <v>20</v>
      </c>
      <c r="G25" s="90">
        <f t="shared" si="1"/>
        <v>6620</v>
      </c>
      <c r="H25" s="95"/>
      <c r="I25" s="96"/>
      <c r="J25" s="90" t="str">
        <f t="shared" si="2"/>
        <v/>
      </c>
      <c r="K25" s="95"/>
      <c r="L25" s="96"/>
      <c r="M25" s="90" t="str">
        <f t="shared" si="3"/>
        <v/>
      </c>
      <c r="N25" s="95"/>
      <c r="O25" s="96"/>
      <c r="P25" s="90" t="str">
        <f t="shared" si="4"/>
        <v/>
      </c>
      <c r="Q25" s="95"/>
      <c r="R25" s="94"/>
      <c r="S25" s="91">
        <f t="shared" si="9"/>
        <v>6620</v>
      </c>
      <c r="T25" s="92">
        <f t="shared" si="10"/>
        <v>331</v>
      </c>
      <c r="U25" s="93"/>
      <c r="V25" s="126">
        <f t="shared" si="6"/>
        <v>6289</v>
      </c>
      <c r="W25" s="135"/>
      <c r="X25" s="131"/>
      <c r="Y25" s="46"/>
    </row>
    <row r="26" spans="1:25" s="13" customFormat="1" ht="22.5" customHeight="1" x14ac:dyDescent="0.25">
      <c r="A26" s="46"/>
      <c r="B26" s="75">
        <f t="shared" si="11"/>
        <v>16</v>
      </c>
      <c r="C26" s="76" t="s">
        <v>97</v>
      </c>
      <c r="D26" s="94"/>
      <c r="E26" s="95">
        <v>331</v>
      </c>
      <c r="F26" s="96">
        <v>22</v>
      </c>
      <c r="G26" s="90">
        <f t="shared" si="1"/>
        <v>7282</v>
      </c>
      <c r="H26" s="95"/>
      <c r="I26" s="96"/>
      <c r="J26" s="90" t="str">
        <f t="shared" si="2"/>
        <v/>
      </c>
      <c r="K26" s="95"/>
      <c r="L26" s="96"/>
      <c r="M26" s="90" t="str">
        <f t="shared" si="3"/>
        <v/>
      </c>
      <c r="N26" s="95"/>
      <c r="O26" s="96"/>
      <c r="P26" s="90" t="str">
        <f t="shared" si="4"/>
        <v/>
      </c>
      <c r="Q26" s="95"/>
      <c r="R26" s="94"/>
      <c r="S26" s="91">
        <f t="shared" si="9"/>
        <v>7282</v>
      </c>
      <c r="T26" s="92">
        <f t="shared" si="10"/>
        <v>364</v>
      </c>
      <c r="U26" s="93"/>
      <c r="V26" s="126">
        <f t="shared" si="6"/>
        <v>6918</v>
      </c>
      <c r="W26" s="135"/>
      <c r="X26" s="131"/>
      <c r="Y26" s="46"/>
    </row>
    <row r="27" spans="1:25" s="13" customFormat="1" ht="22.5" customHeight="1" x14ac:dyDescent="0.25">
      <c r="A27" s="46"/>
      <c r="B27" s="75">
        <f t="shared" si="11"/>
        <v>17</v>
      </c>
      <c r="C27" s="76" t="s">
        <v>98</v>
      </c>
      <c r="D27" s="94"/>
      <c r="E27" s="95">
        <v>331</v>
      </c>
      <c r="F27" s="96">
        <v>23</v>
      </c>
      <c r="G27" s="90">
        <f t="shared" si="1"/>
        <v>7613</v>
      </c>
      <c r="H27" s="95"/>
      <c r="I27" s="96"/>
      <c r="J27" s="90" t="str">
        <f t="shared" si="2"/>
        <v/>
      </c>
      <c r="K27" s="95"/>
      <c r="L27" s="96"/>
      <c r="M27" s="90" t="str">
        <f t="shared" si="3"/>
        <v/>
      </c>
      <c r="N27" s="95"/>
      <c r="O27" s="96"/>
      <c r="P27" s="90" t="str">
        <f t="shared" si="4"/>
        <v/>
      </c>
      <c r="Q27" s="95"/>
      <c r="R27" s="94"/>
      <c r="S27" s="91">
        <f t="shared" si="9"/>
        <v>7613</v>
      </c>
      <c r="T27" s="92">
        <f>IF(SUM(D27,G27)=0,"",IF(SUM(D27,G27)&gt;15000,15000*5%,IF(SUM(D27,G27)&lt;1650,ROUND(1650*5%,0),ROUND(SUM(D27,G27)*5%,0))))</f>
        <v>381</v>
      </c>
      <c r="U27" s="93"/>
      <c r="V27" s="126">
        <f t="shared" si="6"/>
        <v>7232</v>
      </c>
      <c r="W27" s="135"/>
      <c r="X27" s="131"/>
      <c r="Y27" s="46"/>
    </row>
    <row r="28" spans="1:25" s="13" customFormat="1" ht="22.5" customHeight="1" thickBot="1" x14ac:dyDescent="0.3">
      <c r="A28" s="46"/>
      <c r="B28" s="97">
        <f t="shared" si="11"/>
        <v>18</v>
      </c>
      <c r="C28" s="120"/>
      <c r="D28" s="121"/>
      <c r="E28" s="122"/>
      <c r="F28" s="123"/>
      <c r="G28" s="103" t="str">
        <f t="shared" si="1"/>
        <v/>
      </c>
      <c r="H28" s="122"/>
      <c r="I28" s="123"/>
      <c r="J28" s="103" t="str">
        <f t="shared" si="2"/>
        <v/>
      </c>
      <c r="K28" s="122"/>
      <c r="L28" s="123"/>
      <c r="M28" s="103" t="str">
        <f t="shared" si="3"/>
        <v/>
      </c>
      <c r="N28" s="122"/>
      <c r="O28" s="123"/>
      <c r="P28" s="103" t="str">
        <f t="shared" si="4"/>
        <v/>
      </c>
      <c r="Q28" s="122"/>
      <c r="R28" s="121"/>
      <c r="S28" s="104" t="str">
        <f t="shared" si="9"/>
        <v/>
      </c>
      <c r="T28" s="105" t="str">
        <f>IF(SUM(D28,G28)=0,"",IF(SUM(D28,G28)&gt;15000,15000*5%,IF(SUM(D28,G28)&lt;1650,ROUND(1650*5%,0),ROUND(SUM(D28,G28)*5%,0))))</f>
        <v/>
      </c>
      <c r="U28" s="106"/>
      <c r="V28" s="127" t="str">
        <f t="shared" si="6"/>
        <v/>
      </c>
      <c r="W28" s="135"/>
      <c r="X28" s="131"/>
      <c r="Y28" s="46"/>
    </row>
    <row r="29" spans="1:25" s="14" customFormat="1" ht="22.5" customHeight="1" thickBot="1" x14ac:dyDescent="0.3">
      <c r="A29" s="47"/>
      <c r="B29" s="168" t="s">
        <v>13</v>
      </c>
      <c r="C29" s="169"/>
      <c r="D29" s="116">
        <f>SUM(D20:D28)</f>
        <v>55000</v>
      </c>
      <c r="E29" s="193"/>
      <c r="F29" s="194"/>
      <c r="G29" s="138">
        <f>SUM(G20:G28)</f>
        <v>42699</v>
      </c>
      <c r="H29" s="195"/>
      <c r="I29" s="196"/>
      <c r="J29" s="139">
        <f>SUM(J20:J28)</f>
        <v>0</v>
      </c>
      <c r="K29" s="195"/>
      <c r="L29" s="196"/>
      <c r="M29" s="140">
        <f>SUM(M20:M28)</f>
        <v>0</v>
      </c>
      <c r="N29" s="153"/>
      <c r="O29" s="153"/>
      <c r="P29" s="140">
        <f>SUM(P20:P28)</f>
        <v>0</v>
      </c>
      <c r="Q29" s="140">
        <f t="shared" ref="Q29:V29" si="12">SUM(Q20:Q28)</f>
        <v>0</v>
      </c>
      <c r="R29" s="140">
        <f t="shared" si="12"/>
        <v>0</v>
      </c>
      <c r="S29" s="140">
        <f t="shared" si="12"/>
        <v>97699</v>
      </c>
      <c r="T29" s="141">
        <f t="shared" si="12"/>
        <v>3636</v>
      </c>
      <c r="U29" s="141">
        <f t="shared" si="12"/>
        <v>0</v>
      </c>
      <c r="V29" s="140">
        <f t="shared" si="12"/>
        <v>94063</v>
      </c>
      <c r="W29" s="136"/>
      <c r="X29" s="132"/>
      <c r="Y29" s="47"/>
    </row>
    <row r="30" spans="1:25" s="14" customFormat="1" ht="27.75" customHeight="1" thickBot="1" x14ac:dyDescent="0.3">
      <c r="A30" s="47"/>
      <c r="B30" s="232" t="s">
        <v>14</v>
      </c>
      <c r="C30" s="233"/>
      <c r="D30" s="124">
        <f>+D29+D19</f>
        <v>240000</v>
      </c>
      <c r="E30" s="226">
        <f>+G29+E19</f>
        <v>42699</v>
      </c>
      <c r="F30" s="227"/>
      <c r="G30" s="228"/>
      <c r="H30" s="154">
        <f>+J29+H19</f>
        <v>0</v>
      </c>
      <c r="I30" s="154"/>
      <c r="J30" s="154"/>
      <c r="K30" s="154">
        <f>+M29+K19</f>
        <v>0</v>
      </c>
      <c r="L30" s="154"/>
      <c r="M30" s="154"/>
      <c r="N30" s="154">
        <f>+P29+N19</f>
        <v>0</v>
      </c>
      <c r="O30" s="154"/>
      <c r="P30" s="154"/>
      <c r="Q30" s="140">
        <f t="shared" ref="Q30:V30" si="13">+Q29+Q19</f>
        <v>0</v>
      </c>
      <c r="R30" s="140">
        <f t="shared" si="13"/>
        <v>0</v>
      </c>
      <c r="S30" s="140">
        <f t="shared" si="13"/>
        <v>282699</v>
      </c>
      <c r="T30" s="140">
        <f t="shared" si="13"/>
        <v>8886</v>
      </c>
      <c r="U30" s="140">
        <f t="shared" si="13"/>
        <v>3287.1400000000003</v>
      </c>
      <c r="V30" s="140">
        <f t="shared" si="13"/>
        <v>270525.86</v>
      </c>
      <c r="W30" s="137"/>
      <c r="X30" s="133"/>
      <c r="Y30" s="47"/>
    </row>
    <row r="31" spans="1:25" s="13" customFormat="1" ht="24" customHeight="1" x14ac:dyDescent="0.25">
      <c r="B31" s="15"/>
      <c r="D31" s="16"/>
      <c r="E31" s="17"/>
      <c r="F31" s="17"/>
      <c r="G31" s="16"/>
      <c r="H31" s="17"/>
      <c r="I31" s="17"/>
      <c r="J31" s="16"/>
      <c r="K31" s="17"/>
      <c r="L31" s="17"/>
      <c r="M31" s="16"/>
      <c r="N31" s="17"/>
      <c r="O31" s="17"/>
      <c r="P31" s="16"/>
      <c r="Q31" s="16"/>
      <c r="R31" s="16"/>
      <c r="S31" s="16"/>
      <c r="T31" s="16"/>
      <c r="U31" s="16"/>
      <c r="V31" s="16"/>
    </row>
    <row r="32" spans="1:25" s="13" customFormat="1" ht="22.5" customHeight="1" x14ac:dyDescent="0.3">
      <c r="B32" s="18"/>
      <c r="C32" s="143" t="s">
        <v>76</v>
      </c>
      <c r="D32" s="142"/>
      <c r="E32" s="142"/>
      <c r="F32" s="142"/>
      <c r="G32" s="142"/>
      <c r="H32" s="142"/>
      <c r="I32" s="1"/>
      <c r="J32" s="1"/>
      <c r="K32" s="1"/>
      <c r="L32" s="1"/>
      <c r="M32" s="1"/>
      <c r="N32" s="1"/>
      <c r="O32" s="19"/>
      <c r="P32" s="20"/>
      <c r="Q32" s="20"/>
      <c r="R32" s="20"/>
      <c r="S32" s="20"/>
      <c r="T32" s="21"/>
      <c r="U32" s="21"/>
      <c r="V32" s="20"/>
      <c r="W32" s="1"/>
      <c r="X32" s="1"/>
    </row>
    <row r="33" spans="2:24" s="13" customFormat="1" ht="22.5" customHeight="1" x14ac:dyDescent="0.25">
      <c r="B33" s="229" t="s">
        <v>37</v>
      </c>
      <c r="C33" s="230"/>
      <c r="D33" s="230"/>
      <c r="E33" s="230"/>
      <c r="F33" s="230"/>
      <c r="G33" s="230"/>
      <c r="H33" s="230"/>
      <c r="I33" s="230"/>
      <c r="J33" s="230"/>
      <c r="K33" s="230"/>
      <c r="L33" s="230"/>
      <c r="M33" s="230"/>
      <c r="N33" s="230"/>
      <c r="O33" s="230"/>
      <c r="P33" s="230"/>
      <c r="Q33" s="231"/>
      <c r="R33" s="22"/>
      <c r="S33" s="235" t="s">
        <v>27</v>
      </c>
      <c r="T33" s="236"/>
      <c r="U33" s="236"/>
      <c r="V33" s="236"/>
      <c r="W33" s="236"/>
      <c r="X33" s="237"/>
    </row>
    <row r="34" spans="2:24" s="13" customFormat="1" ht="22.5" customHeight="1" x14ac:dyDescent="0.25">
      <c r="B34" s="155" t="s">
        <v>15</v>
      </c>
      <c r="C34" s="240" t="s">
        <v>30</v>
      </c>
      <c r="D34" s="241"/>
      <c r="E34" s="240" t="s">
        <v>28</v>
      </c>
      <c r="F34" s="241"/>
      <c r="G34" s="245" t="s">
        <v>39</v>
      </c>
      <c r="H34" s="159" t="s">
        <v>41</v>
      </c>
      <c r="I34" s="159"/>
      <c r="J34" s="159"/>
      <c r="K34" s="159" t="s">
        <v>29</v>
      </c>
      <c r="L34" s="159"/>
      <c r="M34" s="159"/>
      <c r="N34" s="159"/>
      <c r="O34" s="160" t="s">
        <v>42</v>
      </c>
      <c r="P34" s="161"/>
      <c r="Q34" s="162"/>
      <c r="R34" s="23"/>
      <c r="S34" s="238" t="s">
        <v>15</v>
      </c>
      <c r="T34" s="240" t="s">
        <v>30</v>
      </c>
      <c r="U34" s="243"/>
      <c r="V34" s="241"/>
      <c r="W34" s="155" t="s">
        <v>33</v>
      </c>
      <c r="X34" s="157" t="s">
        <v>40</v>
      </c>
    </row>
    <row r="35" spans="2:24" s="13" customFormat="1" ht="22.5" customHeight="1" x14ac:dyDescent="0.25">
      <c r="B35" s="156"/>
      <c r="C35" s="239"/>
      <c r="D35" s="242"/>
      <c r="E35" s="239"/>
      <c r="F35" s="242"/>
      <c r="G35" s="245"/>
      <c r="H35" s="159"/>
      <c r="I35" s="159"/>
      <c r="J35" s="159"/>
      <c r="K35" s="159"/>
      <c r="L35" s="159"/>
      <c r="M35" s="159"/>
      <c r="N35" s="159"/>
      <c r="O35" s="163" t="s">
        <v>32</v>
      </c>
      <c r="P35" s="164"/>
      <c r="Q35" s="52" t="s">
        <v>31</v>
      </c>
      <c r="R35" s="51"/>
      <c r="S35" s="239"/>
      <c r="T35" s="239"/>
      <c r="U35" s="244"/>
      <c r="V35" s="242"/>
      <c r="W35" s="156"/>
      <c r="X35" s="158"/>
    </row>
    <row r="36" spans="2:24" s="13" customFormat="1" ht="22.5" customHeight="1" x14ac:dyDescent="0.3">
      <c r="B36" s="53"/>
      <c r="C36" s="165"/>
      <c r="D36" s="165"/>
      <c r="E36" s="234"/>
      <c r="F36" s="234"/>
      <c r="G36" s="54"/>
      <c r="H36" s="165"/>
      <c r="I36" s="165"/>
      <c r="J36" s="165"/>
      <c r="K36" s="165"/>
      <c r="L36" s="165"/>
      <c r="M36" s="165"/>
      <c r="N36" s="165"/>
      <c r="O36" s="55"/>
      <c r="P36" s="56"/>
      <c r="Q36" s="55"/>
      <c r="R36" s="24"/>
      <c r="S36" s="53"/>
      <c r="T36" s="55"/>
      <c r="U36" s="57"/>
      <c r="V36" s="56"/>
      <c r="W36" s="58"/>
      <c r="X36" s="59"/>
    </row>
    <row r="37" spans="2:24" s="13" customFormat="1" ht="22.5" customHeight="1" x14ac:dyDescent="0.3">
      <c r="B37" s="53"/>
      <c r="C37" s="165"/>
      <c r="D37" s="165"/>
      <c r="E37" s="234"/>
      <c r="F37" s="234"/>
      <c r="G37" s="54"/>
      <c r="H37" s="165"/>
      <c r="I37" s="165"/>
      <c r="J37" s="165"/>
      <c r="K37" s="165"/>
      <c r="L37" s="165"/>
      <c r="M37" s="165"/>
      <c r="N37" s="165"/>
      <c r="O37" s="55"/>
      <c r="P37" s="56"/>
      <c r="Q37" s="55"/>
      <c r="R37" s="24"/>
      <c r="S37" s="53"/>
      <c r="T37" s="55"/>
      <c r="U37" s="57"/>
      <c r="V37" s="56"/>
      <c r="W37" s="58"/>
      <c r="X37" s="59"/>
    </row>
    <row r="38" spans="2:24" s="13" customFormat="1" ht="22.5" customHeight="1" x14ac:dyDescent="0.3">
      <c r="B38" s="53"/>
      <c r="C38" s="165"/>
      <c r="D38" s="165"/>
      <c r="E38" s="234"/>
      <c r="F38" s="234"/>
      <c r="G38" s="54"/>
      <c r="H38" s="165"/>
      <c r="I38" s="165"/>
      <c r="J38" s="165"/>
      <c r="K38" s="165"/>
      <c r="L38" s="165"/>
      <c r="M38" s="165"/>
      <c r="N38" s="165"/>
      <c r="O38" s="55"/>
      <c r="P38" s="56"/>
      <c r="Q38" s="55"/>
      <c r="R38" s="24"/>
      <c r="S38" s="53"/>
      <c r="T38" s="55"/>
      <c r="U38" s="57"/>
      <c r="V38" s="56"/>
      <c r="W38" s="58"/>
      <c r="X38" s="59"/>
    </row>
    <row r="39" spans="2:24" s="13" customFormat="1" ht="22.5" customHeight="1" x14ac:dyDescent="0.3">
      <c r="B39" s="53"/>
      <c r="C39" s="165"/>
      <c r="D39" s="165"/>
      <c r="E39" s="234"/>
      <c r="F39" s="234"/>
      <c r="G39" s="54"/>
      <c r="H39" s="165"/>
      <c r="I39" s="165"/>
      <c r="J39" s="165"/>
      <c r="K39" s="165"/>
      <c r="L39" s="165"/>
      <c r="M39" s="165"/>
      <c r="N39" s="165"/>
      <c r="O39" s="55"/>
      <c r="P39" s="56"/>
      <c r="Q39" s="55"/>
      <c r="R39" s="24"/>
      <c r="S39" s="53"/>
      <c r="T39" s="55"/>
      <c r="U39" s="57"/>
      <c r="V39" s="56"/>
      <c r="W39" s="58"/>
      <c r="X39" s="59"/>
    </row>
    <row r="40" spans="2:24" s="13" customFormat="1" ht="22.5" customHeight="1" x14ac:dyDescent="0.3">
      <c r="B40" s="25"/>
      <c r="C40" s="26" t="s">
        <v>78</v>
      </c>
      <c r="D40" s="20"/>
      <c r="E40" s="19"/>
      <c r="F40" s="19"/>
      <c r="G40" s="20"/>
      <c r="H40" s="19"/>
      <c r="I40" s="19"/>
      <c r="J40" s="20"/>
      <c r="K40" s="19"/>
      <c r="L40" s="19"/>
      <c r="M40" s="20"/>
      <c r="N40" s="19"/>
      <c r="O40" s="19"/>
      <c r="P40" s="20"/>
      <c r="Q40" s="20"/>
      <c r="R40" s="20"/>
      <c r="S40" s="27"/>
      <c r="T40" s="20"/>
      <c r="U40" s="20"/>
      <c r="V40" s="20"/>
      <c r="W40" s="1"/>
      <c r="X40" s="1"/>
    </row>
    <row r="41" spans="2:24" s="13" customFormat="1" ht="22.5" customHeight="1" x14ac:dyDescent="0.3">
      <c r="B41" s="25"/>
      <c r="C41" s="26" t="s">
        <v>75</v>
      </c>
      <c r="D41" s="20"/>
      <c r="E41" s="19"/>
      <c r="F41" s="19"/>
      <c r="G41" s="20"/>
      <c r="H41" s="19"/>
      <c r="I41" s="19"/>
      <c r="J41" s="20"/>
      <c r="K41" s="19"/>
      <c r="L41" s="19"/>
      <c r="M41" s="20"/>
      <c r="N41" s="19"/>
      <c r="O41" s="19"/>
      <c r="P41" s="20"/>
      <c r="Q41" s="20"/>
      <c r="R41" s="20"/>
      <c r="S41" s="27"/>
      <c r="T41" s="20"/>
      <c r="U41" s="20"/>
      <c r="V41" s="20"/>
      <c r="W41" s="1"/>
      <c r="X41" s="1"/>
    </row>
    <row r="42" spans="2:24" s="13" customFormat="1" ht="22.5" customHeight="1" x14ac:dyDescent="0.3">
      <c r="B42" s="25"/>
      <c r="C42" s="27" t="s">
        <v>79</v>
      </c>
      <c r="D42" s="20"/>
      <c r="E42" s="19"/>
      <c r="F42" s="19"/>
      <c r="G42" s="20"/>
      <c r="H42" s="19"/>
      <c r="I42" s="19"/>
      <c r="J42" s="20"/>
      <c r="K42" s="19"/>
      <c r="L42" s="19"/>
      <c r="M42" s="20"/>
      <c r="N42" s="19"/>
      <c r="O42" s="19"/>
      <c r="P42" s="20"/>
      <c r="Q42" s="20"/>
      <c r="R42" s="20"/>
      <c r="S42" s="27"/>
      <c r="T42" s="20"/>
      <c r="U42" s="20"/>
      <c r="V42" s="20"/>
      <c r="W42" s="1"/>
      <c r="X42" s="1"/>
    </row>
    <row r="43" spans="2:24" s="13" customFormat="1" ht="22.5" customHeight="1" x14ac:dyDescent="0.3">
      <c r="B43" s="28"/>
      <c r="C43" s="29" t="s">
        <v>77</v>
      </c>
      <c r="D43" s="30"/>
      <c r="E43" s="31"/>
      <c r="F43" s="31"/>
      <c r="G43" s="30"/>
      <c r="H43" s="31"/>
      <c r="I43" s="31"/>
      <c r="J43" s="30"/>
      <c r="K43" s="31"/>
      <c r="L43" s="31"/>
      <c r="M43" s="30"/>
      <c r="N43" s="31"/>
      <c r="O43" s="31"/>
      <c r="P43" s="30"/>
      <c r="Q43" s="30"/>
      <c r="R43" s="30"/>
      <c r="S43" s="32"/>
      <c r="T43" s="30"/>
      <c r="U43" s="30"/>
      <c r="V43" s="30"/>
      <c r="W43" s="32"/>
      <c r="X43" s="32"/>
    </row>
    <row r="44" spans="2:24" s="13" customFormat="1" ht="22.5" customHeight="1" x14ac:dyDescent="0.3">
      <c r="B44" s="28"/>
      <c r="C44" s="32" t="s">
        <v>38</v>
      </c>
      <c r="D44" s="30"/>
      <c r="E44" s="31"/>
      <c r="F44" s="31"/>
      <c r="G44" s="30"/>
      <c r="H44" s="31"/>
      <c r="I44" s="31"/>
      <c r="J44" s="30"/>
      <c r="K44" s="31"/>
      <c r="L44" s="31"/>
      <c r="M44" s="30"/>
      <c r="N44" s="31"/>
      <c r="O44" s="31"/>
      <c r="P44" s="30"/>
      <c r="Q44" s="30"/>
      <c r="R44" s="30"/>
      <c r="S44" s="30"/>
      <c r="T44" s="30"/>
      <c r="U44" s="30"/>
      <c r="V44" s="30"/>
      <c r="W44" s="32"/>
      <c r="X44" s="32"/>
    </row>
    <row r="45" spans="2:24" s="13" customFormat="1" ht="22.5" customHeight="1" x14ac:dyDescent="0.3">
      <c r="B45" s="28"/>
      <c r="C45" s="30" t="s">
        <v>16</v>
      </c>
      <c r="D45" s="30"/>
      <c r="E45" s="31"/>
      <c r="F45" s="31"/>
      <c r="G45" s="30"/>
      <c r="H45" s="31"/>
      <c r="I45" s="31"/>
      <c r="J45" s="30"/>
      <c r="K45" s="31"/>
      <c r="L45" s="31"/>
      <c r="M45" s="30"/>
      <c r="N45" s="31"/>
      <c r="O45" s="31"/>
      <c r="P45" s="30"/>
      <c r="Q45" s="30"/>
      <c r="R45" s="30"/>
      <c r="S45" s="30"/>
      <c r="T45" s="30"/>
      <c r="U45" s="30"/>
      <c r="V45" s="30"/>
      <c r="W45" s="32"/>
      <c r="X45" s="32"/>
    </row>
    <row r="46" spans="2:24" s="13" customFormat="1" ht="22.5" customHeight="1" x14ac:dyDescent="0.3">
      <c r="B46" s="28"/>
      <c r="C46" s="30" t="s">
        <v>19</v>
      </c>
      <c r="D46" s="30"/>
      <c r="E46" s="31"/>
      <c r="F46" s="31"/>
      <c r="G46" s="30"/>
      <c r="H46" s="31"/>
      <c r="I46" s="31"/>
      <c r="J46" s="30"/>
      <c r="K46" s="31"/>
      <c r="L46" s="31"/>
      <c r="M46" s="30"/>
      <c r="N46" s="31"/>
      <c r="O46" s="31"/>
      <c r="P46" s="30"/>
      <c r="Q46" s="30"/>
      <c r="R46" s="30"/>
      <c r="S46" s="30"/>
      <c r="T46" s="30"/>
      <c r="U46" s="30"/>
      <c r="V46" s="30"/>
      <c r="W46" s="32"/>
      <c r="X46" s="32"/>
    </row>
    <row r="47" spans="2:24" s="13" customFormat="1" ht="22.5" customHeight="1" x14ac:dyDescent="0.3">
      <c r="B47" s="29"/>
      <c r="C47" s="30" t="s">
        <v>20</v>
      </c>
      <c r="D47" s="30"/>
      <c r="E47" s="31"/>
      <c r="F47" s="31"/>
      <c r="G47" s="30"/>
      <c r="H47" s="31"/>
      <c r="I47" s="31"/>
      <c r="J47" s="30"/>
      <c r="K47" s="31"/>
      <c r="L47" s="31"/>
      <c r="M47" s="30"/>
      <c r="N47" s="31"/>
      <c r="O47" s="31"/>
      <c r="P47" s="30"/>
      <c r="Q47" s="30"/>
      <c r="R47" s="30"/>
      <c r="S47" s="32"/>
      <c r="T47" s="32"/>
      <c r="U47" s="30"/>
      <c r="V47" s="30"/>
      <c r="W47" s="32"/>
      <c r="X47" s="32"/>
    </row>
    <row r="48" spans="2:24" s="13" customFormat="1" ht="22.5" customHeight="1" x14ac:dyDescent="0.3">
      <c r="B48" s="29"/>
      <c r="C48" s="30" t="s">
        <v>26</v>
      </c>
      <c r="D48" s="30"/>
      <c r="E48" s="31"/>
      <c r="F48" s="31"/>
      <c r="G48" s="30"/>
      <c r="H48" s="31"/>
      <c r="I48" s="31"/>
      <c r="J48" s="30"/>
      <c r="K48" s="31"/>
      <c r="L48" s="31"/>
      <c r="M48" s="30"/>
      <c r="N48" s="31"/>
      <c r="O48" s="31"/>
      <c r="P48" s="30"/>
      <c r="Q48" s="30"/>
      <c r="R48" s="30"/>
      <c r="S48" s="32"/>
      <c r="T48" s="32"/>
      <c r="U48" s="30"/>
      <c r="V48" s="30"/>
      <c r="W48" s="32"/>
      <c r="X48" s="32"/>
    </row>
    <row r="49" spans="2:24" s="13" customFormat="1" ht="22.5" customHeight="1" x14ac:dyDescent="0.3">
      <c r="B49" s="29"/>
      <c r="C49" s="30" t="s">
        <v>17</v>
      </c>
      <c r="D49" s="30"/>
      <c r="E49" s="31"/>
      <c r="F49" s="31"/>
      <c r="G49" s="30"/>
      <c r="H49" s="31"/>
      <c r="I49" s="31"/>
      <c r="J49" s="30"/>
      <c r="K49" s="31"/>
      <c r="L49" s="31"/>
      <c r="M49" s="30"/>
      <c r="N49" s="31"/>
      <c r="O49" s="31"/>
      <c r="P49" s="30"/>
      <c r="Q49" s="30"/>
      <c r="R49" s="30"/>
      <c r="S49" s="32"/>
      <c r="T49" s="32"/>
      <c r="U49" s="30"/>
      <c r="V49" s="30"/>
      <c r="W49" s="32"/>
      <c r="X49" s="32"/>
    </row>
    <row r="50" spans="2:24" s="13" customFormat="1" ht="22.5" customHeight="1" x14ac:dyDescent="0.3">
      <c r="B50" s="32"/>
      <c r="C50" s="30" t="s">
        <v>73</v>
      </c>
      <c r="D50" s="30"/>
      <c r="E50" s="31"/>
      <c r="F50" s="31"/>
      <c r="G50" s="30"/>
      <c r="H50" s="31"/>
      <c r="I50" s="31"/>
      <c r="J50" s="30"/>
      <c r="K50" s="31"/>
      <c r="L50" s="31"/>
      <c r="M50" s="30"/>
      <c r="N50" s="31"/>
      <c r="O50" s="31"/>
      <c r="P50" s="30"/>
      <c r="Q50" s="30"/>
      <c r="R50" s="30"/>
      <c r="S50" s="32"/>
      <c r="T50" s="32"/>
      <c r="U50" s="30"/>
      <c r="V50" s="30"/>
      <c r="W50" s="32"/>
      <c r="X50" s="32"/>
    </row>
    <row r="51" spans="2:24" s="13" customFormat="1" ht="22.5" customHeight="1" x14ac:dyDescent="0.3">
      <c r="B51" s="29"/>
      <c r="C51" s="30" t="s">
        <v>18</v>
      </c>
      <c r="D51" s="30"/>
      <c r="E51" s="31"/>
      <c r="F51" s="31"/>
      <c r="G51" s="30"/>
      <c r="H51" s="31"/>
      <c r="I51" s="31"/>
      <c r="J51" s="30"/>
      <c r="K51" s="31"/>
      <c r="L51" s="31"/>
      <c r="M51" s="30"/>
      <c r="N51" s="31"/>
      <c r="O51" s="31"/>
      <c r="P51" s="30"/>
      <c r="Q51" s="30"/>
      <c r="R51" s="30"/>
      <c r="S51" s="30"/>
      <c r="T51" s="30"/>
      <c r="U51" s="30"/>
      <c r="V51" s="30"/>
      <c r="W51" s="32"/>
      <c r="X51" s="32"/>
    </row>
    <row r="52" spans="2:24" ht="18.75" customHeight="1" x14ac:dyDescent="0.3">
      <c r="B52" s="25"/>
      <c r="C52" s="1"/>
      <c r="D52" s="20"/>
      <c r="E52" s="19"/>
      <c r="F52" s="19"/>
      <c r="G52" s="20"/>
      <c r="H52" s="19"/>
      <c r="I52" s="19"/>
      <c r="J52" s="20"/>
      <c r="K52" s="19"/>
      <c r="L52" s="19"/>
      <c r="M52" s="20"/>
      <c r="N52" s="19"/>
      <c r="O52" s="19"/>
      <c r="P52" s="20"/>
      <c r="Q52" s="20"/>
      <c r="R52" s="20"/>
      <c r="S52" s="20"/>
      <c r="T52" s="21"/>
      <c r="U52" s="21"/>
      <c r="V52" s="20"/>
      <c r="W52" s="1"/>
      <c r="X52" s="1"/>
    </row>
    <row r="53" spans="2:24" ht="16.5" customHeight="1" x14ac:dyDescent="0.2"/>
    <row r="54" spans="2:24" ht="16.5" customHeight="1" x14ac:dyDescent="0.2"/>
    <row r="55" spans="2:24" ht="16.5" customHeight="1" x14ac:dyDescent="0.2"/>
  </sheetData>
  <sheetProtection formatCells="0" formatColumns="0" formatRows="0" insertColumns="0" insertRows="0" insertHyperlinks="0" deleteColumns="0" deleteRows="0" selectLockedCells="1" sort="0" autoFilter="0" pivotTables="0"/>
  <mergeCells count="64">
    <mergeCell ref="C39:D39"/>
    <mergeCell ref="E39:F39"/>
    <mergeCell ref="S33:X33"/>
    <mergeCell ref="S34:S35"/>
    <mergeCell ref="E37:F37"/>
    <mergeCell ref="C34:D35"/>
    <mergeCell ref="E34:F35"/>
    <mergeCell ref="E36:F36"/>
    <mergeCell ref="T34:V35"/>
    <mergeCell ref="H36:J36"/>
    <mergeCell ref="C36:D36"/>
    <mergeCell ref="C37:D37"/>
    <mergeCell ref="C38:D38"/>
    <mergeCell ref="E38:F38"/>
    <mergeCell ref="G34:G35"/>
    <mergeCell ref="H37:J37"/>
    <mergeCell ref="B34:B35"/>
    <mergeCell ref="E30:G30"/>
    <mergeCell ref="H30:J30"/>
    <mergeCell ref="K30:M30"/>
    <mergeCell ref="B33:Q33"/>
    <mergeCell ref="B30:C30"/>
    <mergeCell ref="X7:X9"/>
    <mergeCell ref="B3:X3"/>
    <mergeCell ref="B4:X4"/>
    <mergeCell ref="B7:B9"/>
    <mergeCell ref="C7:C9"/>
    <mergeCell ref="D7:D9"/>
    <mergeCell ref="Q7:R8"/>
    <mergeCell ref="E7:G8"/>
    <mergeCell ref="Q5:R5"/>
    <mergeCell ref="L5:N5"/>
    <mergeCell ref="I5:J5"/>
    <mergeCell ref="W7:W9"/>
    <mergeCell ref="B19:C19"/>
    <mergeCell ref="B29:C29"/>
    <mergeCell ref="T7:U8"/>
    <mergeCell ref="V7:V9"/>
    <mergeCell ref="H8:J8"/>
    <mergeCell ref="K8:M8"/>
    <mergeCell ref="S7:S8"/>
    <mergeCell ref="E19:G19"/>
    <mergeCell ref="H19:J19"/>
    <mergeCell ref="H7:P7"/>
    <mergeCell ref="N8:P8"/>
    <mergeCell ref="E29:F29"/>
    <mergeCell ref="H29:I29"/>
    <mergeCell ref="K19:M19"/>
    <mergeCell ref="N19:P19"/>
    <mergeCell ref="K29:L29"/>
    <mergeCell ref="H38:J38"/>
    <mergeCell ref="H39:J39"/>
    <mergeCell ref="K36:N36"/>
    <mergeCell ref="K37:N37"/>
    <mergeCell ref="K38:N38"/>
    <mergeCell ref="K39:N39"/>
    <mergeCell ref="N29:O29"/>
    <mergeCell ref="N30:P30"/>
    <mergeCell ref="W34:W35"/>
    <mergeCell ref="X34:X35"/>
    <mergeCell ref="H34:J35"/>
    <mergeCell ref="K34:N35"/>
    <mergeCell ref="O34:Q34"/>
    <mergeCell ref="O35:P35"/>
  </mergeCells>
  <phoneticPr fontId="2" type="noConversion"/>
  <printOptions horizontalCentered="1"/>
  <pageMargins left="0.16" right="0" top="0.31496062992125984" bottom="0.17" header="0.51181102362204722" footer="0.18"/>
  <pageSetup paperSize="9" scale="6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70C0"/>
  </sheetPr>
  <dimension ref="A1:AF38"/>
  <sheetViews>
    <sheetView topLeftCell="A4" workbookViewId="0">
      <selection activeCell="B6" sqref="B6"/>
    </sheetView>
  </sheetViews>
  <sheetFormatPr defaultColWidth="110.3984375" defaultRowHeight="15.6" x14ac:dyDescent="0.3"/>
  <cols>
    <col min="1" max="1" width="3.59765625" style="2" customWidth="1"/>
    <col min="2" max="2" width="117.3984375" style="1" customWidth="1"/>
    <col min="3" max="3" width="3.59765625" style="2" customWidth="1"/>
    <col min="4" max="32" width="110.3984375" style="1" customWidth="1"/>
    <col min="33" max="16384" width="110.3984375" style="2"/>
  </cols>
  <sheetData>
    <row r="1" spans="1:3" x14ac:dyDescent="0.3">
      <c r="A1" s="48"/>
      <c r="B1" s="48"/>
      <c r="C1" s="48"/>
    </row>
    <row r="2" spans="1:3" ht="19.5" customHeight="1" x14ac:dyDescent="0.3">
      <c r="A2" s="49"/>
      <c r="B2" s="4" t="s">
        <v>43</v>
      </c>
      <c r="C2" s="49"/>
    </row>
    <row r="3" spans="1:3" ht="19.5" customHeight="1" x14ac:dyDescent="0.3">
      <c r="A3" s="49"/>
      <c r="B3" s="5" t="s">
        <v>50</v>
      </c>
      <c r="C3" s="49"/>
    </row>
    <row r="4" spans="1:3" ht="19.5" customHeight="1" x14ac:dyDescent="0.3">
      <c r="A4" s="49"/>
      <c r="B4" s="6" t="s">
        <v>56</v>
      </c>
      <c r="C4" s="49"/>
    </row>
    <row r="5" spans="1:3" ht="19.5" customHeight="1" x14ac:dyDescent="0.3">
      <c r="A5" s="49"/>
      <c r="B5" s="6" t="s">
        <v>57</v>
      </c>
      <c r="C5" s="49"/>
    </row>
    <row r="6" spans="1:3" ht="19.5" customHeight="1" x14ac:dyDescent="0.3">
      <c r="A6" s="49"/>
      <c r="B6" s="6" t="s">
        <v>58</v>
      </c>
      <c r="C6" s="49"/>
    </row>
    <row r="7" spans="1:3" ht="19.5" customHeight="1" x14ac:dyDescent="0.3">
      <c r="A7" s="49"/>
      <c r="B7" s="5" t="s">
        <v>51</v>
      </c>
      <c r="C7" s="49"/>
    </row>
    <row r="8" spans="1:3" ht="19.5" customHeight="1" x14ac:dyDescent="0.3">
      <c r="A8" s="49"/>
      <c r="B8" s="6" t="s">
        <v>59</v>
      </c>
      <c r="C8" s="49"/>
    </row>
    <row r="9" spans="1:3" ht="19.5" customHeight="1" x14ac:dyDescent="0.3">
      <c r="A9" s="49"/>
      <c r="B9" s="6" t="s">
        <v>60</v>
      </c>
      <c r="C9" s="49"/>
    </row>
    <row r="10" spans="1:3" ht="19.5" customHeight="1" x14ac:dyDescent="0.3">
      <c r="A10" s="49"/>
      <c r="B10" s="5" t="s">
        <v>52</v>
      </c>
      <c r="C10" s="49"/>
    </row>
    <row r="11" spans="1:3" ht="19.5" customHeight="1" x14ac:dyDescent="0.3">
      <c r="A11" s="49"/>
      <c r="B11" s="6" t="s">
        <v>44</v>
      </c>
      <c r="C11" s="49"/>
    </row>
    <row r="12" spans="1:3" ht="19.5" customHeight="1" x14ac:dyDescent="0.3">
      <c r="A12" s="49"/>
      <c r="B12" s="6" t="s">
        <v>45</v>
      </c>
      <c r="C12" s="49"/>
    </row>
    <row r="13" spans="1:3" ht="19.5" customHeight="1" x14ac:dyDescent="0.3">
      <c r="A13" s="49"/>
      <c r="B13" s="6" t="s">
        <v>46</v>
      </c>
      <c r="C13" s="49"/>
    </row>
    <row r="14" spans="1:3" ht="19.5" customHeight="1" x14ac:dyDescent="0.3">
      <c r="A14" s="49"/>
      <c r="B14" s="6" t="s">
        <v>47</v>
      </c>
      <c r="C14" s="49"/>
    </row>
    <row r="15" spans="1:3" ht="19.5" customHeight="1" x14ac:dyDescent="0.3">
      <c r="A15" s="49"/>
      <c r="B15" s="5" t="s">
        <v>53</v>
      </c>
      <c r="C15" s="49"/>
    </row>
    <row r="16" spans="1:3" ht="19.5" customHeight="1" x14ac:dyDescent="0.3">
      <c r="A16" s="49"/>
      <c r="B16" s="6" t="s">
        <v>63</v>
      </c>
      <c r="C16" s="49"/>
    </row>
    <row r="17" spans="1:3" ht="19.5" customHeight="1" x14ac:dyDescent="0.3">
      <c r="A17" s="49"/>
      <c r="B17" s="7" t="s">
        <v>66</v>
      </c>
      <c r="C17" s="49"/>
    </row>
    <row r="18" spans="1:3" ht="19.5" customHeight="1" x14ac:dyDescent="0.3">
      <c r="A18" s="49"/>
      <c r="B18" s="7" t="s">
        <v>34</v>
      </c>
      <c r="C18" s="49"/>
    </row>
    <row r="19" spans="1:3" ht="19.5" customHeight="1" x14ac:dyDescent="0.3">
      <c r="A19" s="49"/>
      <c r="B19" s="7" t="s">
        <v>35</v>
      </c>
      <c r="C19" s="49"/>
    </row>
    <row r="20" spans="1:3" ht="7.5" customHeight="1" x14ac:dyDescent="0.3">
      <c r="A20" s="49"/>
      <c r="B20" s="3"/>
      <c r="C20" s="49"/>
    </row>
    <row r="21" spans="1:3" ht="19.5" customHeight="1" x14ac:dyDescent="0.3">
      <c r="A21" s="49"/>
      <c r="B21" s="7" t="s">
        <v>67</v>
      </c>
      <c r="C21" s="49"/>
    </row>
    <row r="22" spans="1:3" ht="19.5" customHeight="1" x14ac:dyDescent="0.3">
      <c r="A22" s="49"/>
      <c r="B22" s="7" t="s">
        <v>36</v>
      </c>
      <c r="C22" s="49"/>
    </row>
    <row r="23" spans="1:3" ht="19.5" customHeight="1" x14ac:dyDescent="0.3">
      <c r="A23" s="49"/>
      <c r="B23" s="5" t="s">
        <v>54</v>
      </c>
      <c r="C23" s="49"/>
    </row>
    <row r="24" spans="1:3" ht="19.5" customHeight="1" x14ac:dyDescent="0.3">
      <c r="A24" s="49"/>
      <c r="B24" s="6" t="s">
        <v>61</v>
      </c>
      <c r="C24" s="49"/>
    </row>
    <row r="25" spans="1:3" s="7" customFormat="1" ht="19.5" customHeight="1" x14ac:dyDescent="0.3">
      <c r="A25" s="50"/>
      <c r="B25" s="7" t="s">
        <v>68</v>
      </c>
      <c r="C25" s="50"/>
    </row>
    <row r="26" spans="1:3" s="7" customFormat="1" ht="19.5" customHeight="1" x14ac:dyDescent="0.3">
      <c r="A26" s="50"/>
      <c r="B26" s="7" t="s">
        <v>65</v>
      </c>
      <c r="C26" s="50"/>
    </row>
    <row r="27" spans="1:3" ht="19.5" customHeight="1" x14ac:dyDescent="0.3">
      <c r="A27" s="49"/>
      <c r="B27" s="6" t="s">
        <v>62</v>
      </c>
      <c r="C27" s="49"/>
    </row>
    <row r="28" spans="1:3" s="7" customFormat="1" ht="19.5" customHeight="1" x14ac:dyDescent="0.3">
      <c r="A28" s="50"/>
      <c r="B28" s="7" t="s">
        <v>69</v>
      </c>
      <c r="C28" s="50"/>
    </row>
    <row r="29" spans="1:3" s="7" customFormat="1" ht="19.5" customHeight="1" x14ac:dyDescent="0.3">
      <c r="A29" s="50"/>
      <c r="B29" s="7" t="s">
        <v>64</v>
      </c>
      <c r="C29" s="50"/>
    </row>
    <row r="30" spans="1:3" ht="19.5" customHeight="1" x14ac:dyDescent="0.3">
      <c r="A30" s="49"/>
      <c r="B30" s="5" t="s">
        <v>55</v>
      </c>
      <c r="C30" s="49"/>
    </row>
    <row r="31" spans="1:3" ht="19.5" customHeight="1" x14ac:dyDescent="0.3">
      <c r="A31" s="49"/>
      <c r="B31" s="6" t="s">
        <v>48</v>
      </c>
      <c r="C31" s="49"/>
    </row>
    <row r="32" spans="1:3" ht="19.5" customHeight="1" x14ac:dyDescent="0.3">
      <c r="A32" s="49"/>
      <c r="B32" s="6" t="s">
        <v>49</v>
      </c>
      <c r="C32" s="49"/>
    </row>
    <row r="33" spans="1:3" x14ac:dyDescent="0.3">
      <c r="A33" s="49"/>
      <c r="C33" s="49"/>
    </row>
    <row r="34" spans="1:3" x14ac:dyDescent="0.3">
      <c r="A34" s="49"/>
      <c r="C34" s="49"/>
    </row>
    <row r="35" spans="1:3" x14ac:dyDescent="0.3">
      <c r="A35" s="49"/>
      <c r="C35" s="49"/>
    </row>
    <row r="36" spans="1:3" x14ac:dyDescent="0.3">
      <c r="A36" s="49"/>
      <c r="C36" s="49"/>
    </row>
    <row r="37" spans="1:3" x14ac:dyDescent="0.3">
      <c r="A37" s="49"/>
      <c r="C37" s="49"/>
    </row>
    <row r="38" spans="1:3" x14ac:dyDescent="0.3">
      <c r="A38" s="50"/>
      <c r="B38" s="50"/>
      <c r="C38" s="50"/>
    </row>
  </sheetData>
  <phoneticPr fontId="2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1</vt:i4>
      </vt:variant>
    </vt:vector>
  </HeadingPairs>
  <TitlesOfParts>
    <vt:vector size="3" baseType="lpstr">
      <vt:lpstr>บัญชีคำนวณค่าจ้าง</vt:lpstr>
      <vt:lpstr>ค่าตอบแทนในการทำงาน</vt:lpstr>
      <vt:lpstr>บัญชีคำนวณค่าจ้าง!Print_Area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</dc:creator>
  <cp:lastModifiedBy>ACER</cp:lastModifiedBy>
  <cp:lastPrinted>2020-08-21T08:57:48Z</cp:lastPrinted>
  <dcterms:created xsi:type="dcterms:W3CDTF">2013-11-28T02:29:46Z</dcterms:created>
  <dcterms:modified xsi:type="dcterms:W3CDTF">2023-06-02T11:03:12Z</dcterms:modified>
</cp:coreProperties>
</file>