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ttendance" sheetId="1" r:id="rId4"/>
  </sheets>
  <definedNames/>
  <calcPr/>
  <extLst>
    <ext uri="GoogleSheetsCustomDataVersion2">
      <go:sheetsCustomData xmlns:go="http://customooxmlschemas.google.com/" r:id="rId5" roundtripDataChecksum="rrbrwP3TjGXKu79fd1ZIooD5L/snDocLXCXqZmSueGQ="/>
    </ext>
  </extLst>
</workbook>
</file>

<file path=xl/sharedStrings.xml><?xml version="1.0" encoding="utf-8"?>
<sst xmlns="http://schemas.openxmlformats.org/spreadsheetml/2006/main" count="254" uniqueCount="136">
  <si>
    <t>Month :  Jan-Feb                                                                                                                       Course:  Programming with Python (Open Elective)</t>
  </si>
  <si>
    <t>% (overall)</t>
  </si>
  <si>
    <t xml:space="preserve">S. No. </t>
  </si>
  <si>
    <t>Student</t>
  </si>
  <si>
    <t xml:space="preserve">Roll No. </t>
  </si>
  <si>
    <t>Dates (L: Lab, E: Extra)</t>
  </si>
  <si>
    <t>Total Present</t>
  </si>
  <si>
    <t>23/01</t>
  </si>
  <si>
    <t>30/01</t>
  </si>
  <si>
    <t>Diya</t>
  </si>
  <si>
    <t>SAU/FE/MA(ECO)/2025/021</t>
  </si>
  <si>
    <t>A</t>
  </si>
  <si>
    <t>P</t>
  </si>
  <si>
    <t xml:space="preserve">Jitesh Agrawal </t>
  </si>
  <si>
    <t>Sau/eco/ma/2024/26</t>
  </si>
  <si>
    <t xml:space="preserve">Meghmala Ghosh </t>
  </si>
  <si>
    <t>SAU/ECO/MA/2024/40</t>
  </si>
  <si>
    <t>Shamoyita Chandra</t>
  </si>
  <si>
    <t>SAU/ECO/MA/2024/54</t>
  </si>
  <si>
    <t xml:space="preserve">Vanshika Khera </t>
  </si>
  <si>
    <t>SAU/ECO/MA/2024/64</t>
  </si>
  <si>
    <t>Angad Suri</t>
  </si>
  <si>
    <t>SAU/FE/MA(ECO)/2025/007</t>
  </si>
  <si>
    <t>Anirudh Khosla</t>
  </si>
  <si>
    <t>SAU/FE/MA(ECO)/2025/009</t>
  </si>
  <si>
    <t xml:space="preserve">Banmeet Kaur </t>
  </si>
  <si>
    <t>SAU/FE/MA(ECO)/2025/014</t>
  </si>
  <si>
    <t>Bideepta Paul</t>
  </si>
  <si>
    <t>SAU/FE/MA(ECO)/2025/016</t>
  </si>
  <si>
    <t>Harshita</t>
  </si>
  <si>
    <t>SAU/FE/MA(ECO)/2025/022</t>
  </si>
  <si>
    <t>V SOUMYA</t>
  </si>
  <si>
    <t>SAU/FE/MA(ECO)/2025/044</t>
  </si>
  <si>
    <t>Abhishek Vijaygopal</t>
  </si>
  <si>
    <t>SAU/FE/MA(ECO)/2025/048</t>
  </si>
  <si>
    <t xml:space="preserve">Divya dugar </t>
  </si>
  <si>
    <t>SAU/FE/MA(ECO)/2025/019</t>
  </si>
  <si>
    <t>Aditya Goyal</t>
  </si>
  <si>
    <t>SAU/FE/MA(ECO)/2025/003</t>
  </si>
  <si>
    <t>Anandita Rajnish</t>
  </si>
  <si>
    <t>SAU/FE/MA(ECO)/2025/006</t>
  </si>
  <si>
    <t xml:space="preserve">Abhilasha kumari </t>
  </si>
  <si>
    <t>SAU/FE/MA(ECO)/2025/002</t>
  </si>
  <si>
    <t>Debsarang Biswas</t>
  </si>
  <si>
    <t>SAU/FIS/MA(IR)/2025/023</t>
  </si>
  <si>
    <t xml:space="preserve">MERLINE SARA SHAJI </t>
  </si>
  <si>
    <t>SAU/IR/MA/2024/39</t>
  </si>
  <si>
    <t xml:space="preserve">Mandeep Kaur Puri </t>
  </si>
  <si>
    <t>SAU/FSS/MA(SOC)/2025/021</t>
  </si>
  <si>
    <t>Monalisha Mohanty</t>
  </si>
  <si>
    <t>SAU/FSS/MA(SOC)/2025/024</t>
  </si>
  <si>
    <t xml:space="preserve">Arkid Hasan </t>
  </si>
  <si>
    <t>SAU/FSS/MA(SOC)/2025/047</t>
  </si>
  <si>
    <t xml:space="preserve">Sabah Al Faysal </t>
  </si>
  <si>
    <t>SAU/SOC/MA/2024/54</t>
  </si>
  <si>
    <t xml:space="preserve">Ankush Banchhor </t>
  </si>
  <si>
    <t>SAU/MGT/MBA/2025/006</t>
  </si>
  <si>
    <t>Disha Kapila</t>
  </si>
  <si>
    <t>SAU/MGT/MBA/2025/011</t>
  </si>
  <si>
    <t>Kaustubh Mani Nanda</t>
  </si>
  <si>
    <t>SAU/MGT/MBA/2025/013</t>
  </si>
  <si>
    <t>PRAVEEN KUMAR SINGH</t>
  </si>
  <si>
    <t>SAU/FLS/LLM/2025/063</t>
  </si>
  <si>
    <t>Shubham Choudhary</t>
  </si>
  <si>
    <t>SAU/FLS/LLM/2025/078</t>
  </si>
  <si>
    <t>Anirudh Jayan</t>
  </si>
  <si>
    <t>SAU/FMS/MSC(MATH)/2025/002</t>
  </si>
  <si>
    <t>Ankur Neog</t>
  </si>
  <si>
    <t>SAU/FMS/MSC(MATH)/2025/003</t>
  </si>
  <si>
    <t xml:space="preserve">Keisham Koklen Mangang </t>
  </si>
  <si>
    <t>SAU/FMS/MSC(MATH)/2025/010</t>
  </si>
  <si>
    <t>Piyush Bhutani</t>
  </si>
  <si>
    <t>SAU/FMS/MSC(MATH)/2025/013</t>
  </si>
  <si>
    <t>Purnima</t>
  </si>
  <si>
    <t>SAU/FMS/MSC(MATH)/2025/015</t>
  </si>
  <si>
    <t>kaushiki</t>
  </si>
  <si>
    <t>SA/FLSB/MSC(BIO)/2025/054</t>
  </si>
  <si>
    <t>Abhishek pal</t>
  </si>
  <si>
    <t>SAU/FLSB/MSC(BIO)/2025/001</t>
  </si>
  <si>
    <t>Ajita Srivastava</t>
  </si>
  <si>
    <t>SAU/FLSB/MSC(BIO)/2025/002</t>
  </si>
  <si>
    <t>Anisha Hazarika</t>
  </si>
  <si>
    <t>SAU/FLSB/MSC(BIO)/2025/005</t>
  </si>
  <si>
    <t xml:space="preserve">Aria Chakraborty </t>
  </si>
  <si>
    <t>SAU/FLSB/MSC(BIO)/2025/007</t>
  </si>
  <si>
    <t>Ayushi nayak</t>
  </si>
  <si>
    <t>SAU/FLSB/MSC(bio)/2025/009</t>
  </si>
  <si>
    <t xml:space="preserve">Bharti Gautam </t>
  </si>
  <si>
    <t>SAU/FLSB/MSC(BIO)/2025/010</t>
  </si>
  <si>
    <t xml:space="preserve">Debatri karmakar </t>
  </si>
  <si>
    <t>SAU/FLSB/MSC(BIO)/2025/011</t>
  </si>
  <si>
    <t xml:space="preserve">Debraj saha </t>
  </si>
  <si>
    <t>SAU/FLSB/MSC(BIO)/2025/012</t>
  </si>
  <si>
    <t>Heemangee Kalia</t>
  </si>
  <si>
    <t>SAU/FLSB/MSC(BIO)/2025/017</t>
  </si>
  <si>
    <t>Sanket Dudeja</t>
  </si>
  <si>
    <t>SAU/FLSB/MSC(BIO)/2025/019</t>
  </si>
  <si>
    <t>Kabita Devi</t>
  </si>
  <si>
    <t>SAU/FLSB/MSC(BIO)/2025/021</t>
  </si>
  <si>
    <t>Kavita Singh</t>
  </si>
  <si>
    <t>SAU/FLSB/MSC(BIO)/2025/022</t>
  </si>
  <si>
    <t xml:space="preserve">Kumari Bastola </t>
  </si>
  <si>
    <t>SAU/FLSB/MSC(BIO)/2025/024</t>
  </si>
  <si>
    <t xml:space="preserve">Kuniyath Praseedha Prasad </t>
  </si>
  <si>
    <t>SAU/FLSB/MSC(BIO)/2025/025</t>
  </si>
  <si>
    <t>Lakshay Alagh</t>
  </si>
  <si>
    <t>SAU/FLSB/MSC(BIO)/2025/026</t>
  </si>
  <si>
    <t>Mahima Mishra</t>
  </si>
  <si>
    <t>SAU/FLSB/MSC(BIO)/2025/027</t>
  </si>
  <si>
    <t>Manvi Bhaik</t>
  </si>
  <si>
    <t>SAU/FLSB/MSC(BIO)/2025/028</t>
  </si>
  <si>
    <t xml:space="preserve">Nitika Samanta </t>
  </si>
  <si>
    <t>SAU/FLSB/MSC(BIO)/2025/030</t>
  </si>
  <si>
    <t>PARIKSHITA</t>
  </si>
  <si>
    <t>SAU/FLSB/MSC(BIO)/2025/031</t>
  </si>
  <si>
    <t xml:space="preserve">Sakshi mishra </t>
  </si>
  <si>
    <t>SAU/FLSB/MSC(BIO)/2025/035</t>
  </si>
  <si>
    <t xml:space="preserve">SHAGUFTA PARVEEN </t>
  </si>
  <si>
    <t>SAU/FLSB/MSC(BIO)/2025/040</t>
  </si>
  <si>
    <t>Shruti Agrawal</t>
  </si>
  <si>
    <t>SAU/FLSB/MSC(BIO)/2025/041</t>
  </si>
  <si>
    <t xml:space="preserve">Subhra Pandey </t>
  </si>
  <si>
    <t>SAU/FLSB/MSC(BIO)/2025/046</t>
  </si>
  <si>
    <t xml:space="preserve">Surati Das </t>
  </si>
  <si>
    <t>SAU/FLSB/MSC(BIO)/2025/048</t>
  </si>
  <si>
    <t>Swaraj Behera</t>
  </si>
  <si>
    <t>SAU/FLSB/MSC(BIO)/2025/049</t>
  </si>
  <si>
    <t>Tamanna Sinha</t>
  </si>
  <si>
    <t>SAU/FLSB/MSC(BIO)/2025/050</t>
  </si>
  <si>
    <t xml:space="preserve">Zoya Tasneem </t>
  </si>
  <si>
    <t>SAU/FLSB/MSC(BIO)/2025/053</t>
  </si>
  <si>
    <t>Attendance &lt; 60%</t>
  </si>
  <si>
    <t>*</t>
  </si>
  <si>
    <t>Attended an event. To be marked present conditioned on submission of proof of participation, signed by involved faculty member.</t>
  </si>
  <si>
    <t>L</t>
  </si>
  <si>
    <t>Late to class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</si>
</sst>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09]d/mmm/yy"/>
  </numFmts>
  <fonts count="11">
    <font>
      <sz val="11.0"/>
      <color theme="1"/>
      <name val="Arial"/>
      <scheme val="minor"/>
    </font>
    <font>
      <b/>
      <sz val="11.0"/>
      <color theme="1"/>
      <name val="Google Sans"/>
    </font>
    <font/>
    <font>
      <sz val="11.0"/>
      <color theme="1"/>
      <name val="Google Sans"/>
    </font>
    <font>
      <b/>
      <sz val="10.0"/>
      <color theme="1"/>
      <name val="Google Sans"/>
    </font>
    <font>
      <b/>
      <sz val="9.0"/>
      <color theme="1"/>
      <name val="Google Sans"/>
    </font>
    <font>
      <sz val="9.0"/>
      <color theme="1"/>
      <name val="Google Sans"/>
    </font>
    <font>
      <color theme="1"/>
      <name val="Google Sans"/>
    </font>
    <font>
      <sz val="11.0"/>
      <color rgb="FFFF0000"/>
      <name val="Google Sans"/>
    </font>
    <font>
      <sz val="11.0"/>
      <color rgb="FF000000"/>
      <name val="Google Sans"/>
    </font>
    <font>
      <sz val="9.0"/>
      <color rgb="FF444746"/>
      <name val="Google Sans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10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1" fillId="0" fontId="2" numFmtId="0" xfId="0" applyBorder="1" applyFont="1"/>
    <xf borderId="0" fillId="0" fontId="3" numFmtId="0" xfId="0" applyAlignment="1" applyFont="1">
      <alignment vertical="center"/>
    </xf>
    <xf borderId="2" fillId="0" fontId="4" numFmtId="0" xfId="0" applyAlignment="1" applyBorder="1" applyFont="1">
      <alignment horizontal="left" readingOrder="0" vertical="center"/>
    </xf>
    <xf borderId="3" fillId="0" fontId="2" numFmtId="0" xfId="0" applyBorder="1" applyFont="1"/>
    <xf borderId="4" fillId="0" fontId="2" numFmtId="0" xfId="0" applyBorder="1" applyFont="1"/>
    <xf borderId="0" fillId="2" fontId="5" numFmtId="0" xfId="0" applyAlignment="1" applyFill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3" fontId="5" numFmtId="0" xfId="0" applyAlignment="1" applyBorder="1" applyFill="1" applyFont="1">
      <alignment horizontal="center" shrinkToFit="0" vertical="center" wrapText="1"/>
    </xf>
    <xf borderId="5" fillId="3" fontId="5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3" fontId="5" numFmtId="0" xfId="0" applyAlignment="1" applyBorder="1" applyFont="1">
      <alignment horizontal="center" readingOrder="0" vertical="center"/>
    </xf>
    <xf borderId="9" fillId="3" fontId="5" numFmtId="0" xfId="0" applyAlignment="1" applyBorder="1" applyFont="1">
      <alignment horizontal="center" readingOrder="0" vertical="center"/>
    </xf>
    <xf borderId="9" fillId="3" fontId="5" numFmtId="0" xfId="0" applyAlignment="1" applyBorder="1" applyFont="1">
      <alignment horizontal="center" vertical="center"/>
    </xf>
    <xf borderId="9" fillId="0" fontId="6" numFmtId="0" xfId="0" applyAlignment="1" applyBorder="1" applyFont="1">
      <alignment horizontal="center"/>
    </xf>
    <xf borderId="9" fillId="0" fontId="7" numFmtId="0" xfId="0" applyAlignment="1" applyBorder="1" applyFont="1">
      <alignment readingOrder="0" vertical="center"/>
    </xf>
    <xf borderId="8" fillId="3" fontId="8" numFmtId="0" xfId="0" applyAlignment="1" applyBorder="1" applyFont="1">
      <alignment horizontal="center" readingOrder="0" vertical="center"/>
    </xf>
    <xf borderId="8" fillId="3" fontId="9" numFmtId="0" xfId="0" applyAlignment="1" applyBorder="1" applyFont="1">
      <alignment horizontal="center" readingOrder="0" vertical="center"/>
    </xf>
    <xf borderId="9" fillId="3" fontId="9" numFmtId="164" xfId="0" applyAlignment="1" applyBorder="1" applyFont="1" applyNumberFormat="1">
      <alignment horizontal="center" vertical="center"/>
    </xf>
    <xf borderId="9" fillId="3" fontId="9" numFmtId="0" xfId="0" applyAlignment="1" applyBorder="1" applyFont="1">
      <alignment horizontal="center" vertical="center"/>
    </xf>
    <xf borderId="9" fillId="3" fontId="1" numFmtId="0" xfId="0" applyAlignment="1" applyBorder="1" applyFont="1">
      <alignment horizontal="center" vertical="center"/>
    </xf>
    <xf borderId="0" fillId="2" fontId="3" numFmtId="4" xfId="0" applyAlignment="1" applyFont="1" applyNumberFormat="1">
      <alignment horizontal="center" vertical="center"/>
    </xf>
    <xf borderId="9" fillId="0" fontId="7" numFmtId="0" xfId="0" applyAlignment="1" applyBorder="1" applyFont="1">
      <alignment vertical="center"/>
    </xf>
    <xf borderId="9" fillId="0" fontId="9" numFmtId="0" xfId="0" applyAlignment="1" applyBorder="1" applyFont="1">
      <alignment horizontal="center" vertical="center"/>
    </xf>
    <xf borderId="4" fillId="0" fontId="8" numFmtId="0" xfId="0" applyAlignment="1" applyBorder="1" applyFont="1">
      <alignment horizontal="center" readingOrder="0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shrinkToFit="0" vertical="center" wrapText="1"/>
    </xf>
    <xf borderId="0" fillId="0" fontId="7" numFmtId="0" xfId="0" applyFont="1"/>
    <xf borderId="0" fillId="0" fontId="1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10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shrinkToFit="0" wrapText="0"/>
    </xf>
    <xf borderId="0" fillId="0" fontId="6" numFmtId="0" xfId="0" applyAlignment="1" applyFon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5.0"/>
    <col customWidth="1" min="2" max="2" width="22.0"/>
    <col customWidth="1" min="3" max="3" width="27.63"/>
    <col customWidth="1" min="4" max="18" width="7.5"/>
    <col customWidth="1" min="19" max="19" width="6.75"/>
    <col customWidth="1" min="20" max="20" width="7.88"/>
    <col customWidth="1" min="21" max="26" width="7.63"/>
  </cols>
  <sheetData>
    <row r="1" ht="14.2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7" t="s">
        <v>1</v>
      </c>
      <c r="U2" s="3"/>
      <c r="V2" s="3"/>
      <c r="W2" s="3"/>
      <c r="X2" s="3"/>
      <c r="Y2" s="3"/>
      <c r="Z2" s="3"/>
    </row>
    <row r="3" ht="14.25" customHeight="1">
      <c r="A3" s="8" t="s">
        <v>2</v>
      </c>
      <c r="B3" s="9" t="s">
        <v>3</v>
      </c>
      <c r="C3" s="8" t="s">
        <v>4</v>
      </c>
      <c r="D3" s="10" t="s">
        <v>5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11" t="s">
        <v>6</v>
      </c>
      <c r="U3" s="3"/>
      <c r="V3" s="3"/>
      <c r="W3" s="3"/>
      <c r="X3" s="3"/>
      <c r="Y3" s="3"/>
      <c r="Z3" s="3"/>
    </row>
    <row r="4" ht="18.75" customHeight="1">
      <c r="A4" s="12"/>
      <c r="B4" s="12"/>
      <c r="C4" s="12"/>
      <c r="D4" s="13" t="s">
        <v>7</v>
      </c>
      <c r="E4" s="14" t="s">
        <v>8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2"/>
      <c r="U4" s="3"/>
      <c r="V4" s="3"/>
      <c r="W4" s="3"/>
      <c r="X4" s="3"/>
      <c r="Y4" s="3"/>
      <c r="Z4" s="3"/>
    </row>
    <row r="5" ht="34.5" customHeight="1">
      <c r="A5" s="16">
        <v>1.0</v>
      </c>
      <c r="B5" s="17" t="s">
        <v>9</v>
      </c>
      <c r="C5" s="17" t="s">
        <v>10</v>
      </c>
      <c r="D5" s="18" t="s">
        <v>11</v>
      </c>
      <c r="E5" s="19" t="s">
        <v>12</v>
      </c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2">
        <f t="shared" ref="S5:S64" si="1">COUNTIF(D5:R5,"P")</f>
        <v>1</v>
      </c>
      <c r="T5" s="23">
        <f t="shared" ref="T5:T64" si="2">(S5/counta(D5:R5))*100</f>
        <v>50</v>
      </c>
      <c r="U5" s="3"/>
      <c r="V5" s="3"/>
      <c r="W5" s="3"/>
      <c r="X5" s="3"/>
      <c r="Y5" s="3"/>
      <c r="Z5" s="3"/>
    </row>
    <row r="6" ht="34.5" customHeight="1">
      <c r="A6" s="16">
        <v>2.0</v>
      </c>
      <c r="B6" s="24" t="s">
        <v>13</v>
      </c>
      <c r="C6" s="24" t="s">
        <v>14</v>
      </c>
      <c r="D6" s="19" t="s">
        <v>12</v>
      </c>
      <c r="E6" s="18" t="s">
        <v>11</v>
      </c>
      <c r="F6" s="20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2">
        <f t="shared" si="1"/>
        <v>1</v>
      </c>
      <c r="T6" s="23">
        <f t="shared" si="2"/>
        <v>50</v>
      </c>
      <c r="U6" s="3"/>
      <c r="V6" s="3"/>
      <c r="W6" s="3"/>
      <c r="X6" s="3"/>
      <c r="Y6" s="3"/>
      <c r="Z6" s="3"/>
    </row>
    <row r="7" ht="34.5" customHeight="1">
      <c r="A7" s="16">
        <v>3.0</v>
      </c>
      <c r="B7" s="24" t="s">
        <v>15</v>
      </c>
      <c r="C7" s="24" t="s">
        <v>16</v>
      </c>
      <c r="D7" s="19" t="s">
        <v>12</v>
      </c>
      <c r="E7" s="19" t="s">
        <v>12</v>
      </c>
      <c r="F7" s="20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2">
        <f t="shared" si="1"/>
        <v>2</v>
      </c>
      <c r="T7" s="23">
        <f t="shared" si="2"/>
        <v>100</v>
      </c>
      <c r="U7" s="3"/>
      <c r="V7" s="3"/>
      <c r="W7" s="3"/>
      <c r="X7" s="3"/>
      <c r="Y7" s="3"/>
      <c r="Z7" s="3"/>
    </row>
    <row r="8" ht="34.5" customHeight="1">
      <c r="A8" s="16">
        <v>4.0</v>
      </c>
      <c r="B8" s="24" t="s">
        <v>17</v>
      </c>
      <c r="C8" s="24" t="s">
        <v>18</v>
      </c>
      <c r="D8" s="18" t="s">
        <v>11</v>
      </c>
      <c r="E8" s="19" t="s">
        <v>12</v>
      </c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2">
        <f t="shared" si="1"/>
        <v>1</v>
      </c>
      <c r="T8" s="23">
        <f t="shared" si="2"/>
        <v>50</v>
      </c>
      <c r="U8" s="3"/>
      <c r="V8" s="3"/>
      <c r="W8" s="3"/>
      <c r="X8" s="3"/>
      <c r="Y8" s="3"/>
      <c r="Z8" s="3"/>
    </row>
    <row r="9" ht="34.5" customHeight="1">
      <c r="A9" s="16">
        <v>5.0</v>
      </c>
      <c r="B9" s="24" t="s">
        <v>19</v>
      </c>
      <c r="C9" s="24" t="s">
        <v>20</v>
      </c>
      <c r="D9" s="19" t="s">
        <v>12</v>
      </c>
      <c r="E9" s="19" t="s">
        <v>12</v>
      </c>
      <c r="F9" s="20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2">
        <f t="shared" si="1"/>
        <v>2</v>
      </c>
      <c r="T9" s="23">
        <f t="shared" si="2"/>
        <v>100</v>
      </c>
      <c r="U9" s="3"/>
      <c r="V9" s="3"/>
      <c r="W9" s="3"/>
      <c r="X9" s="3"/>
      <c r="Y9" s="3"/>
      <c r="Z9" s="3"/>
    </row>
    <row r="10" ht="34.5" customHeight="1">
      <c r="A10" s="16">
        <v>6.0</v>
      </c>
      <c r="B10" s="24" t="s">
        <v>21</v>
      </c>
      <c r="C10" s="24" t="s">
        <v>22</v>
      </c>
      <c r="D10" s="19" t="s">
        <v>12</v>
      </c>
      <c r="E10" s="19" t="s">
        <v>12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2">
        <f t="shared" si="1"/>
        <v>2</v>
      </c>
      <c r="T10" s="23">
        <f t="shared" si="2"/>
        <v>100</v>
      </c>
      <c r="U10" s="3"/>
      <c r="V10" s="3"/>
      <c r="W10" s="3"/>
      <c r="X10" s="3"/>
      <c r="Y10" s="3"/>
      <c r="Z10" s="3"/>
    </row>
    <row r="11" ht="34.5" customHeight="1">
      <c r="A11" s="16">
        <v>7.0</v>
      </c>
      <c r="B11" s="24" t="s">
        <v>23</v>
      </c>
      <c r="C11" s="24" t="s">
        <v>24</v>
      </c>
      <c r="D11" s="19" t="s">
        <v>12</v>
      </c>
      <c r="E11" s="19" t="s">
        <v>12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2">
        <f t="shared" si="1"/>
        <v>2</v>
      </c>
      <c r="T11" s="23">
        <f t="shared" si="2"/>
        <v>100</v>
      </c>
      <c r="U11" s="3"/>
      <c r="V11" s="3"/>
      <c r="W11" s="3"/>
      <c r="X11" s="3"/>
      <c r="Y11" s="3"/>
      <c r="Z11" s="3"/>
    </row>
    <row r="12" ht="34.5" customHeight="1">
      <c r="A12" s="16">
        <v>8.0</v>
      </c>
      <c r="B12" s="24" t="s">
        <v>25</v>
      </c>
      <c r="C12" s="24" t="s">
        <v>26</v>
      </c>
      <c r="D12" s="18" t="s">
        <v>11</v>
      </c>
      <c r="E12" s="19" t="s">
        <v>12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2">
        <f t="shared" si="1"/>
        <v>1</v>
      </c>
      <c r="T12" s="23">
        <f t="shared" si="2"/>
        <v>50</v>
      </c>
      <c r="U12" s="3"/>
      <c r="V12" s="3"/>
      <c r="W12" s="3"/>
      <c r="X12" s="3"/>
      <c r="Y12" s="3"/>
      <c r="Z12" s="3"/>
    </row>
    <row r="13" ht="34.5" customHeight="1">
      <c r="A13" s="16">
        <v>9.0</v>
      </c>
      <c r="B13" s="24" t="s">
        <v>27</v>
      </c>
      <c r="C13" s="24" t="s">
        <v>28</v>
      </c>
      <c r="D13" s="26" t="s">
        <v>11</v>
      </c>
      <c r="E13" s="19" t="s">
        <v>12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2">
        <f t="shared" si="1"/>
        <v>1</v>
      </c>
      <c r="T13" s="23">
        <f t="shared" si="2"/>
        <v>50</v>
      </c>
      <c r="U13" s="3"/>
      <c r="V13" s="3"/>
      <c r="W13" s="3"/>
      <c r="X13" s="3"/>
      <c r="Y13" s="3"/>
      <c r="Z13" s="3"/>
    </row>
    <row r="14" ht="34.5" customHeight="1">
      <c r="A14" s="16">
        <v>10.0</v>
      </c>
      <c r="B14" s="24" t="s">
        <v>29</v>
      </c>
      <c r="C14" s="24" t="s">
        <v>30</v>
      </c>
      <c r="D14" s="19" t="s">
        <v>12</v>
      </c>
      <c r="E14" s="19" t="s">
        <v>12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2">
        <f t="shared" si="1"/>
        <v>2</v>
      </c>
      <c r="T14" s="23">
        <f t="shared" si="2"/>
        <v>100</v>
      </c>
      <c r="U14" s="3"/>
      <c r="V14" s="3"/>
      <c r="W14" s="3"/>
      <c r="X14" s="3"/>
      <c r="Y14" s="3"/>
      <c r="Z14" s="3"/>
    </row>
    <row r="15" ht="34.5" customHeight="1">
      <c r="A15" s="16">
        <v>11.0</v>
      </c>
      <c r="B15" s="24" t="s">
        <v>31</v>
      </c>
      <c r="C15" s="24" t="s">
        <v>32</v>
      </c>
      <c r="D15" s="19" t="s">
        <v>12</v>
      </c>
      <c r="E15" s="19" t="s">
        <v>12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2">
        <f t="shared" si="1"/>
        <v>2</v>
      </c>
      <c r="T15" s="23">
        <f t="shared" si="2"/>
        <v>100</v>
      </c>
      <c r="U15" s="3"/>
      <c r="V15" s="3"/>
      <c r="W15" s="3"/>
      <c r="X15" s="3"/>
      <c r="Y15" s="3"/>
      <c r="Z15" s="3"/>
    </row>
    <row r="16" ht="34.5" customHeight="1">
      <c r="A16" s="16">
        <v>12.0</v>
      </c>
      <c r="B16" s="24" t="s">
        <v>33</v>
      </c>
      <c r="C16" s="24" t="s">
        <v>34</v>
      </c>
      <c r="D16" s="18" t="s">
        <v>11</v>
      </c>
      <c r="E16" s="19" t="s">
        <v>12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2">
        <f t="shared" si="1"/>
        <v>1</v>
      </c>
      <c r="T16" s="23">
        <f t="shared" si="2"/>
        <v>50</v>
      </c>
      <c r="U16" s="3"/>
      <c r="V16" s="3"/>
      <c r="W16" s="3"/>
      <c r="X16" s="3"/>
      <c r="Y16" s="3"/>
      <c r="Z16" s="3"/>
    </row>
    <row r="17" ht="34.5" customHeight="1">
      <c r="A17" s="16">
        <v>13.0</v>
      </c>
      <c r="B17" s="24" t="s">
        <v>35</v>
      </c>
      <c r="C17" s="24" t="s">
        <v>36</v>
      </c>
      <c r="D17" s="19" t="s">
        <v>12</v>
      </c>
      <c r="E17" s="19" t="s">
        <v>12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2">
        <f t="shared" si="1"/>
        <v>2</v>
      </c>
      <c r="T17" s="23">
        <f t="shared" si="2"/>
        <v>100</v>
      </c>
      <c r="U17" s="3"/>
      <c r="V17" s="3"/>
      <c r="W17" s="3"/>
      <c r="X17" s="3"/>
      <c r="Y17" s="3"/>
      <c r="Z17" s="3"/>
    </row>
    <row r="18" ht="34.5" customHeight="1">
      <c r="A18" s="16">
        <v>14.0</v>
      </c>
      <c r="B18" s="24" t="s">
        <v>37</v>
      </c>
      <c r="C18" s="24" t="s">
        <v>38</v>
      </c>
      <c r="D18" s="19" t="s">
        <v>12</v>
      </c>
      <c r="E18" s="19" t="s">
        <v>12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2">
        <f t="shared" si="1"/>
        <v>2</v>
      </c>
      <c r="T18" s="23">
        <f t="shared" si="2"/>
        <v>100</v>
      </c>
      <c r="U18" s="3"/>
      <c r="V18" s="3"/>
      <c r="W18" s="3"/>
      <c r="X18" s="3"/>
      <c r="Y18" s="3"/>
      <c r="Z18" s="3"/>
    </row>
    <row r="19" ht="34.5" customHeight="1">
      <c r="A19" s="16">
        <v>15.0</v>
      </c>
      <c r="B19" s="24" t="s">
        <v>39</v>
      </c>
      <c r="C19" s="24" t="s">
        <v>40</v>
      </c>
      <c r="D19" s="19" t="s">
        <v>12</v>
      </c>
      <c r="E19" s="19" t="s">
        <v>12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2">
        <f t="shared" si="1"/>
        <v>2</v>
      </c>
      <c r="T19" s="23">
        <f t="shared" si="2"/>
        <v>100</v>
      </c>
      <c r="U19" s="3"/>
      <c r="V19" s="3"/>
      <c r="W19" s="3"/>
      <c r="X19" s="3"/>
      <c r="Y19" s="3"/>
      <c r="Z19" s="3"/>
    </row>
    <row r="20" ht="34.5" customHeight="1">
      <c r="A20" s="16">
        <v>16.0</v>
      </c>
      <c r="B20" s="24" t="s">
        <v>41</v>
      </c>
      <c r="C20" s="24" t="s">
        <v>42</v>
      </c>
      <c r="D20" s="19" t="s">
        <v>12</v>
      </c>
      <c r="E20" s="19" t="s">
        <v>12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2">
        <f t="shared" si="1"/>
        <v>2</v>
      </c>
      <c r="T20" s="23">
        <f t="shared" si="2"/>
        <v>100</v>
      </c>
      <c r="U20" s="3"/>
      <c r="V20" s="3"/>
      <c r="W20" s="3"/>
      <c r="X20" s="3"/>
      <c r="Y20" s="3"/>
      <c r="Z20" s="3"/>
    </row>
    <row r="21" ht="34.5" customHeight="1">
      <c r="A21" s="16">
        <v>17.0</v>
      </c>
      <c r="B21" s="24" t="s">
        <v>43</v>
      </c>
      <c r="C21" s="24" t="s">
        <v>44</v>
      </c>
      <c r="D21" s="19" t="s">
        <v>12</v>
      </c>
      <c r="E21" s="19" t="s">
        <v>12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2">
        <f t="shared" si="1"/>
        <v>2</v>
      </c>
      <c r="T21" s="23">
        <f t="shared" si="2"/>
        <v>100</v>
      </c>
      <c r="U21" s="3"/>
      <c r="V21" s="3"/>
      <c r="W21" s="3"/>
      <c r="X21" s="3"/>
      <c r="Y21" s="3"/>
      <c r="Z21" s="3"/>
    </row>
    <row r="22" ht="34.5" customHeight="1">
      <c r="A22" s="16">
        <v>18.0</v>
      </c>
      <c r="B22" s="24" t="s">
        <v>45</v>
      </c>
      <c r="C22" s="24" t="s">
        <v>46</v>
      </c>
      <c r="D22" s="19" t="s">
        <v>12</v>
      </c>
      <c r="E22" s="18" t="s">
        <v>11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2">
        <f t="shared" si="1"/>
        <v>1</v>
      </c>
      <c r="T22" s="23">
        <f t="shared" si="2"/>
        <v>50</v>
      </c>
      <c r="U22" s="3"/>
      <c r="V22" s="3"/>
      <c r="W22" s="3"/>
      <c r="X22" s="3"/>
      <c r="Y22" s="3"/>
      <c r="Z22" s="3"/>
    </row>
    <row r="23" ht="34.5" customHeight="1">
      <c r="A23" s="16">
        <v>19.0</v>
      </c>
      <c r="B23" s="24" t="s">
        <v>47</v>
      </c>
      <c r="C23" s="24" t="s">
        <v>48</v>
      </c>
      <c r="D23" s="19" t="s">
        <v>12</v>
      </c>
      <c r="E23" s="19" t="s">
        <v>12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2">
        <f t="shared" si="1"/>
        <v>2</v>
      </c>
      <c r="T23" s="23">
        <f t="shared" si="2"/>
        <v>100</v>
      </c>
      <c r="U23" s="3"/>
      <c r="V23" s="3"/>
      <c r="W23" s="3"/>
      <c r="X23" s="3"/>
      <c r="Y23" s="3"/>
      <c r="Z23" s="3"/>
    </row>
    <row r="24" ht="34.5" customHeight="1">
      <c r="A24" s="16">
        <v>20.0</v>
      </c>
      <c r="B24" s="24" t="s">
        <v>49</v>
      </c>
      <c r="C24" s="24" t="s">
        <v>50</v>
      </c>
      <c r="D24" s="19" t="s">
        <v>12</v>
      </c>
      <c r="E24" s="19" t="s">
        <v>12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2">
        <f t="shared" si="1"/>
        <v>2</v>
      </c>
      <c r="T24" s="23">
        <f t="shared" si="2"/>
        <v>100</v>
      </c>
      <c r="U24" s="3"/>
      <c r="V24" s="3"/>
      <c r="W24" s="3"/>
      <c r="X24" s="3"/>
      <c r="Y24" s="3"/>
      <c r="Z24" s="3"/>
    </row>
    <row r="25" ht="34.5" customHeight="1">
      <c r="A25" s="16">
        <v>21.0</v>
      </c>
      <c r="B25" s="24" t="s">
        <v>51</v>
      </c>
      <c r="C25" s="24" t="s">
        <v>52</v>
      </c>
      <c r="D25" s="19" t="s">
        <v>12</v>
      </c>
      <c r="E25" s="19" t="s">
        <v>12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2">
        <f t="shared" si="1"/>
        <v>2</v>
      </c>
      <c r="T25" s="23">
        <f t="shared" si="2"/>
        <v>100</v>
      </c>
      <c r="U25" s="3"/>
      <c r="V25" s="3"/>
      <c r="W25" s="3"/>
      <c r="X25" s="3"/>
      <c r="Y25" s="3"/>
      <c r="Z25" s="3"/>
    </row>
    <row r="26" ht="34.5" customHeight="1">
      <c r="A26" s="16">
        <v>22.0</v>
      </c>
      <c r="B26" s="24" t="s">
        <v>53</v>
      </c>
      <c r="C26" s="24" t="s">
        <v>54</v>
      </c>
      <c r="D26" s="18" t="s">
        <v>11</v>
      </c>
      <c r="E26" s="18" t="s">
        <v>11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2">
        <f t="shared" si="1"/>
        <v>0</v>
      </c>
      <c r="T26" s="23">
        <f t="shared" si="2"/>
        <v>0</v>
      </c>
      <c r="U26" s="3"/>
      <c r="V26" s="3"/>
      <c r="W26" s="3"/>
      <c r="X26" s="3"/>
      <c r="Y26" s="3"/>
      <c r="Z26" s="3"/>
    </row>
    <row r="27" ht="34.5" customHeight="1">
      <c r="A27" s="16">
        <v>23.0</v>
      </c>
      <c r="B27" s="24" t="s">
        <v>55</v>
      </c>
      <c r="C27" s="24" t="s">
        <v>56</v>
      </c>
      <c r="D27" s="18" t="s">
        <v>11</v>
      </c>
      <c r="E27" s="19" t="s">
        <v>12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2">
        <f t="shared" si="1"/>
        <v>1</v>
      </c>
      <c r="T27" s="23">
        <f t="shared" si="2"/>
        <v>50</v>
      </c>
      <c r="U27" s="3"/>
      <c r="V27" s="3"/>
      <c r="W27" s="3"/>
      <c r="X27" s="3"/>
      <c r="Y27" s="3"/>
      <c r="Z27" s="3"/>
    </row>
    <row r="28" ht="34.5" customHeight="1">
      <c r="A28" s="16">
        <v>24.0</v>
      </c>
      <c r="B28" s="24" t="s">
        <v>57</v>
      </c>
      <c r="C28" s="24" t="s">
        <v>58</v>
      </c>
      <c r="D28" s="19" t="s">
        <v>12</v>
      </c>
      <c r="E28" s="19" t="s">
        <v>12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2">
        <f t="shared" si="1"/>
        <v>2</v>
      </c>
      <c r="T28" s="23">
        <f t="shared" si="2"/>
        <v>100</v>
      </c>
      <c r="U28" s="3"/>
      <c r="V28" s="3"/>
      <c r="W28" s="3"/>
      <c r="X28" s="3"/>
      <c r="Y28" s="3"/>
      <c r="Z28" s="3"/>
    </row>
    <row r="29" ht="34.5" customHeight="1">
      <c r="A29" s="16">
        <v>25.0</v>
      </c>
      <c r="B29" s="24" t="s">
        <v>59</v>
      </c>
      <c r="C29" s="24" t="s">
        <v>60</v>
      </c>
      <c r="D29" s="19" t="s">
        <v>12</v>
      </c>
      <c r="E29" s="19" t="s">
        <v>12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2">
        <f t="shared" si="1"/>
        <v>2</v>
      </c>
      <c r="T29" s="23">
        <f t="shared" si="2"/>
        <v>100</v>
      </c>
      <c r="U29" s="3"/>
      <c r="V29" s="3"/>
      <c r="W29" s="3"/>
      <c r="X29" s="3"/>
      <c r="Y29" s="3"/>
      <c r="Z29" s="3"/>
    </row>
    <row r="30" ht="34.5" customHeight="1">
      <c r="A30" s="16">
        <v>26.0</v>
      </c>
      <c r="B30" s="24" t="s">
        <v>61</v>
      </c>
      <c r="C30" s="24" t="s">
        <v>62</v>
      </c>
      <c r="D30" s="19" t="s">
        <v>12</v>
      </c>
      <c r="E30" s="19" t="s">
        <v>12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2">
        <f t="shared" si="1"/>
        <v>2</v>
      </c>
      <c r="T30" s="23">
        <f t="shared" si="2"/>
        <v>100</v>
      </c>
      <c r="U30" s="3"/>
      <c r="V30" s="3"/>
      <c r="W30" s="3"/>
      <c r="X30" s="3"/>
      <c r="Y30" s="3"/>
      <c r="Z30" s="3"/>
    </row>
    <row r="31" ht="34.5" customHeight="1">
      <c r="A31" s="16">
        <v>27.0</v>
      </c>
      <c r="B31" s="24" t="s">
        <v>63</v>
      </c>
      <c r="C31" s="24" t="s">
        <v>64</v>
      </c>
      <c r="D31" s="19" t="s">
        <v>12</v>
      </c>
      <c r="E31" s="19" t="s">
        <v>12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2">
        <f t="shared" si="1"/>
        <v>2</v>
      </c>
      <c r="T31" s="23">
        <f t="shared" si="2"/>
        <v>100</v>
      </c>
      <c r="U31" s="3"/>
      <c r="V31" s="3"/>
      <c r="W31" s="3"/>
      <c r="X31" s="3"/>
      <c r="Y31" s="3"/>
      <c r="Z31" s="3"/>
    </row>
    <row r="32" ht="34.5" customHeight="1">
      <c r="A32" s="16">
        <v>28.0</v>
      </c>
      <c r="B32" s="24" t="s">
        <v>65</v>
      </c>
      <c r="C32" s="24" t="s">
        <v>66</v>
      </c>
      <c r="D32" s="18" t="s">
        <v>11</v>
      </c>
      <c r="E32" s="19" t="s">
        <v>12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2">
        <f t="shared" si="1"/>
        <v>1</v>
      </c>
      <c r="T32" s="23">
        <f t="shared" si="2"/>
        <v>50</v>
      </c>
      <c r="U32" s="3"/>
      <c r="V32" s="3"/>
      <c r="W32" s="3"/>
      <c r="X32" s="3"/>
      <c r="Y32" s="3"/>
      <c r="Z32" s="3"/>
    </row>
    <row r="33" ht="34.5" customHeight="1">
      <c r="A33" s="16">
        <v>29.0</v>
      </c>
      <c r="B33" s="24" t="s">
        <v>67</v>
      </c>
      <c r="C33" s="24" t="s">
        <v>68</v>
      </c>
      <c r="D33" s="19" t="s">
        <v>12</v>
      </c>
      <c r="E33" s="19" t="s">
        <v>12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2">
        <f t="shared" si="1"/>
        <v>2</v>
      </c>
      <c r="T33" s="23">
        <f t="shared" si="2"/>
        <v>100</v>
      </c>
      <c r="U33" s="3"/>
      <c r="V33" s="3"/>
      <c r="W33" s="3"/>
      <c r="X33" s="3"/>
      <c r="Y33" s="3"/>
      <c r="Z33" s="3"/>
    </row>
    <row r="34" ht="34.5" customHeight="1">
      <c r="A34" s="16">
        <v>30.0</v>
      </c>
      <c r="B34" s="24" t="s">
        <v>69</v>
      </c>
      <c r="C34" s="24" t="s">
        <v>70</v>
      </c>
      <c r="D34" s="19" t="s">
        <v>12</v>
      </c>
      <c r="E34" s="19" t="s">
        <v>12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2">
        <f t="shared" si="1"/>
        <v>2</v>
      </c>
      <c r="T34" s="23">
        <f t="shared" si="2"/>
        <v>100</v>
      </c>
      <c r="U34" s="3"/>
      <c r="V34" s="3"/>
      <c r="W34" s="3"/>
      <c r="X34" s="3"/>
      <c r="Y34" s="3"/>
      <c r="Z34" s="3"/>
    </row>
    <row r="35" ht="34.5" customHeight="1">
      <c r="A35" s="16">
        <v>31.0</v>
      </c>
      <c r="B35" s="24" t="s">
        <v>71</v>
      </c>
      <c r="C35" s="24" t="s">
        <v>72</v>
      </c>
      <c r="D35" s="19" t="s">
        <v>12</v>
      </c>
      <c r="E35" s="19" t="s">
        <v>12</v>
      </c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2">
        <f t="shared" si="1"/>
        <v>2</v>
      </c>
      <c r="T35" s="23">
        <f t="shared" si="2"/>
        <v>100</v>
      </c>
      <c r="U35" s="3"/>
      <c r="V35" s="3"/>
      <c r="W35" s="3"/>
      <c r="X35" s="3"/>
      <c r="Y35" s="3"/>
      <c r="Z35" s="3"/>
    </row>
    <row r="36" ht="34.5" customHeight="1">
      <c r="A36" s="16">
        <v>32.0</v>
      </c>
      <c r="B36" s="24" t="s">
        <v>73</v>
      </c>
      <c r="C36" s="24" t="s">
        <v>74</v>
      </c>
      <c r="D36" s="19" t="s">
        <v>12</v>
      </c>
      <c r="E36" s="19" t="s">
        <v>12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2">
        <f t="shared" si="1"/>
        <v>2</v>
      </c>
      <c r="T36" s="23">
        <f t="shared" si="2"/>
        <v>100</v>
      </c>
      <c r="U36" s="3"/>
      <c r="V36" s="3"/>
      <c r="W36" s="3"/>
      <c r="X36" s="3"/>
      <c r="Y36" s="3"/>
      <c r="Z36" s="3"/>
    </row>
    <row r="37" ht="34.5" customHeight="1">
      <c r="A37" s="16">
        <v>33.0</v>
      </c>
      <c r="B37" s="24" t="s">
        <v>75</v>
      </c>
      <c r="C37" s="24" t="s">
        <v>76</v>
      </c>
      <c r="D37" s="19" t="s">
        <v>12</v>
      </c>
      <c r="E37" s="19" t="s">
        <v>12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2">
        <f t="shared" si="1"/>
        <v>2</v>
      </c>
      <c r="T37" s="23">
        <f t="shared" si="2"/>
        <v>100</v>
      </c>
      <c r="U37" s="3"/>
      <c r="V37" s="3"/>
      <c r="W37" s="3"/>
      <c r="X37" s="3"/>
      <c r="Y37" s="3"/>
      <c r="Z37" s="3"/>
    </row>
    <row r="38" ht="34.5" customHeight="1">
      <c r="A38" s="16">
        <v>34.0</v>
      </c>
      <c r="B38" s="24" t="s">
        <v>77</v>
      </c>
      <c r="C38" s="24" t="s">
        <v>78</v>
      </c>
      <c r="D38" s="18" t="s">
        <v>11</v>
      </c>
      <c r="E38" s="19" t="s">
        <v>12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2">
        <f t="shared" si="1"/>
        <v>1</v>
      </c>
      <c r="T38" s="23">
        <f t="shared" si="2"/>
        <v>50</v>
      </c>
      <c r="U38" s="3"/>
      <c r="V38" s="3"/>
      <c r="W38" s="3"/>
      <c r="X38" s="3"/>
      <c r="Y38" s="3"/>
      <c r="Z38" s="3"/>
    </row>
    <row r="39" ht="34.5" customHeight="1">
      <c r="A39" s="16">
        <v>35.0</v>
      </c>
      <c r="B39" s="24" t="s">
        <v>79</v>
      </c>
      <c r="C39" s="24" t="s">
        <v>80</v>
      </c>
      <c r="D39" s="19" t="s">
        <v>12</v>
      </c>
      <c r="E39" s="19" t="s">
        <v>12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2">
        <f t="shared" si="1"/>
        <v>2</v>
      </c>
      <c r="T39" s="23">
        <f t="shared" si="2"/>
        <v>100</v>
      </c>
      <c r="U39" s="3"/>
      <c r="V39" s="3"/>
      <c r="W39" s="3"/>
      <c r="X39" s="3"/>
      <c r="Y39" s="3"/>
      <c r="Z39" s="3"/>
    </row>
    <row r="40" ht="34.5" customHeight="1">
      <c r="A40" s="16">
        <v>36.0</v>
      </c>
      <c r="B40" s="24" t="s">
        <v>81</v>
      </c>
      <c r="C40" s="24" t="s">
        <v>82</v>
      </c>
      <c r="D40" s="18" t="s">
        <v>11</v>
      </c>
      <c r="E40" s="19" t="s">
        <v>12</v>
      </c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2">
        <f t="shared" si="1"/>
        <v>1</v>
      </c>
      <c r="T40" s="23">
        <f t="shared" si="2"/>
        <v>50</v>
      </c>
      <c r="U40" s="3"/>
      <c r="V40" s="3"/>
      <c r="W40" s="3"/>
      <c r="X40" s="3"/>
      <c r="Y40" s="3"/>
      <c r="Z40" s="3"/>
    </row>
    <row r="41" ht="34.5" customHeight="1">
      <c r="A41" s="16">
        <v>37.0</v>
      </c>
      <c r="B41" s="24" t="s">
        <v>83</v>
      </c>
      <c r="C41" s="24" t="s">
        <v>84</v>
      </c>
      <c r="D41" s="19" t="s">
        <v>12</v>
      </c>
      <c r="E41" s="19" t="s">
        <v>12</v>
      </c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2">
        <f t="shared" si="1"/>
        <v>2</v>
      </c>
      <c r="T41" s="23">
        <f t="shared" si="2"/>
        <v>100</v>
      </c>
      <c r="U41" s="3"/>
      <c r="V41" s="3"/>
      <c r="W41" s="3"/>
      <c r="X41" s="3"/>
      <c r="Y41" s="3"/>
      <c r="Z41" s="3"/>
    </row>
    <row r="42" ht="34.5" customHeight="1">
      <c r="A42" s="16">
        <v>38.0</v>
      </c>
      <c r="B42" s="24" t="s">
        <v>85</v>
      </c>
      <c r="C42" s="24" t="s">
        <v>86</v>
      </c>
      <c r="D42" s="18" t="s">
        <v>11</v>
      </c>
      <c r="E42" s="19" t="s">
        <v>12</v>
      </c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2">
        <f t="shared" si="1"/>
        <v>1</v>
      </c>
      <c r="T42" s="23">
        <f t="shared" si="2"/>
        <v>50</v>
      </c>
      <c r="U42" s="3"/>
      <c r="V42" s="3"/>
      <c r="W42" s="3"/>
      <c r="X42" s="3"/>
      <c r="Y42" s="3"/>
      <c r="Z42" s="3"/>
    </row>
    <row r="43" ht="34.5" customHeight="1">
      <c r="A43" s="16">
        <v>39.0</v>
      </c>
      <c r="B43" s="24" t="s">
        <v>87</v>
      </c>
      <c r="C43" s="24" t="s">
        <v>88</v>
      </c>
      <c r="D43" s="19" t="s">
        <v>12</v>
      </c>
      <c r="E43" s="19" t="s">
        <v>12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2">
        <f t="shared" si="1"/>
        <v>2</v>
      </c>
      <c r="T43" s="23">
        <f t="shared" si="2"/>
        <v>100</v>
      </c>
      <c r="U43" s="3"/>
      <c r="V43" s="3"/>
      <c r="W43" s="3"/>
      <c r="X43" s="3"/>
      <c r="Y43" s="3"/>
      <c r="Z43" s="3"/>
    </row>
    <row r="44" ht="34.5" customHeight="1">
      <c r="A44" s="16">
        <v>40.0</v>
      </c>
      <c r="B44" s="24" t="s">
        <v>89</v>
      </c>
      <c r="C44" s="24" t="s">
        <v>90</v>
      </c>
      <c r="D44" s="19" t="s">
        <v>12</v>
      </c>
      <c r="E44" s="19" t="s">
        <v>12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2">
        <f t="shared" si="1"/>
        <v>2</v>
      </c>
      <c r="T44" s="23">
        <f t="shared" si="2"/>
        <v>100</v>
      </c>
      <c r="U44" s="3"/>
      <c r="V44" s="3"/>
      <c r="W44" s="3"/>
      <c r="X44" s="3"/>
      <c r="Y44" s="3"/>
      <c r="Z44" s="3"/>
    </row>
    <row r="45" ht="34.5" customHeight="1">
      <c r="A45" s="16">
        <v>41.0</v>
      </c>
      <c r="B45" s="24" t="s">
        <v>91</v>
      </c>
      <c r="C45" s="24" t="s">
        <v>92</v>
      </c>
      <c r="D45" s="18" t="s">
        <v>11</v>
      </c>
      <c r="E45" s="19" t="s">
        <v>12</v>
      </c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2">
        <f t="shared" si="1"/>
        <v>1</v>
      </c>
      <c r="T45" s="23">
        <f t="shared" si="2"/>
        <v>50</v>
      </c>
      <c r="U45" s="3"/>
      <c r="V45" s="3"/>
      <c r="W45" s="3"/>
      <c r="X45" s="3"/>
      <c r="Y45" s="3"/>
      <c r="Z45" s="3"/>
    </row>
    <row r="46" ht="34.5" customHeight="1">
      <c r="A46" s="16">
        <v>42.0</v>
      </c>
      <c r="B46" s="24" t="s">
        <v>93</v>
      </c>
      <c r="C46" s="24" t="s">
        <v>94</v>
      </c>
      <c r="D46" s="19" t="s">
        <v>12</v>
      </c>
      <c r="E46" s="19" t="s">
        <v>12</v>
      </c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2">
        <f t="shared" si="1"/>
        <v>2</v>
      </c>
      <c r="T46" s="23">
        <f t="shared" si="2"/>
        <v>100</v>
      </c>
      <c r="U46" s="3"/>
      <c r="V46" s="3"/>
      <c r="W46" s="3"/>
      <c r="X46" s="3"/>
      <c r="Y46" s="3"/>
      <c r="Z46" s="3"/>
    </row>
    <row r="47" ht="34.5" customHeight="1">
      <c r="A47" s="16">
        <v>43.0</v>
      </c>
      <c r="B47" s="24" t="s">
        <v>95</v>
      </c>
      <c r="C47" s="24" t="s">
        <v>96</v>
      </c>
      <c r="D47" s="26" t="s">
        <v>11</v>
      </c>
      <c r="E47" s="19" t="s">
        <v>12</v>
      </c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2">
        <f t="shared" si="1"/>
        <v>1</v>
      </c>
      <c r="T47" s="23">
        <f t="shared" si="2"/>
        <v>50</v>
      </c>
      <c r="U47" s="3"/>
      <c r="V47" s="3"/>
      <c r="W47" s="3"/>
      <c r="X47" s="3"/>
      <c r="Y47" s="3"/>
      <c r="Z47" s="3"/>
    </row>
    <row r="48" ht="34.5" customHeight="1">
      <c r="A48" s="16">
        <v>44.0</v>
      </c>
      <c r="B48" s="24" t="s">
        <v>97</v>
      </c>
      <c r="C48" s="24" t="s">
        <v>98</v>
      </c>
      <c r="D48" s="18" t="s">
        <v>11</v>
      </c>
      <c r="E48" s="19" t="s">
        <v>12</v>
      </c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2">
        <f t="shared" si="1"/>
        <v>1</v>
      </c>
      <c r="T48" s="23">
        <f t="shared" si="2"/>
        <v>50</v>
      </c>
      <c r="U48" s="3"/>
      <c r="V48" s="3"/>
      <c r="W48" s="3"/>
      <c r="X48" s="3"/>
      <c r="Y48" s="3"/>
      <c r="Z48" s="3"/>
    </row>
    <row r="49" ht="34.5" customHeight="1">
      <c r="A49" s="16">
        <v>45.0</v>
      </c>
      <c r="B49" s="24" t="s">
        <v>99</v>
      </c>
      <c r="C49" s="24" t="s">
        <v>100</v>
      </c>
      <c r="D49" s="18" t="s">
        <v>11</v>
      </c>
      <c r="E49" s="19" t="s">
        <v>12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2">
        <f t="shared" si="1"/>
        <v>1</v>
      </c>
      <c r="T49" s="23">
        <f t="shared" si="2"/>
        <v>50</v>
      </c>
      <c r="U49" s="3"/>
      <c r="V49" s="3"/>
      <c r="W49" s="3"/>
      <c r="X49" s="3"/>
      <c r="Y49" s="3"/>
      <c r="Z49" s="3"/>
    </row>
    <row r="50" ht="34.5" customHeight="1">
      <c r="A50" s="16">
        <v>46.0</v>
      </c>
      <c r="B50" s="24" t="s">
        <v>101</v>
      </c>
      <c r="C50" s="24" t="s">
        <v>102</v>
      </c>
      <c r="D50" s="19" t="s">
        <v>12</v>
      </c>
      <c r="E50" s="19" t="s">
        <v>12</v>
      </c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2">
        <f t="shared" si="1"/>
        <v>2</v>
      </c>
      <c r="T50" s="23">
        <f t="shared" si="2"/>
        <v>100</v>
      </c>
      <c r="U50" s="3"/>
      <c r="V50" s="3"/>
      <c r="W50" s="3"/>
      <c r="X50" s="3"/>
      <c r="Y50" s="3"/>
      <c r="Z50" s="3"/>
    </row>
    <row r="51" ht="34.5" customHeight="1">
      <c r="A51" s="16">
        <v>47.0</v>
      </c>
      <c r="B51" s="24" t="s">
        <v>103</v>
      </c>
      <c r="C51" s="24" t="s">
        <v>104</v>
      </c>
      <c r="D51" s="19" t="s">
        <v>12</v>
      </c>
      <c r="E51" s="19" t="s">
        <v>12</v>
      </c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2">
        <f t="shared" si="1"/>
        <v>2</v>
      </c>
      <c r="T51" s="23">
        <f t="shared" si="2"/>
        <v>100</v>
      </c>
      <c r="U51" s="3"/>
      <c r="V51" s="3"/>
      <c r="W51" s="3"/>
      <c r="X51" s="3"/>
      <c r="Y51" s="3"/>
      <c r="Z51" s="3"/>
    </row>
    <row r="52" ht="34.5" customHeight="1">
      <c r="A52" s="16">
        <v>48.0</v>
      </c>
      <c r="B52" s="24" t="s">
        <v>105</v>
      </c>
      <c r="C52" s="24" t="s">
        <v>106</v>
      </c>
      <c r="D52" s="18" t="s">
        <v>11</v>
      </c>
      <c r="E52" s="18" t="s">
        <v>11</v>
      </c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2">
        <f t="shared" si="1"/>
        <v>0</v>
      </c>
      <c r="T52" s="23">
        <f t="shared" si="2"/>
        <v>0</v>
      </c>
      <c r="U52" s="3"/>
      <c r="V52" s="3"/>
      <c r="W52" s="3"/>
      <c r="X52" s="3"/>
      <c r="Y52" s="3"/>
      <c r="Z52" s="3"/>
    </row>
    <row r="53" ht="34.5" customHeight="1">
      <c r="A53" s="16">
        <v>49.0</v>
      </c>
      <c r="B53" s="24" t="s">
        <v>107</v>
      </c>
      <c r="C53" s="24" t="s">
        <v>108</v>
      </c>
      <c r="D53" s="19" t="s">
        <v>12</v>
      </c>
      <c r="E53" s="19" t="s">
        <v>12</v>
      </c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2">
        <f t="shared" si="1"/>
        <v>2</v>
      </c>
      <c r="T53" s="23">
        <f t="shared" si="2"/>
        <v>100</v>
      </c>
      <c r="U53" s="3"/>
      <c r="V53" s="3"/>
      <c r="W53" s="3"/>
      <c r="X53" s="3"/>
      <c r="Y53" s="3"/>
      <c r="Z53" s="3"/>
    </row>
    <row r="54" ht="34.5" customHeight="1">
      <c r="A54" s="16">
        <v>50.0</v>
      </c>
      <c r="B54" s="24" t="s">
        <v>109</v>
      </c>
      <c r="C54" s="24" t="s">
        <v>110</v>
      </c>
      <c r="D54" s="26" t="s">
        <v>11</v>
      </c>
      <c r="E54" s="19" t="s">
        <v>12</v>
      </c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2">
        <f t="shared" si="1"/>
        <v>1</v>
      </c>
      <c r="T54" s="23">
        <f t="shared" si="2"/>
        <v>50</v>
      </c>
      <c r="U54" s="3"/>
      <c r="V54" s="3"/>
      <c r="W54" s="3"/>
      <c r="X54" s="3"/>
      <c r="Y54" s="3"/>
      <c r="Z54" s="3"/>
    </row>
    <row r="55" ht="34.5" customHeight="1">
      <c r="A55" s="16">
        <v>51.0</v>
      </c>
      <c r="B55" s="24" t="s">
        <v>111</v>
      </c>
      <c r="C55" s="24" t="s">
        <v>112</v>
      </c>
      <c r="D55" s="19" t="s">
        <v>12</v>
      </c>
      <c r="E55" s="19" t="s">
        <v>12</v>
      </c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2">
        <f t="shared" si="1"/>
        <v>2</v>
      </c>
      <c r="T55" s="23">
        <f t="shared" si="2"/>
        <v>100</v>
      </c>
      <c r="U55" s="3"/>
      <c r="V55" s="3"/>
      <c r="W55" s="3"/>
      <c r="X55" s="3"/>
      <c r="Y55" s="3"/>
      <c r="Z55" s="3"/>
    </row>
    <row r="56" ht="34.5" customHeight="1">
      <c r="A56" s="16">
        <v>52.0</v>
      </c>
      <c r="B56" s="24" t="s">
        <v>113</v>
      </c>
      <c r="C56" s="24" t="s">
        <v>114</v>
      </c>
      <c r="D56" s="19" t="s">
        <v>12</v>
      </c>
      <c r="E56" s="19" t="s">
        <v>12</v>
      </c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2">
        <f t="shared" si="1"/>
        <v>2</v>
      </c>
      <c r="T56" s="23">
        <f t="shared" si="2"/>
        <v>100</v>
      </c>
      <c r="U56" s="3"/>
      <c r="V56" s="3"/>
      <c r="W56" s="3"/>
      <c r="X56" s="3"/>
      <c r="Y56" s="3"/>
      <c r="Z56" s="3"/>
    </row>
    <row r="57" ht="34.5" customHeight="1">
      <c r="A57" s="16">
        <v>53.0</v>
      </c>
      <c r="B57" s="24" t="s">
        <v>115</v>
      </c>
      <c r="C57" s="24" t="s">
        <v>116</v>
      </c>
      <c r="D57" s="26" t="s">
        <v>11</v>
      </c>
      <c r="E57" s="19" t="s">
        <v>12</v>
      </c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2">
        <f t="shared" si="1"/>
        <v>1</v>
      </c>
      <c r="T57" s="23">
        <f t="shared" si="2"/>
        <v>50</v>
      </c>
      <c r="U57" s="3"/>
      <c r="V57" s="3"/>
      <c r="W57" s="3"/>
      <c r="X57" s="3"/>
      <c r="Y57" s="3"/>
      <c r="Z57" s="3"/>
    </row>
    <row r="58" ht="34.5" customHeight="1">
      <c r="A58" s="16">
        <v>54.0</v>
      </c>
      <c r="B58" s="24" t="s">
        <v>117</v>
      </c>
      <c r="C58" s="24" t="s">
        <v>118</v>
      </c>
      <c r="D58" s="19" t="s">
        <v>12</v>
      </c>
      <c r="E58" s="19" t="s">
        <v>12</v>
      </c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2">
        <f t="shared" si="1"/>
        <v>2</v>
      </c>
      <c r="T58" s="23">
        <f t="shared" si="2"/>
        <v>100</v>
      </c>
      <c r="U58" s="3"/>
      <c r="V58" s="3"/>
      <c r="W58" s="3"/>
      <c r="X58" s="3"/>
      <c r="Y58" s="3"/>
      <c r="Z58" s="3"/>
    </row>
    <row r="59" ht="34.5" customHeight="1">
      <c r="A59" s="16">
        <v>55.0</v>
      </c>
      <c r="B59" s="24" t="s">
        <v>119</v>
      </c>
      <c r="C59" s="24" t="s">
        <v>120</v>
      </c>
      <c r="D59" s="19" t="s">
        <v>12</v>
      </c>
      <c r="E59" s="19" t="s">
        <v>12</v>
      </c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2">
        <f t="shared" si="1"/>
        <v>2</v>
      </c>
      <c r="T59" s="23">
        <f t="shared" si="2"/>
        <v>100</v>
      </c>
      <c r="U59" s="3"/>
      <c r="V59" s="3"/>
      <c r="W59" s="3"/>
      <c r="X59" s="3"/>
      <c r="Y59" s="3"/>
      <c r="Z59" s="3"/>
    </row>
    <row r="60" ht="34.5" customHeight="1">
      <c r="A60" s="16">
        <v>56.0</v>
      </c>
      <c r="B60" s="24" t="s">
        <v>121</v>
      </c>
      <c r="C60" s="24" t="s">
        <v>122</v>
      </c>
      <c r="D60" s="19" t="s">
        <v>12</v>
      </c>
      <c r="E60" s="19" t="s">
        <v>12</v>
      </c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2">
        <f t="shared" si="1"/>
        <v>2</v>
      </c>
      <c r="T60" s="23">
        <f t="shared" si="2"/>
        <v>100</v>
      </c>
      <c r="U60" s="3"/>
      <c r="V60" s="3"/>
      <c r="W60" s="3"/>
      <c r="X60" s="3"/>
      <c r="Y60" s="3"/>
      <c r="Z60" s="3"/>
    </row>
    <row r="61" ht="34.5" customHeight="1">
      <c r="A61" s="16">
        <v>57.0</v>
      </c>
      <c r="B61" s="24" t="s">
        <v>123</v>
      </c>
      <c r="C61" s="24" t="s">
        <v>124</v>
      </c>
      <c r="D61" s="19" t="s">
        <v>12</v>
      </c>
      <c r="E61" s="19" t="s">
        <v>12</v>
      </c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2">
        <f t="shared" si="1"/>
        <v>2</v>
      </c>
      <c r="T61" s="23">
        <f t="shared" si="2"/>
        <v>100</v>
      </c>
      <c r="U61" s="3"/>
      <c r="V61" s="3"/>
      <c r="W61" s="3"/>
      <c r="X61" s="3"/>
      <c r="Y61" s="3"/>
      <c r="Z61" s="3"/>
    </row>
    <row r="62" ht="34.5" customHeight="1">
      <c r="A62" s="16">
        <v>58.0</v>
      </c>
      <c r="B62" s="24" t="s">
        <v>125</v>
      </c>
      <c r="C62" s="24" t="s">
        <v>126</v>
      </c>
      <c r="D62" s="19" t="s">
        <v>12</v>
      </c>
      <c r="E62" s="19" t="s">
        <v>12</v>
      </c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2">
        <f t="shared" si="1"/>
        <v>2</v>
      </c>
      <c r="T62" s="23">
        <f t="shared" si="2"/>
        <v>100</v>
      </c>
      <c r="U62" s="3"/>
      <c r="V62" s="3"/>
      <c r="W62" s="3"/>
      <c r="X62" s="3"/>
      <c r="Y62" s="3"/>
      <c r="Z62" s="3"/>
    </row>
    <row r="63" ht="34.5" customHeight="1">
      <c r="A63" s="16">
        <v>59.0</v>
      </c>
      <c r="B63" s="24" t="s">
        <v>127</v>
      </c>
      <c r="C63" s="24" t="s">
        <v>128</v>
      </c>
      <c r="D63" s="19" t="s">
        <v>12</v>
      </c>
      <c r="E63" s="19" t="s">
        <v>12</v>
      </c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2">
        <f t="shared" si="1"/>
        <v>2</v>
      </c>
      <c r="T63" s="23">
        <f t="shared" si="2"/>
        <v>100</v>
      </c>
      <c r="U63" s="3"/>
      <c r="V63" s="3"/>
      <c r="W63" s="3"/>
      <c r="X63" s="3"/>
      <c r="Y63" s="3"/>
      <c r="Z63" s="3"/>
    </row>
    <row r="64" ht="34.5" customHeight="1">
      <c r="A64" s="16">
        <v>60.0</v>
      </c>
      <c r="B64" s="24" t="s">
        <v>129</v>
      </c>
      <c r="C64" s="24" t="s">
        <v>130</v>
      </c>
      <c r="D64" s="18" t="s">
        <v>11</v>
      </c>
      <c r="E64" s="19" t="s">
        <v>12</v>
      </c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2">
        <f t="shared" si="1"/>
        <v>1</v>
      </c>
      <c r="T64" s="23">
        <f t="shared" si="2"/>
        <v>50</v>
      </c>
      <c r="U64" s="3"/>
      <c r="V64" s="3"/>
      <c r="W64" s="3"/>
      <c r="X64" s="3"/>
      <c r="Y64" s="3"/>
      <c r="Z64" s="3"/>
    </row>
    <row r="65" ht="14.25" customHeight="1">
      <c r="A65" s="27"/>
      <c r="B65" s="28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29"/>
      <c r="B66" s="30" t="s">
        <v>131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 t="str">
        <f>"Generated on: "&amp;TEXT(TODAY(),"dd mmm yyyy")</f>
        <v>Generated on: 30 Jan 2026</v>
      </c>
      <c r="S66" s="3"/>
      <c r="T66" s="3"/>
      <c r="U66" s="3"/>
      <c r="V66" s="3"/>
      <c r="W66" s="3"/>
      <c r="X66" s="3"/>
      <c r="Y66" s="3"/>
      <c r="Z66" s="3"/>
    </row>
    <row r="67" ht="14.25" customHeight="1">
      <c r="A67" s="29"/>
      <c r="B67" s="31" t="str">
        <f>IFERROR(__xludf.DUMMYFUNCTION("FILTER(B5:B64, T5:T64 &lt; 60)"),"Diya")</f>
        <v>Diya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29"/>
      <c r="S67" s="29"/>
      <c r="T67" s="29"/>
      <c r="U67" s="3"/>
      <c r="V67" s="3"/>
      <c r="W67" s="3"/>
      <c r="X67" s="3"/>
      <c r="Y67" s="3"/>
      <c r="Z67" s="3"/>
    </row>
    <row r="68" ht="14.25" customHeight="1">
      <c r="A68" s="27"/>
      <c r="B68" s="31" t="str">
        <f>IFERROR(__xludf.DUMMYFUNCTION("""COMPUTED_VALUE"""),"Jitesh Agrawal ")</f>
        <v>Jitesh Agrawal 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27" t="s">
        <v>132</v>
      </c>
      <c r="S68" s="32" t="s">
        <v>133</v>
      </c>
      <c r="U68" s="3"/>
      <c r="V68" s="3"/>
      <c r="W68" s="3"/>
      <c r="X68" s="3"/>
      <c r="Y68" s="3"/>
      <c r="Z68" s="3"/>
    </row>
    <row r="69" ht="14.25" customHeight="1">
      <c r="A69" s="27"/>
      <c r="B69" s="31" t="str">
        <f>IFERROR(__xludf.DUMMYFUNCTION("""COMPUTED_VALUE"""),"Shamoyita Chandra")</f>
        <v>Shamoyita Chandra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U69" s="3"/>
      <c r="V69" s="3"/>
      <c r="W69" s="3"/>
      <c r="X69" s="3"/>
      <c r="Y69" s="3"/>
      <c r="Z69" s="3"/>
    </row>
    <row r="70" ht="14.25" customHeight="1">
      <c r="A70" s="27"/>
      <c r="B70" s="31" t="str">
        <f>IFERROR(__xludf.DUMMYFUNCTION("""COMPUTED_VALUE"""),"Banmeet Kaur ")</f>
        <v>Banmeet Kaur 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U70" s="3"/>
      <c r="V70" s="3"/>
      <c r="W70" s="3"/>
      <c r="X70" s="3"/>
      <c r="Y70" s="3"/>
      <c r="Z70" s="3"/>
    </row>
    <row r="71" ht="14.25" customHeight="1">
      <c r="A71" s="27"/>
      <c r="B71" s="31" t="str">
        <f>IFERROR(__xludf.DUMMYFUNCTION("""COMPUTED_VALUE"""),"Bideepta Paul")</f>
        <v>Bideepta Paul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U71" s="3"/>
      <c r="V71" s="3"/>
      <c r="W71" s="3"/>
      <c r="X71" s="3"/>
      <c r="Y71" s="3"/>
      <c r="Z71" s="3"/>
    </row>
    <row r="72" ht="14.25" customHeight="1">
      <c r="A72" s="27"/>
      <c r="B72" s="31" t="str">
        <f>IFERROR(__xludf.DUMMYFUNCTION("""COMPUTED_VALUE"""),"Abhishek Vijaygopal")</f>
        <v>Abhishek Vijaygopal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U72" s="3"/>
      <c r="V72" s="3"/>
      <c r="W72" s="3"/>
      <c r="X72" s="3"/>
      <c r="Y72" s="3"/>
      <c r="Z72" s="3"/>
    </row>
    <row r="73" ht="14.25" customHeight="1">
      <c r="A73" s="27"/>
      <c r="B73" s="31" t="str">
        <f>IFERROR(__xludf.DUMMYFUNCTION("""COMPUTED_VALUE"""),"MERLINE SARA SHAJI ")</f>
        <v>MERLINE SARA SHAJI 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U73" s="3"/>
      <c r="V73" s="3"/>
      <c r="W73" s="3"/>
      <c r="X73" s="3"/>
      <c r="Y73" s="3"/>
      <c r="Z73" s="3"/>
    </row>
    <row r="74" ht="14.25" customHeight="1">
      <c r="A74" s="27"/>
      <c r="B74" s="31" t="str">
        <f>IFERROR(__xludf.DUMMYFUNCTION("""COMPUTED_VALUE"""),"Sabah Al Faysal ")</f>
        <v>Sabah Al Faysal 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27"/>
      <c r="B75" s="31" t="str">
        <f>IFERROR(__xludf.DUMMYFUNCTION("""COMPUTED_VALUE"""),"Ankush Banchhor ")</f>
        <v>Ankush Banchhor 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3" t="s">
        <v>134</v>
      </c>
      <c r="S75" s="33" t="s">
        <v>135</v>
      </c>
      <c r="U75" s="3"/>
      <c r="V75" s="3"/>
      <c r="W75" s="3"/>
      <c r="X75" s="3"/>
      <c r="Y75" s="3"/>
      <c r="Z75" s="3"/>
    </row>
    <row r="76" ht="14.25" customHeight="1">
      <c r="A76" s="27"/>
      <c r="B76" s="31" t="str">
        <f>IFERROR(__xludf.DUMMYFUNCTION("""COMPUTED_VALUE"""),"Anirudh Jayan")</f>
        <v>Anirudh Jayan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27"/>
      <c r="B77" s="31" t="str">
        <f>IFERROR(__xludf.DUMMYFUNCTION("""COMPUTED_VALUE"""),"Abhishek pal")</f>
        <v>Abhishek pal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27"/>
      <c r="B78" s="31" t="str">
        <f>IFERROR(__xludf.DUMMYFUNCTION("""COMPUTED_VALUE"""),"Anisha Hazarika")</f>
        <v>Anisha Hazarika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27"/>
      <c r="B79" s="31" t="str">
        <f>IFERROR(__xludf.DUMMYFUNCTION("""COMPUTED_VALUE"""),"Ayushi nayak")</f>
        <v>Ayushi nayak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27"/>
      <c r="B80" s="31" t="str">
        <f>IFERROR(__xludf.DUMMYFUNCTION("""COMPUTED_VALUE"""),"Debraj saha ")</f>
        <v>Debraj saha 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27"/>
      <c r="B81" s="31" t="str">
        <f>IFERROR(__xludf.DUMMYFUNCTION("""COMPUTED_VALUE"""),"Sanket Dudeja")</f>
        <v>Sanket Dudeja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27"/>
      <c r="B82" s="31" t="str">
        <f>IFERROR(__xludf.DUMMYFUNCTION("""COMPUTED_VALUE"""),"Kabita Devi")</f>
        <v>Kabita Devi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27"/>
      <c r="B83" s="31" t="str">
        <f>IFERROR(__xludf.DUMMYFUNCTION("""COMPUTED_VALUE"""),"Kavita Singh")</f>
        <v>Kavita Singh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27"/>
      <c r="B84" s="31" t="str">
        <f>IFERROR(__xludf.DUMMYFUNCTION("""COMPUTED_VALUE"""),"Lakshay Alagh")</f>
        <v>Lakshay Alagh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27"/>
      <c r="B85" s="31" t="str">
        <f>IFERROR(__xludf.DUMMYFUNCTION("""COMPUTED_VALUE"""),"Manvi Bhaik")</f>
        <v>Manvi Bhaik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27"/>
      <c r="B86" s="31" t="str">
        <f>IFERROR(__xludf.DUMMYFUNCTION("""COMPUTED_VALUE"""),"Sakshi mishra ")</f>
        <v>Sakshi mishra 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27"/>
      <c r="B87" s="31" t="str">
        <f>IFERROR(__xludf.DUMMYFUNCTION("""COMPUTED_VALUE"""),"Zoya Tasneem ")</f>
        <v>Zoya Tasneem 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27"/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27"/>
      <c r="B89" s="3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27"/>
      <c r="B90" s="3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27"/>
      <c r="B91" s="3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27"/>
      <c r="B92" s="3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27"/>
      <c r="B93" s="3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27"/>
      <c r="B94" s="3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27"/>
      <c r="B95" s="3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27"/>
      <c r="B96" s="3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27"/>
      <c r="B97" s="3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27"/>
      <c r="B98" s="3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27"/>
      <c r="B99" s="3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27"/>
      <c r="B100" s="3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27"/>
      <c r="B101" s="3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27"/>
      <c r="B102" s="3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27"/>
      <c r="B103" s="3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27"/>
      <c r="B104" s="3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27"/>
      <c r="B105" s="3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27"/>
      <c r="B106" s="3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27"/>
      <c r="B107" s="3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27"/>
      <c r="B108" s="3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27"/>
      <c r="B109" s="3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27"/>
      <c r="B110" s="3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27"/>
      <c r="B111" s="31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27"/>
      <c r="B112" s="3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27"/>
      <c r="B113" s="3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27"/>
      <c r="B114" s="3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27"/>
      <c r="B115" s="3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27"/>
      <c r="B116" s="3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27"/>
      <c r="B117" s="3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27"/>
      <c r="B118" s="31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27"/>
      <c r="B119" s="3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27"/>
      <c r="B120" s="3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27"/>
      <c r="B121" s="3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27"/>
      <c r="B122" s="3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27"/>
      <c r="B123" s="31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27"/>
      <c r="B124" s="3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27"/>
      <c r="B125" s="3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27"/>
      <c r="B126" s="3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27"/>
      <c r="B127" s="3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27"/>
      <c r="B128" s="3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27"/>
      <c r="B129" s="31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27"/>
      <c r="B130" s="3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27"/>
      <c r="B131" s="3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27"/>
      <c r="B132" s="3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27"/>
      <c r="B133" s="3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27"/>
      <c r="B134" s="3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27"/>
      <c r="B135" s="3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27"/>
      <c r="B136" s="3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27"/>
      <c r="B137" s="3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27"/>
      <c r="B138" s="3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27"/>
      <c r="B139" s="3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27"/>
      <c r="B140" s="3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27"/>
      <c r="B141" s="3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27"/>
      <c r="B142" s="3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27"/>
      <c r="B143" s="3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27"/>
      <c r="B144" s="3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27"/>
      <c r="B145" s="31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27"/>
      <c r="B146" s="3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27"/>
      <c r="B147" s="3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27"/>
      <c r="B148" s="3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27"/>
      <c r="B149" s="3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27"/>
      <c r="B150" s="3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27"/>
      <c r="B151" s="3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27"/>
      <c r="B152" s="3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27"/>
      <c r="B153" s="3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27"/>
      <c r="B154" s="3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27"/>
      <c r="B155" s="31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27"/>
      <c r="B156" s="3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27"/>
      <c r="B157" s="3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27"/>
      <c r="B158" s="3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27"/>
      <c r="B159" s="3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27"/>
      <c r="B160" s="31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27"/>
      <c r="B161" s="3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27"/>
      <c r="B162" s="31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27"/>
      <c r="B163" s="3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27"/>
      <c r="B164" s="3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27"/>
      <c r="B165" s="28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27"/>
      <c r="B166" s="28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27"/>
      <c r="B167" s="28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27"/>
      <c r="B168" s="28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27"/>
      <c r="B169" s="28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27"/>
      <c r="B170" s="28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27"/>
      <c r="B171" s="28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27"/>
      <c r="B172" s="28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27"/>
      <c r="B173" s="28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27"/>
      <c r="B174" s="28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27"/>
      <c r="B175" s="28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27"/>
      <c r="B176" s="28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27"/>
      <c r="B177" s="28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27"/>
      <c r="B178" s="28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27"/>
      <c r="B179" s="28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27"/>
      <c r="B180" s="28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27"/>
      <c r="B181" s="28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27"/>
      <c r="B182" s="28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27"/>
      <c r="B183" s="28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27"/>
      <c r="B184" s="28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27"/>
      <c r="B185" s="28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27"/>
      <c r="B186" s="28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27"/>
      <c r="B187" s="28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27"/>
      <c r="B188" s="28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27"/>
      <c r="B189" s="28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27"/>
      <c r="B190" s="28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27"/>
      <c r="B191" s="28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27"/>
      <c r="B192" s="28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27"/>
      <c r="B193" s="28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27"/>
      <c r="B194" s="28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27"/>
      <c r="B195" s="28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27"/>
      <c r="B196" s="28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27"/>
      <c r="B197" s="28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27"/>
      <c r="B198" s="28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27"/>
      <c r="B199" s="28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27"/>
      <c r="B200" s="28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27"/>
      <c r="B201" s="28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27"/>
      <c r="B202" s="28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27"/>
      <c r="B203" s="28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27"/>
      <c r="B204" s="28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27"/>
      <c r="B205" s="28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27"/>
      <c r="B206" s="28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27"/>
      <c r="B207" s="28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27"/>
      <c r="B208" s="28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27"/>
      <c r="B209" s="28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27"/>
      <c r="B210" s="28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27"/>
      <c r="B211" s="28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27"/>
      <c r="B212" s="28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27"/>
      <c r="B213" s="28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27"/>
      <c r="B214" s="28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27"/>
      <c r="B215" s="28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27"/>
      <c r="B216" s="28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27"/>
      <c r="B217" s="28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27"/>
      <c r="B218" s="28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27"/>
      <c r="B219" s="28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27"/>
      <c r="B220" s="28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27"/>
      <c r="B221" s="28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27"/>
      <c r="B222" s="28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>
      <c r="A223" s="27"/>
      <c r="B223" s="28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customHeight="1">
      <c r="A224" s="27"/>
      <c r="B224" s="28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4.25" customHeight="1">
      <c r="A225" s="27"/>
      <c r="B225" s="28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customHeight="1">
      <c r="A226" s="27"/>
      <c r="B226" s="28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customHeight="1">
      <c r="A227" s="27"/>
      <c r="B227" s="28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customHeight="1">
      <c r="A228" s="27"/>
      <c r="B228" s="28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4.25" customHeight="1">
      <c r="A229" s="27"/>
      <c r="B229" s="28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4.25" customHeight="1">
      <c r="A230" s="27"/>
      <c r="B230" s="28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4.25" customHeight="1">
      <c r="A231" s="27"/>
      <c r="B231" s="28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4.25" customHeight="1">
      <c r="A232" s="27"/>
      <c r="B232" s="28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4.25" customHeight="1">
      <c r="A233" s="27"/>
      <c r="B233" s="28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4.25" customHeight="1">
      <c r="A234" s="27"/>
      <c r="B234" s="28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4.25" customHeight="1">
      <c r="A235" s="27"/>
      <c r="B235" s="28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4.25" customHeight="1">
      <c r="A236" s="27"/>
      <c r="B236" s="28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4.25" customHeight="1">
      <c r="A237" s="27"/>
      <c r="B237" s="28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4.25" customHeight="1">
      <c r="A238" s="27"/>
      <c r="B238" s="28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4.25" customHeight="1">
      <c r="A239" s="27"/>
      <c r="B239" s="28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4.25" customHeight="1">
      <c r="A240" s="27"/>
      <c r="B240" s="28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4.25" customHeight="1">
      <c r="A241" s="27"/>
      <c r="B241" s="28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4.25" customHeight="1">
      <c r="A242" s="27"/>
      <c r="B242" s="28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4.25" customHeight="1">
      <c r="A243" s="27"/>
      <c r="B243" s="28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4.25" customHeight="1">
      <c r="A244" s="27"/>
      <c r="B244" s="28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4.25" customHeight="1">
      <c r="A245" s="27"/>
      <c r="B245" s="28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4.25" customHeight="1">
      <c r="A246" s="27"/>
      <c r="B246" s="28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4.25" customHeight="1">
      <c r="A247" s="27"/>
      <c r="B247" s="28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4.25" customHeight="1">
      <c r="A248" s="27"/>
      <c r="B248" s="28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4.25" customHeight="1">
      <c r="A249" s="27"/>
      <c r="B249" s="28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4.25" customHeight="1">
      <c r="A250" s="27"/>
      <c r="B250" s="28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4.25" customHeight="1">
      <c r="A251" s="27"/>
      <c r="B251" s="28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4.25" customHeight="1">
      <c r="A252" s="27"/>
      <c r="B252" s="28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4.25" customHeight="1">
      <c r="A253" s="27"/>
      <c r="B253" s="28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4.25" customHeight="1">
      <c r="A254" s="27"/>
      <c r="B254" s="28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4.25" customHeight="1">
      <c r="A255" s="27"/>
      <c r="B255" s="28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4.25" customHeight="1">
      <c r="A256" s="27"/>
      <c r="B256" s="28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4.25" customHeight="1">
      <c r="A257" s="27"/>
      <c r="B257" s="28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4.25" customHeight="1">
      <c r="A258" s="27"/>
      <c r="B258" s="28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4.25" customHeight="1">
      <c r="A259" s="27"/>
      <c r="B259" s="28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4.25" customHeight="1">
      <c r="A260" s="27"/>
      <c r="B260" s="28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4.25" customHeight="1">
      <c r="A261" s="27"/>
      <c r="B261" s="28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4.25" customHeight="1">
      <c r="A262" s="27"/>
      <c r="B262" s="28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4.25" customHeight="1">
      <c r="A263" s="27"/>
      <c r="B263" s="28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4.25" customHeight="1">
      <c r="A264" s="27"/>
      <c r="B264" s="28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4.25" customHeight="1">
      <c r="A265" s="27"/>
      <c r="B265" s="28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4.25" customHeight="1">
      <c r="A266" s="27"/>
      <c r="B266" s="28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4.25" customHeight="1">
      <c r="A267" s="27"/>
      <c r="B267" s="28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4.25" customHeight="1">
      <c r="A268" s="27"/>
      <c r="B268" s="28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4.25" customHeight="1">
      <c r="A269" s="27"/>
      <c r="B269" s="28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4.25" customHeight="1">
      <c r="A270" s="27"/>
      <c r="B270" s="28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4.25" customHeight="1">
      <c r="A271" s="27"/>
      <c r="B271" s="28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4.25" customHeight="1">
      <c r="A272" s="27"/>
      <c r="B272" s="28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4.25" customHeight="1">
      <c r="A273" s="27"/>
      <c r="B273" s="28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4.25" customHeight="1">
      <c r="A274" s="27"/>
      <c r="B274" s="28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4.25" customHeight="1">
      <c r="A275" s="27"/>
      <c r="B275" s="28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4.25" customHeight="1">
      <c r="A276" s="27"/>
      <c r="B276" s="28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4.25" customHeight="1">
      <c r="A277" s="27"/>
      <c r="B277" s="28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4.25" customHeight="1">
      <c r="A278" s="27"/>
      <c r="B278" s="28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4.25" customHeight="1">
      <c r="A279" s="27"/>
      <c r="B279" s="28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4.25" customHeight="1">
      <c r="A280" s="27"/>
      <c r="B280" s="28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4.25" customHeight="1">
      <c r="A281" s="27"/>
      <c r="B281" s="28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4.25" customHeight="1">
      <c r="A282" s="27"/>
      <c r="B282" s="28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4.25" customHeight="1">
      <c r="A283" s="27"/>
      <c r="B283" s="28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4.25" customHeight="1">
      <c r="A284" s="27"/>
      <c r="B284" s="28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4.25" customHeight="1">
      <c r="A285" s="27"/>
      <c r="B285" s="28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4.25" customHeight="1">
      <c r="A286" s="27"/>
      <c r="B286" s="28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4.25" customHeight="1">
      <c r="A287" s="27"/>
      <c r="B287" s="28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4.25" customHeight="1">
      <c r="A288" s="27"/>
      <c r="B288" s="28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4.25" customHeight="1">
      <c r="A289" s="27"/>
      <c r="B289" s="28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4.25" customHeight="1">
      <c r="A290" s="27"/>
      <c r="B290" s="28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4.25" customHeight="1">
      <c r="A291" s="27"/>
      <c r="B291" s="28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4.25" customHeight="1">
      <c r="A292" s="27"/>
      <c r="B292" s="28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4.25" customHeight="1">
      <c r="A293" s="27"/>
      <c r="B293" s="28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4.25" customHeight="1">
      <c r="A294" s="27"/>
      <c r="B294" s="28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4.25" customHeight="1">
      <c r="A295" s="27"/>
      <c r="B295" s="28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4.25" customHeight="1">
      <c r="A296" s="27"/>
      <c r="B296" s="28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4.25" customHeight="1">
      <c r="A297" s="27"/>
      <c r="B297" s="28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4.25" customHeight="1">
      <c r="A298" s="27"/>
      <c r="B298" s="28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4.25" customHeight="1">
      <c r="A299" s="27"/>
      <c r="B299" s="28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4.25" customHeight="1">
      <c r="A300" s="27"/>
      <c r="B300" s="28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4.25" customHeight="1">
      <c r="A301" s="27"/>
      <c r="B301" s="28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4.25" customHeight="1">
      <c r="A302" s="27"/>
      <c r="B302" s="28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4.25" customHeight="1">
      <c r="A303" s="27"/>
      <c r="B303" s="28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4.25" customHeight="1">
      <c r="A304" s="27"/>
      <c r="B304" s="28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4.25" customHeight="1">
      <c r="A305" s="27"/>
      <c r="B305" s="28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4.25" customHeight="1">
      <c r="A306" s="27"/>
      <c r="B306" s="28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4.25" customHeight="1">
      <c r="A307" s="27"/>
      <c r="B307" s="28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4.25" customHeight="1">
      <c r="A308" s="27"/>
      <c r="B308" s="28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4.25" customHeight="1">
      <c r="A309" s="27"/>
      <c r="B309" s="28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4.25" customHeight="1">
      <c r="A310" s="27"/>
      <c r="B310" s="28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4.25" customHeight="1">
      <c r="A311" s="27"/>
      <c r="B311" s="28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4.25" customHeight="1">
      <c r="A312" s="27"/>
      <c r="B312" s="28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4.25" customHeight="1">
      <c r="A313" s="27"/>
      <c r="B313" s="28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4.25" customHeight="1">
      <c r="A314" s="27"/>
      <c r="B314" s="28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4.25" customHeight="1">
      <c r="A315" s="27"/>
      <c r="B315" s="28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4.25" customHeight="1">
      <c r="A316" s="27"/>
      <c r="B316" s="28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4.25" customHeight="1">
      <c r="A317" s="27"/>
      <c r="B317" s="28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4.25" customHeight="1">
      <c r="A318" s="27"/>
      <c r="B318" s="28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4.25" customHeight="1">
      <c r="A319" s="27"/>
      <c r="B319" s="28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4.25" customHeight="1">
      <c r="A320" s="27"/>
      <c r="B320" s="28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4.25" customHeight="1">
      <c r="A321" s="27"/>
      <c r="B321" s="28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4.25" customHeight="1">
      <c r="A322" s="27"/>
      <c r="B322" s="28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4.25" customHeight="1">
      <c r="A323" s="27"/>
      <c r="B323" s="28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4.25" customHeight="1">
      <c r="A324" s="27"/>
      <c r="B324" s="28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4.25" customHeight="1">
      <c r="A325" s="27"/>
      <c r="B325" s="28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4.25" customHeight="1">
      <c r="A326" s="27"/>
      <c r="B326" s="28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4.25" customHeight="1">
      <c r="A327" s="27"/>
      <c r="B327" s="28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4.25" customHeight="1">
      <c r="A328" s="27"/>
      <c r="B328" s="28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4.25" customHeight="1">
      <c r="A329" s="27"/>
      <c r="B329" s="28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4.25" customHeight="1">
      <c r="A330" s="27"/>
      <c r="B330" s="28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4.25" customHeight="1">
      <c r="A331" s="27"/>
      <c r="B331" s="28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4.25" customHeight="1">
      <c r="A332" s="27"/>
      <c r="B332" s="28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4.25" customHeight="1">
      <c r="A333" s="27"/>
      <c r="B333" s="28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4.25" customHeight="1">
      <c r="A334" s="27"/>
      <c r="B334" s="28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4.25" customHeight="1">
      <c r="A335" s="27"/>
      <c r="B335" s="28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4.25" customHeight="1">
      <c r="A336" s="27"/>
      <c r="B336" s="28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4.25" customHeight="1">
      <c r="A337" s="27"/>
      <c r="B337" s="28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4.25" customHeight="1">
      <c r="A338" s="27"/>
      <c r="B338" s="28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4.25" customHeight="1">
      <c r="A339" s="27"/>
      <c r="B339" s="28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4.25" customHeight="1">
      <c r="A340" s="27"/>
      <c r="B340" s="28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4.25" customHeight="1">
      <c r="A341" s="27"/>
      <c r="B341" s="28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4.25" customHeight="1">
      <c r="A342" s="27"/>
      <c r="B342" s="28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4.25" customHeight="1">
      <c r="A343" s="27"/>
      <c r="B343" s="28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4.25" customHeight="1">
      <c r="A344" s="27"/>
      <c r="B344" s="28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4.25" customHeight="1">
      <c r="A345" s="27"/>
      <c r="B345" s="28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4.25" customHeight="1">
      <c r="A346" s="27"/>
      <c r="B346" s="28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4.25" customHeight="1">
      <c r="A347" s="27"/>
      <c r="B347" s="28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4.25" customHeight="1">
      <c r="A348" s="27"/>
      <c r="B348" s="28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4.25" customHeight="1">
      <c r="A349" s="27"/>
      <c r="B349" s="28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4.25" customHeight="1">
      <c r="A350" s="27"/>
      <c r="B350" s="28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4.25" customHeight="1">
      <c r="A351" s="27"/>
      <c r="B351" s="28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4.25" customHeight="1">
      <c r="A352" s="27"/>
      <c r="B352" s="28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4.25" customHeight="1">
      <c r="A353" s="27"/>
      <c r="B353" s="28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4.25" customHeight="1">
      <c r="A354" s="27"/>
      <c r="B354" s="28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4.25" customHeight="1">
      <c r="A355" s="27"/>
      <c r="B355" s="28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4.25" customHeight="1">
      <c r="A356" s="27"/>
      <c r="B356" s="28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4.25" customHeight="1">
      <c r="A357" s="27"/>
      <c r="B357" s="28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4.25" customHeight="1">
      <c r="A358" s="27"/>
      <c r="B358" s="28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4.25" customHeight="1">
      <c r="A359" s="27"/>
      <c r="B359" s="28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4.25" customHeight="1">
      <c r="A360" s="27"/>
      <c r="B360" s="28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4.25" customHeight="1">
      <c r="A361" s="27"/>
      <c r="B361" s="28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4.25" customHeight="1">
      <c r="A362" s="27"/>
      <c r="B362" s="28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4.25" customHeight="1">
      <c r="A363" s="27"/>
      <c r="B363" s="28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4.25" customHeight="1">
      <c r="A364" s="27"/>
      <c r="B364" s="28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4.25" customHeight="1">
      <c r="A365" s="27"/>
      <c r="B365" s="28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4.25" customHeight="1">
      <c r="A366" s="27"/>
      <c r="B366" s="28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4.25" customHeight="1">
      <c r="A367" s="27"/>
      <c r="B367" s="28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4.25" customHeight="1">
      <c r="A368" s="27"/>
      <c r="B368" s="28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4.25" customHeight="1">
      <c r="A369" s="27"/>
      <c r="B369" s="28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4.25" customHeight="1">
      <c r="A370" s="27"/>
      <c r="B370" s="28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4.25" customHeight="1">
      <c r="A371" s="27"/>
      <c r="B371" s="28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4.25" customHeight="1">
      <c r="A372" s="27"/>
      <c r="B372" s="28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4.25" customHeight="1">
      <c r="A373" s="27"/>
      <c r="B373" s="28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4.25" customHeight="1">
      <c r="A374" s="27"/>
      <c r="B374" s="28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4.25" customHeight="1">
      <c r="A375" s="27"/>
      <c r="B375" s="28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4.25" customHeight="1">
      <c r="A376" s="27"/>
      <c r="B376" s="28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4.25" customHeight="1">
      <c r="A377" s="27"/>
      <c r="B377" s="28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4.25" customHeight="1">
      <c r="A378" s="27"/>
      <c r="B378" s="28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4.25" customHeight="1">
      <c r="A379" s="27"/>
      <c r="B379" s="28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4.25" customHeight="1">
      <c r="A380" s="27"/>
      <c r="B380" s="28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4.25" customHeight="1">
      <c r="A381" s="27"/>
      <c r="B381" s="28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4.25" customHeight="1">
      <c r="A382" s="27"/>
      <c r="B382" s="28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4.25" customHeight="1">
      <c r="A383" s="27"/>
      <c r="B383" s="28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4.25" customHeight="1">
      <c r="A384" s="27"/>
      <c r="B384" s="28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4.25" customHeight="1">
      <c r="A385" s="27"/>
      <c r="B385" s="28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4.25" customHeight="1">
      <c r="A386" s="27"/>
      <c r="B386" s="28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4.25" customHeight="1">
      <c r="A387" s="27"/>
      <c r="B387" s="28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4.25" customHeight="1">
      <c r="A388" s="27"/>
      <c r="B388" s="28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4.25" customHeight="1">
      <c r="A389" s="27"/>
      <c r="B389" s="28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4.25" customHeight="1">
      <c r="A390" s="27"/>
      <c r="B390" s="28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4.25" customHeight="1">
      <c r="A391" s="27"/>
      <c r="B391" s="28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4.25" customHeight="1">
      <c r="A392" s="27"/>
      <c r="B392" s="28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4.25" customHeight="1">
      <c r="A393" s="27"/>
      <c r="B393" s="28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4.25" customHeight="1">
      <c r="A394" s="27"/>
      <c r="B394" s="28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4.25" customHeight="1">
      <c r="A395" s="27"/>
      <c r="B395" s="28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4.25" customHeight="1">
      <c r="A396" s="27"/>
      <c r="B396" s="28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4.25" customHeight="1">
      <c r="A397" s="27"/>
      <c r="B397" s="28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4.25" customHeight="1">
      <c r="A398" s="27"/>
      <c r="B398" s="28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4.25" customHeight="1">
      <c r="A399" s="27"/>
      <c r="B399" s="28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4.25" customHeight="1">
      <c r="A400" s="27"/>
      <c r="B400" s="28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4.25" customHeight="1">
      <c r="A401" s="27"/>
      <c r="B401" s="28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4.25" customHeight="1">
      <c r="A402" s="27"/>
      <c r="B402" s="28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4.25" customHeight="1">
      <c r="A403" s="27"/>
      <c r="B403" s="28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4.25" customHeight="1">
      <c r="A404" s="27"/>
      <c r="B404" s="28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4.25" customHeight="1">
      <c r="A405" s="27"/>
      <c r="B405" s="28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4.25" customHeight="1">
      <c r="A406" s="27"/>
      <c r="B406" s="28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4.25" customHeight="1">
      <c r="A407" s="27"/>
      <c r="B407" s="28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4.25" customHeight="1">
      <c r="A408" s="27"/>
      <c r="B408" s="28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4.25" customHeight="1">
      <c r="A409" s="27"/>
      <c r="B409" s="28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4.25" customHeight="1">
      <c r="A410" s="27"/>
      <c r="B410" s="28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4.25" customHeight="1">
      <c r="A411" s="27"/>
      <c r="B411" s="28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4.25" customHeight="1">
      <c r="A412" s="27"/>
      <c r="B412" s="28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4.25" customHeight="1">
      <c r="A413" s="27"/>
      <c r="B413" s="28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4.25" customHeight="1">
      <c r="A414" s="27"/>
      <c r="B414" s="28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4.25" customHeight="1">
      <c r="A415" s="27"/>
      <c r="B415" s="28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4.25" customHeight="1">
      <c r="A416" s="27"/>
      <c r="B416" s="28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4.25" customHeight="1">
      <c r="A417" s="27"/>
      <c r="B417" s="28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4.25" customHeight="1">
      <c r="A418" s="27"/>
      <c r="B418" s="28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4.25" customHeight="1">
      <c r="A419" s="27"/>
      <c r="B419" s="28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4.25" customHeight="1">
      <c r="A420" s="27"/>
      <c r="B420" s="28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4.25" customHeight="1">
      <c r="A421" s="27"/>
      <c r="B421" s="28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4.25" customHeight="1">
      <c r="A422" s="27"/>
      <c r="B422" s="28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4.25" customHeight="1">
      <c r="A423" s="27"/>
      <c r="B423" s="28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4.25" customHeight="1">
      <c r="A424" s="27"/>
      <c r="B424" s="28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4.25" customHeight="1">
      <c r="A425" s="27"/>
      <c r="B425" s="28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4.25" customHeight="1">
      <c r="A426" s="27"/>
      <c r="B426" s="28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4.25" customHeight="1">
      <c r="A427" s="27"/>
      <c r="B427" s="28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4.25" customHeight="1">
      <c r="A428" s="27"/>
      <c r="B428" s="28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4.25" customHeight="1">
      <c r="A429" s="27"/>
      <c r="B429" s="28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4.25" customHeight="1">
      <c r="A430" s="27"/>
      <c r="B430" s="28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4.25" customHeight="1">
      <c r="A431" s="27"/>
      <c r="B431" s="28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4.25" customHeight="1">
      <c r="A432" s="27"/>
      <c r="B432" s="28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4.25" customHeight="1">
      <c r="A433" s="27"/>
      <c r="B433" s="28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4.25" customHeight="1">
      <c r="A434" s="27"/>
      <c r="B434" s="28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4.25" customHeight="1">
      <c r="A435" s="27"/>
      <c r="B435" s="28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4.25" customHeight="1">
      <c r="A436" s="27"/>
      <c r="B436" s="28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4.25" customHeight="1">
      <c r="A437" s="27"/>
      <c r="B437" s="28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4.25" customHeight="1">
      <c r="A438" s="27"/>
      <c r="B438" s="28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4.25" customHeight="1">
      <c r="A439" s="27"/>
      <c r="B439" s="28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4.25" customHeight="1">
      <c r="A440" s="27"/>
      <c r="B440" s="28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4.25" customHeight="1">
      <c r="A441" s="27"/>
      <c r="B441" s="28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4.25" customHeight="1">
      <c r="A442" s="27"/>
      <c r="B442" s="28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4.25" customHeight="1">
      <c r="A443" s="27"/>
      <c r="B443" s="28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4.25" customHeight="1">
      <c r="A444" s="27"/>
      <c r="B444" s="28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4.25" customHeight="1">
      <c r="A445" s="27"/>
      <c r="B445" s="28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4.25" customHeight="1">
      <c r="A446" s="27"/>
      <c r="B446" s="28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4.25" customHeight="1">
      <c r="A447" s="27"/>
      <c r="B447" s="28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4.25" customHeight="1">
      <c r="A448" s="27"/>
      <c r="B448" s="28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4.25" customHeight="1">
      <c r="A449" s="27"/>
      <c r="B449" s="28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4.25" customHeight="1">
      <c r="A450" s="27"/>
      <c r="B450" s="28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4.25" customHeight="1">
      <c r="A451" s="27"/>
      <c r="B451" s="28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4.25" customHeight="1">
      <c r="A452" s="27"/>
      <c r="B452" s="28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4.25" customHeight="1">
      <c r="A453" s="27"/>
      <c r="B453" s="28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4.25" customHeight="1">
      <c r="A454" s="27"/>
      <c r="B454" s="28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4.25" customHeight="1">
      <c r="A455" s="27"/>
      <c r="B455" s="28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4.25" customHeight="1">
      <c r="A456" s="27"/>
      <c r="B456" s="28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4.25" customHeight="1">
      <c r="A457" s="27"/>
      <c r="B457" s="28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4.25" customHeight="1">
      <c r="A458" s="27"/>
      <c r="B458" s="28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4.25" customHeight="1">
      <c r="A459" s="27"/>
      <c r="B459" s="28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4.25" customHeight="1">
      <c r="A460" s="27"/>
      <c r="B460" s="28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4.25" customHeight="1">
      <c r="A461" s="27"/>
      <c r="B461" s="28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4.25" customHeight="1">
      <c r="A462" s="27"/>
      <c r="B462" s="28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4.25" customHeight="1">
      <c r="A463" s="27"/>
      <c r="B463" s="28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4.25" customHeight="1">
      <c r="A464" s="27"/>
      <c r="B464" s="28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4.25" customHeight="1">
      <c r="A465" s="27"/>
      <c r="B465" s="28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4.25" customHeight="1">
      <c r="A466" s="27"/>
      <c r="B466" s="28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4.25" customHeight="1">
      <c r="A467" s="27"/>
      <c r="B467" s="28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4.25" customHeight="1">
      <c r="A468" s="27"/>
      <c r="B468" s="28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4.25" customHeight="1">
      <c r="A469" s="27"/>
      <c r="B469" s="28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4.25" customHeight="1">
      <c r="A470" s="27"/>
      <c r="B470" s="28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4.25" customHeight="1">
      <c r="A471" s="27"/>
      <c r="B471" s="28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4.25" customHeight="1">
      <c r="A472" s="27"/>
      <c r="B472" s="28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4.25" customHeight="1">
      <c r="A473" s="27"/>
      <c r="B473" s="28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4.25" customHeight="1">
      <c r="A474" s="27"/>
      <c r="B474" s="28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4.25" customHeight="1">
      <c r="A475" s="27"/>
      <c r="B475" s="28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4.25" customHeight="1">
      <c r="A476" s="27"/>
      <c r="B476" s="28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4.25" customHeight="1">
      <c r="A477" s="27"/>
      <c r="B477" s="28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4.25" customHeight="1">
      <c r="A478" s="27"/>
      <c r="B478" s="28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4.25" customHeight="1">
      <c r="A479" s="27"/>
      <c r="B479" s="28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4.25" customHeight="1">
      <c r="A480" s="27"/>
      <c r="B480" s="28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4.25" customHeight="1">
      <c r="A481" s="27"/>
      <c r="B481" s="28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4.25" customHeight="1">
      <c r="A482" s="27"/>
      <c r="B482" s="28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4.25" customHeight="1">
      <c r="A483" s="27"/>
      <c r="B483" s="28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4.25" customHeight="1">
      <c r="A484" s="27"/>
      <c r="B484" s="28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4.25" customHeight="1">
      <c r="A485" s="27"/>
      <c r="B485" s="28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4.25" customHeight="1">
      <c r="A486" s="27"/>
      <c r="B486" s="28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4.25" customHeight="1">
      <c r="A487" s="27"/>
      <c r="B487" s="28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4.25" customHeight="1">
      <c r="A488" s="27"/>
      <c r="B488" s="28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4.25" customHeight="1">
      <c r="A489" s="27"/>
      <c r="B489" s="28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4.25" customHeight="1">
      <c r="A490" s="27"/>
      <c r="B490" s="28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4.25" customHeight="1">
      <c r="A491" s="27"/>
      <c r="B491" s="28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4.25" customHeight="1">
      <c r="A492" s="27"/>
      <c r="B492" s="28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4.25" customHeight="1">
      <c r="A493" s="27"/>
      <c r="B493" s="28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4.25" customHeight="1">
      <c r="A494" s="27"/>
      <c r="B494" s="28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4.25" customHeight="1">
      <c r="A495" s="27"/>
      <c r="B495" s="28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4.25" customHeight="1">
      <c r="A496" s="27"/>
      <c r="B496" s="28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4.25" customHeight="1">
      <c r="A497" s="27"/>
      <c r="B497" s="28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4.25" customHeight="1">
      <c r="A498" s="27"/>
      <c r="B498" s="28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4.25" customHeight="1">
      <c r="A499" s="27"/>
      <c r="B499" s="28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4.25" customHeight="1">
      <c r="A500" s="27"/>
      <c r="B500" s="28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4.25" customHeight="1">
      <c r="A501" s="27"/>
      <c r="B501" s="28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4.25" customHeight="1">
      <c r="A502" s="27"/>
      <c r="B502" s="28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4.25" customHeight="1">
      <c r="A503" s="27"/>
      <c r="B503" s="28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4.25" customHeight="1">
      <c r="A504" s="27"/>
      <c r="B504" s="28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4.25" customHeight="1">
      <c r="A505" s="27"/>
      <c r="B505" s="28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4.25" customHeight="1">
      <c r="A506" s="27"/>
      <c r="B506" s="28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4.25" customHeight="1">
      <c r="A507" s="27"/>
      <c r="B507" s="28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4.25" customHeight="1">
      <c r="A508" s="27"/>
      <c r="B508" s="28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4.25" customHeight="1">
      <c r="A509" s="27"/>
      <c r="B509" s="28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4.25" customHeight="1">
      <c r="A510" s="27"/>
      <c r="B510" s="28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4.25" customHeight="1">
      <c r="A511" s="27"/>
      <c r="B511" s="28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4.25" customHeight="1">
      <c r="A512" s="27"/>
      <c r="B512" s="28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4.25" customHeight="1">
      <c r="A513" s="27"/>
      <c r="B513" s="28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4.25" customHeight="1">
      <c r="A514" s="27"/>
      <c r="B514" s="28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4.25" customHeight="1">
      <c r="A515" s="27"/>
      <c r="B515" s="28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4.25" customHeight="1">
      <c r="A516" s="27"/>
      <c r="B516" s="28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4.25" customHeight="1">
      <c r="A517" s="27"/>
      <c r="B517" s="28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4.25" customHeight="1">
      <c r="A518" s="27"/>
      <c r="B518" s="28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4.25" customHeight="1">
      <c r="A519" s="27"/>
      <c r="B519" s="28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4.25" customHeight="1">
      <c r="A520" s="27"/>
      <c r="B520" s="28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4.25" customHeight="1">
      <c r="A521" s="27"/>
      <c r="B521" s="28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4.25" customHeight="1">
      <c r="A522" s="27"/>
      <c r="B522" s="28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4.25" customHeight="1">
      <c r="A523" s="27"/>
      <c r="B523" s="28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4.25" customHeight="1">
      <c r="A524" s="27"/>
      <c r="B524" s="28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4.25" customHeight="1">
      <c r="A525" s="27"/>
      <c r="B525" s="28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4.25" customHeight="1">
      <c r="A526" s="27"/>
      <c r="B526" s="28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4.25" customHeight="1">
      <c r="A527" s="27"/>
      <c r="B527" s="28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4.25" customHeight="1">
      <c r="A528" s="27"/>
      <c r="B528" s="28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4.25" customHeight="1">
      <c r="A529" s="27"/>
      <c r="B529" s="28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4.25" customHeight="1">
      <c r="A530" s="27"/>
      <c r="B530" s="28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4.25" customHeight="1">
      <c r="A531" s="27"/>
      <c r="B531" s="28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4.25" customHeight="1">
      <c r="A532" s="27"/>
      <c r="B532" s="28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4.25" customHeight="1">
      <c r="A533" s="27"/>
      <c r="B533" s="28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4.25" customHeight="1">
      <c r="A534" s="27"/>
      <c r="B534" s="28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4.25" customHeight="1">
      <c r="A535" s="27"/>
      <c r="B535" s="28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4.25" customHeight="1">
      <c r="A536" s="27"/>
      <c r="B536" s="28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4.25" customHeight="1">
      <c r="A537" s="27"/>
      <c r="B537" s="28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4.25" customHeight="1">
      <c r="A538" s="27"/>
      <c r="B538" s="28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4.25" customHeight="1">
      <c r="A539" s="27"/>
      <c r="B539" s="28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4.25" customHeight="1">
      <c r="A540" s="27"/>
      <c r="B540" s="28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4.25" customHeight="1">
      <c r="A541" s="27"/>
      <c r="B541" s="28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4.25" customHeight="1">
      <c r="A542" s="27"/>
      <c r="B542" s="28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4.25" customHeight="1">
      <c r="A543" s="27"/>
      <c r="B543" s="28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4.25" customHeight="1">
      <c r="A544" s="27"/>
      <c r="B544" s="28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4.25" customHeight="1">
      <c r="A545" s="27"/>
      <c r="B545" s="28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4.25" customHeight="1">
      <c r="A546" s="27"/>
      <c r="B546" s="28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4.25" customHeight="1">
      <c r="A547" s="27"/>
      <c r="B547" s="28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4.25" customHeight="1">
      <c r="A548" s="27"/>
      <c r="B548" s="28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4.25" customHeight="1">
      <c r="A549" s="27"/>
      <c r="B549" s="28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4.25" customHeight="1">
      <c r="A550" s="27"/>
      <c r="B550" s="28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4.25" customHeight="1">
      <c r="A551" s="27"/>
      <c r="B551" s="28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4.25" customHeight="1">
      <c r="A552" s="27"/>
      <c r="B552" s="28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4.25" customHeight="1">
      <c r="A553" s="27"/>
      <c r="B553" s="28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4.25" customHeight="1">
      <c r="A554" s="27"/>
      <c r="B554" s="28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4.25" customHeight="1">
      <c r="A555" s="27"/>
      <c r="B555" s="28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4.25" customHeight="1">
      <c r="A556" s="27"/>
      <c r="B556" s="28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4.25" customHeight="1">
      <c r="A557" s="27"/>
      <c r="B557" s="28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4.25" customHeight="1">
      <c r="A558" s="27"/>
      <c r="B558" s="28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4.25" customHeight="1">
      <c r="A559" s="27"/>
      <c r="B559" s="28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4.25" customHeight="1">
      <c r="A560" s="27"/>
      <c r="B560" s="28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4.25" customHeight="1">
      <c r="A561" s="27"/>
      <c r="B561" s="28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4.25" customHeight="1">
      <c r="A562" s="27"/>
      <c r="B562" s="28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4.25" customHeight="1">
      <c r="A563" s="27"/>
      <c r="B563" s="28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4.25" customHeight="1">
      <c r="A564" s="27"/>
      <c r="B564" s="28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4.25" customHeight="1">
      <c r="A565" s="27"/>
      <c r="B565" s="28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4.25" customHeight="1">
      <c r="A566" s="27"/>
      <c r="B566" s="28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4.25" customHeight="1">
      <c r="A567" s="27"/>
      <c r="B567" s="28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4.25" customHeight="1">
      <c r="A568" s="27"/>
      <c r="B568" s="28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4.25" customHeight="1">
      <c r="A569" s="27"/>
      <c r="B569" s="28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4.25" customHeight="1">
      <c r="A570" s="27"/>
      <c r="B570" s="28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4.25" customHeight="1">
      <c r="A571" s="27"/>
      <c r="B571" s="28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4.25" customHeight="1">
      <c r="A572" s="27"/>
      <c r="B572" s="28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4.25" customHeight="1">
      <c r="A573" s="27"/>
      <c r="B573" s="28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4.25" customHeight="1">
      <c r="A574" s="27"/>
      <c r="B574" s="28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4.25" customHeight="1">
      <c r="A575" s="27"/>
      <c r="B575" s="28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4.25" customHeight="1">
      <c r="A576" s="27"/>
      <c r="B576" s="28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4.25" customHeight="1">
      <c r="A577" s="27"/>
      <c r="B577" s="28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4.25" customHeight="1">
      <c r="A578" s="27"/>
      <c r="B578" s="28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4.25" customHeight="1">
      <c r="A579" s="27"/>
      <c r="B579" s="28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4.25" customHeight="1">
      <c r="A580" s="27"/>
      <c r="B580" s="28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4.25" customHeight="1">
      <c r="A581" s="27"/>
      <c r="B581" s="28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4.25" customHeight="1">
      <c r="A582" s="27"/>
      <c r="B582" s="28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4.25" customHeight="1">
      <c r="A583" s="27"/>
      <c r="B583" s="28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4.25" customHeight="1">
      <c r="A584" s="27"/>
      <c r="B584" s="28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4.25" customHeight="1">
      <c r="A585" s="27"/>
      <c r="B585" s="28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4.25" customHeight="1">
      <c r="A586" s="27"/>
      <c r="B586" s="28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4.25" customHeight="1">
      <c r="A587" s="27"/>
      <c r="B587" s="28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4.25" customHeight="1">
      <c r="A588" s="27"/>
      <c r="B588" s="28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4.25" customHeight="1">
      <c r="A589" s="27"/>
      <c r="B589" s="28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4.25" customHeight="1">
      <c r="A590" s="27"/>
      <c r="B590" s="28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4.25" customHeight="1">
      <c r="A591" s="27"/>
      <c r="B591" s="28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4.25" customHeight="1">
      <c r="A592" s="27"/>
      <c r="B592" s="28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4.25" customHeight="1">
      <c r="A593" s="27"/>
      <c r="B593" s="28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4.25" customHeight="1">
      <c r="A594" s="27"/>
      <c r="B594" s="28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4.25" customHeight="1">
      <c r="A595" s="27"/>
      <c r="B595" s="28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4.25" customHeight="1">
      <c r="A596" s="27"/>
      <c r="B596" s="28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4.25" customHeight="1">
      <c r="A597" s="27"/>
      <c r="B597" s="28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4.25" customHeight="1">
      <c r="A598" s="27"/>
      <c r="B598" s="28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4.25" customHeight="1">
      <c r="A599" s="27"/>
      <c r="B599" s="28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4.25" customHeight="1">
      <c r="A600" s="27"/>
      <c r="B600" s="28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4.25" customHeight="1">
      <c r="A601" s="27"/>
      <c r="B601" s="28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4.25" customHeight="1">
      <c r="A602" s="27"/>
      <c r="B602" s="28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4.25" customHeight="1">
      <c r="A603" s="27"/>
      <c r="B603" s="28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4.25" customHeight="1">
      <c r="A604" s="27"/>
      <c r="B604" s="28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4.25" customHeight="1">
      <c r="A605" s="27"/>
      <c r="B605" s="28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4.25" customHeight="1">
      <c r="A606" s="27"/>
      <c r="B606" s="28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4.25" customHeight="1">
      <c r="A607" s="27"/>
      <c r="B607" s="28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4.25" customHeight="1">
      <c r="A608" s="27"/>
      <c r="B608" s="28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4.25" customHeight="1">
      <c r="A609" s="27"/>
      <c r="B609" s="28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4.25" customHeight="1">
      <c r="A610" s="27"/>
      <c r="B610" s="28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4.25" customHeight="1">
      <c r="A611" s="27"/>
      <c r="B611" s="28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4.25" customHeight="1">
      <c r="A612" s="27"/>
      <c r="B612" s="28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4.25" customHeight="1">
      <c r="A613" s="27"/>
      <c r="B613" s="28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4.25" customHeight="1">
      <c r="A614" s="27"/>
      <c r="B614" s="28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4.25" customHeight="1">
      <c r="A615" s="27"/>
      <c r="B615" s="28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4.25" customHeight="1">
      <c r="A616" s="27"/>
      <c r="B616" s="28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4.25" customHeight="1">
      <c r="A617" s="27"/>
      <c r="B617" s="28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4.25" customHeight="1">
      <c r="A618" s="27"/>
      <c r="B618" s="28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4.25" customHeight="1">
      <c r="A619" s="27"/>
      <c r="B619" s="28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4.25" customHeight="1">
      <c r="A620" s="27"/>
      <c r="B620" s="28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4.25" customHeight="1">
      <c r="A621" s="27"/>
      <c r="B621" s="28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4.25" customHeight="1">
      <c r="A622" s="27"/>
      <c r="B622" s="28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4.25" customHeight="1">
      <c r="A623" s="27"/>
      <c r="B623" s="28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4.25" customHeight="1">
      <c r="A624" s="27"/>
      <c r="B624" s="28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4.25" customHeight="1">
      <c r="A625" s="27"/>
      <c r="B625" s="28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4.25" customHeight="1">
      <c r="A626" s="27"/>
      <c r="B626" s="28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4.25" customHeight="1">
      <c r="A627" s="27"/>
      <c r="B627" s="28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4.25" customHeight="1">
      <c r="A628" s="27"/>
      <c r="B628" s="28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4.25" customHeight="1">
      <c r="A629" s="27"/>
      <c r="B629" s="28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4.25" customHeight="1">
      <c r="A630" s="27"/>
      <c r="B630" s="28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4.25" customHeight="1">
      <c r="A631" s="27"/>
      <c r="B631" s="28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4.25" customHeight="1">
      <c r="A632" s="27"/>
      <c r="B632" s="28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4.25" customHeight="1">
      <c r="A633" s="27"/>
      <c r="B633" s="28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4.25" customHeight="1">
      <c r="A634" s="27"/>
      <c r="B634" s="28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4.25" customHeight="1">
      <c r="A635" s="27"/>
      <c r="B635" s="28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4.25" customHeight="1">
      <c r="A636" s="27"/>
      <c r="B636" s="28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4.25" customHeight="1">
      <c r="A637" s="27"/>
      <c r="B637" s="28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4.25" customHeight="1">
      <c r="A638" s="27"/>
      <c r="B638" s="28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4.25" customHeight="1">
      <c r="A639" s="27"/>
      <c r="B639" s="28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4.25" customHeight="1">
      <c r="A640" s="27"/>
      <c r="B640" s="28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4.25" customHeight="1">
      <c r="A641" s="27"/>
      <c r="B641" s="28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4.25" customHeight="1">
      <c r="A642" s="27"/>
      <c r="B642" s="28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4.25" customHeight="1">
      <c r="A643" s="27"/>
      <c r="B643" s="28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4.25" customHeight="1">
      <c r="A644" s="27"/>
      <c r="B644" s="28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4.25" customHeight="1">
      <c r="A645" s="27"/>
      <c r="B645" s="28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4.25" customHeight="1">
      <c r="A646" s="27"/>
      <c r="B646" s="28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4.25" customHeight="1">
      <c r="A647" s="27"/>
      <c r="B647" s="28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4.25" customHeight="1">
      <c r="A648" s="27"/>
      <c r="B648" s="28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4.25" customHeight="1">
      <c r="A649" s="27"/>
      <c r="B649" s="28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4.25" customHeight="1">
      <c r="A650" s="27"/>
      <c r="B650" s="28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4.25" customHeight="1">
      <c r="A651" s="27"/>
      <c r="B651" s="28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4.25" customHeight="1">
      <c r="A652" s="27"/>
      <c r="B652" s="28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4.25" customHeight="1">
      <c r="A653" s="27"/>
      <c r="B653" s="28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4.25" customHeight="1">
      <c r="A654" s="27"/>
      <c r="B654" s="28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4.25" customHeight="1">
      <c r="A655" s="27"/>
      <c r="B655" s="28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4.25" customHeight="1">
      <c r="A656" s="27"/>
      <c r="B656" s="28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4.25" customHeight="1">
      <c r="A657" s="27"/>
      <c r="B657" s="28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4.25" customHeight="1">
      <c r="A658" s="27"/>
      <c r="B658" s="28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4.25" customHeight="1">
      <c r="A659" s="27"/>
      <c r="B659" s="28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4.25" customHeight="1">
      <c r="A660" s="27"/>
      <c r="B660" s="28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4.25" customHeight="1">
      <c r="A661" s="27"/>
      <c r="B661" s="28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4.25" customHeight="1">
      <c r="A662" s="27"/>
      <c r="B662" s="28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4.25" customHeight="1">
      <c r="A663" s="27"/>
      <c r="B663" s="28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4.25" customHeight="1">
      <c r="A664" s="27"/>
      <c r="B664" s="28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4.25" customHeight="1">
      <c r="A665" s="27"/>
      <c r="B665" s="28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4.25" customHeight="1">
      <c r="A666" s="27"/>
      <c r="B666" s="28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4.25" customHeight="1">
      <c r="A667" s="27"/>
      <c r="B667" s="28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4.25" customHeight="1">
      <c r="A668" s="27"/>
      <c r="B668" s="28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4.25" customHeight="1">
      <c r="A669" s="27"/>
      <c r="B669" s="28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4.25" customHeight="1">
      <c r="A670" s="27"/>
      <c r="B670" s="28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4.25" customHeight="1">
      <c r="A671" s="27"/>
      <c r="B671" s="28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4.25" customHeight="1">
      <c r="A672" s="27"/>
      <c r="B672" s="28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4.25" customHeight="1">
      <c r="A673" s="27"/>
      <c r="B673" s="28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4.25" customHeight="1">
      <c r="A674" s="27"/>
      <c r="B674" s="28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4.25" customHeight="1">
      <c r="A675" s="27"/>
      <c r="B675" s="28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4.25" customHeight="1">
      <c r="A676" s="27"/>
      <c r="B676" s="28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4.25" customHeight="1">
      <c r="A677" s="27"/>
      <c r="B677" s="28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4.25" customHeight="1">
      <c r="A678" s="27"/>
      <c r="B678" s="28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4.25" customHeight="1">
      <c r="A679" s="27"/>
      <c r="B679" s="28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4.25" customHeight="1">
      <c r="A680" s="27"/>
      <c r="B680" s="28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4.25" customHeight="1">
      <c r="A681" s="27"/>
      <c r="B681" s="28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4.25" customHeight="1">
      <c r="A682" s="27"/>
      <c r="B682" s="28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4.25" customHeight="1">
      <c r="A683" s="27"/>
      <c r="B683" s="28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4.25" customHeight="1">
      <c r="A684" s="27"/>
      <c r="B684" s="28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4.25" customHeight="1">
      <c r="A685" s="27"/>
      <c r="B685" s="28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4.25" customHeight="1">
      <c r="A686" s="27"/>
      <c r="B686" s="28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4.25" customHeight="1">
      <c r="A687" s="27"/>
      <c r="B687" s="28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4.25" customHeight="1">
      <c r="A688" s="27"/>
      <c r="B688" s="28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4.25" customHeight="1">
      <c r="A689" s="27"/>
      <c r="B689" s="28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4.25" customHeight="1">
      <c r="A690" s="27"/>
      <c r="B690" s="28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4.25" customHeight="1">
      <c r="A691" s="27"/>
      <c r="B691" s="28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4.25" customHeight="1">
      <c r="A692" s="27"/>
      <c r="B692" s="28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4.25" customHeight="1">
      <c r="A693" s="27"/>
      <c r="B693" s="28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4.25" customHeight="1">
      <c r="A694" s="27"/>
      <c r="B694" s="28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4.25" customHeight="1">
      <c r="A695" s="27"/>
      <c r="B695" s="28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4.25" customHeight="1">
      <c r="A696" s="27"/>
      <c r="B696" s="28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4.25" customHeight="1">
      <c r="A697" s="27"/>
      <c r="B697" s="28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4.25" customHeight="1">
      <c r="A698" s="27"/>
      <c r="B698" s="28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4.25" customHeight="1">
      <c r="A699" s="27"/>
      <c r="B699" s="28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4.25" customHeight="1">
      <c r="A700" s="27"/>
      <c r="B700" s="28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4.25" customHeight="1">
      <c r="A701" s="27"/>
      <c r="B701" s="28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4.25" customHeight="1">
      <c r="A702" s="27"/>
      <c r="B702" s="28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4.25" customHeight="1">
      <c r="A703" s="27"/>
      <c r="B703" s="28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4.25" customHeight="1">
      <c r="A704" s="27"/>
      <c r="B704" s="28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4.25" customHeight="1">
      <c r="A705" s="27"/>
      <c r="B705" s="28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4.25" customHeight="1">
      <c r="A706" s="27"/>
      <c r="B706" s="28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4.25" customHeight="1">
      <c r="A707" s="27"/>
      <c r="B707" s="28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4.25" customHeight="1">
      <c r="A708" s="27"/>
      <c r="B708" s="28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4.25" customHeight="1">
      <c r="A709" s="27"/>
      <c r="B709" s="28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4.25" customHeight="1">
      <c r="A710" s="27"/>
      <c r="B710" s="28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4.25" customHeight="1">
      <c r="A711" s="27"/>
      <c r="B711" s="28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4.25" customHeight="1">
      <c r="A712" s="27"/>
      <c r="B712" s="28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4.25" customHeight="1">
      <c r="A713" s="27"/>
      <c r="B713" s="28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4.25" customHeight="1">
      <c r="A714" s="27"/>
      <c r="B714" s="28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4.25" customHeight="1">
      <c r="A715" s="27"/>
      <c r="B715" s="28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4.25" customHeight="1">
      <c r="A716" s="27"/>
      <c r="B716" s="28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4.25" customHeight="1">
      <c r="A717" s="27"/>
      <c r="B717" s="28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4.25" customHeight="1">
      <c r="A718" s="27"/>
      <c r="B718" s="28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4.25" customHeight="1">
      <c r="A719" s="27"/>
      <c r="B719" s="28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4.25" customHeight="1">
      <c r="A720" s="27"/>
      <c r="B720" s="28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4.25" customHeight="1">
      <c r="A721" s="27"/>
      <c r="B721" s="28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4.25" customHeight="1">
      <c r="A722" s="27"/>
      <c r="B722" s="28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4.25" customHeight="1">
      <c r="A723" s="27"/>
      <c r="B723" s="28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4.25" customHeight="1">
      <c r="A724" s="27"/>
      <c r="B724" s="28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4.25" customHeight="1">
      <c r="A725" s="27"/>
      <c r="B725" s="28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4.25" customHeight="1">
      <c r="A726" s="27"/>
      <c r="B726" s="28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4.25" customHeight="1">
      <c r="A727" s="27"/>
      <c r="B727" s="28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4.25" customHeight="1">
      <c r="A728" s="27"/>
      <c r="B728" s="28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4.25" customHeight="1">
      <c r="A729" s="27"/>
      <c r="B729" s="28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4.25" customHeight="1">
      <c r="A730" s="27"/>
      <c r="B730" s="28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4.25" customHeight="1">
      <c r="A731" s="27"/>
      <c r="B731" s="28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4.25" customHeight="1">
      <c r="A732" s="27"/>
      <c r="B732" s="28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4.25" customHeight="1">
      <c r="A733" s="27"/>
      <c r="B733" s="28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4.25" customHeight="1">
      <c r="A734" s="27"/>
      <c r="B734" s="28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4.25" customHeight="1">
      <c r="A735" s="27"/>
      <c r="B735" s="28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4.25" customHeight="1">
      <c r="A736" s="27"/>
      <c r="B736" s="28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4.25" customHeight="1">
      <c r="A737" s="27"/>
      <c r="B737" s="28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4.25" customHeight="1">
      <c r="A738" s="27"/>
      <c r="B738" s="28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4.25" customHeight="1">
      <c r="A739" s="27"/>
      <c r="B739" s="28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4.25" customHeight="1">
      <c r="A740" s="27"/>
      <c r="B740" s="28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4.25" customHeight="1">
      <c r="A741" s="27"/>
      <c r="B741" s="28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4.25" customHeight="1">
      <c r="A742" s="27"/>
      <c r="B742" s="28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4.25" customHeight="1">
      <c r="A743" s="27"/>
      <c r="B743" s="28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4.25" customHeight="1">
      <c r="A744" s="27"/>
      <c r="B744" s="28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4.25" customHeight="1">
      <c r="A745" s="27"/>
      <c r="B745" s="28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4.25" customHeight="1">
      <c r="A746" s="27"/>
      <c r="B746" s="28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4.25" customHeight="1">
      <c r="A747" s="27"/>
      <c r="B747" s="28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4.25" customHeight="1">
      <c r="A748" s="27"/>
      <c r="B748" s="28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4.25" customHeight="1">
      <c r="A749" s="27"/>
      <c r="B749" s="28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4.25" customHeight="1">
      <c r="A750" s="27"/>
      <c r="B750" s="28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4.25" customHeight="1">
      <c r="A751" s="27"/>
      <c r="B751" s="28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4.25" customHeight="1">
      <c r="A752" s="27"/>
      <c r="B752" s="28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4.25" customHeight="1">
      <c r="A753" s="27"/>
      <c r="B753" s="28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4.25" customHeight="1">
      <c r="A754" s="27"/>
      <c r="B754" s="28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4.25" customHeight="1">
      <c r="A755" s="27"/>
      <c r="B755" s="28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4.25" customHeight="1">
      <c r="A756" s="27"/>
      <c r="B756" s="28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4.25" customHeight="1">
      <c r="A757" s="27"/>
      <c r="B757" s="28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4.25" customHeight="1">
      <c r="A758" s="27"/>
      <c r="B758" s="28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4.25" customHeight="1">
      <c r="A759" s="27"/>
      <c r="B759" s="28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4.25" customHeight="1">
      <c r="A760" s="27"/>
      <c r="B760" s="28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4.25" customHeight="1">
      <c r="A761" s="27"/>
      <c r="B761" s="28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4.25" customHeight="1">
      <c r="A762" s="27"/>
      <c r="B762" s="28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4.25" customHeight="1">
      <c r="A763" s="27"/>
      <c r="B763" s="28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4.25" customHeight="1">
      <c r="A764" s="27"/>
      <c r="B764" s="28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4.25" customHeight="1">
      <c r="A765" s="27"/>
      <c r="B765" s="28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4.25" customHeight="1">
      <c r="A766" s="27"/>
      <c r="B766" s="28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4.25" customHeight="1">
      <c r="A767" s="27"/>
      <c r="B767" s="28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4.25" customHeight="1">
      <c r="A768" s="27"/>
      <c r="B768" s="28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4.25" customHeight="1">
      <c r="A769" s="27"/>
      <c r="B769" s="28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4.25" customHeight="1">
      <c r="A770" s="27"/>
      <c r="B770" s="28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4.25" customHeight="1">
      <c r="A771" s="27"/>
      <c r="B771" s="28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4.25" customHeight="1">
      <c r="A772" s="27"/>
      <c r="B772" s="28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4.25" customHeight="1">
      <c r="A773" s="27"/>
      <c r="B773" s="28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4.25" customHeight="1">
      <c r="A774" s="27"/>
      <c r="B774" s="28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4.25" customHeight="1">
      <c r="A775" s="27"/>
      <c r="B775" s="28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4.25" customHeight="1">
      <c r="A776" s="27"/>
      <c r="B776" s="28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4.25" customHeight="1">
      <c r="A777" s="27"/>
      <c r="B777" s="28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4.25" customHeight="1">
      <c r="A778" s="27"/>
      <c r="B778" s="28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4.25" customHeight="1">
      <c r="A779" s="27"/>
      <c r="B779" s="28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4.25" customHeight="1">
      <c r="A780" s="27"/>
      <c r="B780" s="28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4.25" customHeight="1">
      <c r="A781" s="27"/>
      <c r="B781" s="28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4.25" customHeight="1">
      <c r="A782" s="27"/>
      <c r="B782" s="28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4.25" customHeight="1">
      <c r="A783" s="27"/>
      <c r="B783" s="28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4.25" customHeight="1">
      <c r="A784" s="27"/>
      <c r="B784" s="28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4.25" customHeight="1">
      <c r="A785" s="27"/>
      <c r="B785" s="28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4.25" customHeight="1">
      <c r="A786" s="27"/>
      <c r="B786" s="28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4.25" customHeight="1">
      <c r="A787" s="27"/>
      <c r="B787" s="28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4.25" customHeight="1">
      <c r="A788" s="27"/>
      <c r="B788" s="28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4.25" customHeight="1">
      <c r="A789" s="27"/>
      <c r="B789" s="28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4.25" customHeight="1">
      <c r="A790" s="27"/>
      <c r="B790" s="28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4.25" customHeight="1">
      <c r="A791" s="27"/>
      <c r="B791" s="28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4.25" customHeight="1">
      <c r="A792" s="27"/>
      <c r="B792" s="28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4.25" customHeight="1">
      <c r="A793" s="27"/>
      <c r="B793" s="28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4.25" customHeight="1">
      <c r="A794" s="27"/>
      <c r="B794" s="28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4.25" customHeight="1">
      <c r="A795" s="27"/>
      <c r="B795" s="28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4.25" customHeight="1">
      <c r="A796" s="27"/>
      <c r="B796" s="28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4.25" customHeight="1">
      <c r="A797" s="27"/>
      <c r="B797" s="28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4.25" customHeight="1">
      <c r="A798" s="27"/>
      <c r="B798" s="28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4.25" customHeight="1">
      <c r="A799" s="27"/>
      <c r="B799" s="28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4.25" customHeight="1">
      <c r="A800" s="27"/>
      <c r="B800" s="28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4.25" customHeight="1">
      <c r="A801" s="27"/>
      <c r="B801" s="28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4.25" customHeight="1">
      <c r="A802" s="27"/>
      <c r="B802" s="28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4.25" customHeight="1">
      <c r="A803" s="27"/>
      <c r="B803" s="28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4.25" customHeight="1">
      <c r="A804" s="27"/>
      <c r="B804" s="28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4.25" customHeight="1">
      <c r="A805" s="27"/>
      <c r="B805" s="28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4.25" customHeight="1">
      <c r="A806" s="27"/>
      <c r="B806" s="28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4.25" customHeight="1">
      <c r="A807" s="27"/>
      <c r="B807" s="28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4.25" customHeight="1">
      <c r="A808" s="27"/>
      <c r="B808" s="28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4.25" customHeight="1">
      <c r="A809" s="27"/>
      <c r="B809" s="28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4.25" customHeight="1">
      <c r="A810" s="27"/>
      <c r="B810" s="28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4.25" customHeight="1">
      <c r="A811" s="27"/>
      <c r="B811" s="28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4.25" customHeight="1">
      <c r="A812" s="27"/>
      <c r="B812" s="28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4.25" customHeight="1">
      <c r="A813" s="27"/>
      <c r="B813" s="28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4.25" customHeight="1">
      <c r="A814" s="27"/>
      <c r="B814" s="28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4.25" customHeight="1">
      <c r="A815" s="27"/>
      <c r="B815" s="28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4.25" customHeight="1">
      <c r="A816" s="27"/>
      <c r="B816" s="28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4.25" customHeight="1">
      <c r="A817" s="27"/>
      <c r="B817" s="28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4.25" customHeight="1">
      <c r="A818" s="27"/>
      <c r="B818" s="28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4.25" customHeight="1">
      <c r="A819" s="27"/>
      <c r="B819" s="28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4.25" customHeight="1">
      <c r="A820" s="27"/>
      <c r="B820" s="28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4.25" customHeight="1">
      <c r="A821" s="27"/>
      <c r="B821" s="28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4.25" customHeight="1">
      <c r="A822" s="27"/>
      <c r="B822" s="28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4.25" customHeight="1">
      <c r="A823" s="27"/>
      <c r="B823" s="28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4.25" customHeight="1">
      <c r="A824" s="27"/>
      <c r="B824" s="28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4.25" customHeight="1">
      <c r="A825" s="27"/>
      <c r="B825" s="28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4.25" customHeight="1">
      <c r="A826" s="27"/>
      <c r="B826" s="28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4.25" customHeight="1">
      <c r="A827" s="27"/>
      <c r="B827" s="28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4.25" customHeight="1">
      <c r="A828" s="27"/>
      <c r="B828" s="28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4.25" customHeight="1">
      <c r="A829" s="27"/>
      <c r="B829" s="28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4.25" customHeight="1">
      <c r="A830" s="27"/>
      <c r="B830" s="28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4.25" customHeight="1">
      <c r="A831" s="27"/>
      <c r="B831" s="28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4.25" customHeight="1">
      <c r="A832" s="27"/>
      <c r="B832" s="28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4.25" customHeight="1">
      <c r="A833" s="27"/>
      <c r="B833" s="28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4.25" customHeight="1">
      <c r="A834" s="27"/>
      <c r="B834" s="28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4.25" customHeight="1">
      <c r="A835" s="27"/>
      <c r="B835" s="28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4.25" customHeight="1">
      <c r="A836" s="27"/>
      <c r="B836" s="28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4.25" customHeight="1">
      <c r="A837" s="27"/>
      <c r="B837" s="28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4.25" customHeight="1">
      <c r="A838" s="27"/>
      <c r="B838" s="28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4.25" customHeight="1">
      <c r="A839" s="27"/>
      <c r="B839" s="28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4.25" customHeight="1">
      <c r="A840" s="27"/>
      <c r="B840" s="28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4.25" customHeight="1">
      <c r="A841" s="27"/>
      <c r="B841" s="28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4.25" customHeight="1">
      <c r="A842" s="27"/>
      <c r="B842" s="28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4.25" customHeight="1">
      <c r="A843" s="27"/>
      <c r="B843" s="28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4.25" customHeight="1">
      <c r="A844" s="27"/>
      <c r="B844" s="28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4.25" customHeight="1">
      <c r="A845" s="27"/>
      <c r="B845" s="28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4.25" customHeight="1">
      <c r="A846" s="27"/>
      <c r="B846" s="28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4.25" customHeight="1">
      <c r="A847" s="27"/>
      <c r="B847" s="28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4.25" customHeight="1">
      <c r="A848" s="27"/>
      <c r="B848" s="28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4.25" customHeight="1">
      <c r="A849" s="27"/>
      <c r="B849" s="28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4.25" customHeight="1">
      <c r="A850" s="27"/>
      <c r="B850" s="28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4.25" customHeight="1">
      <c r="A851" s="27"/>
      <c r="B851" s="28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4.25" customHeight="1">
      <c r="A852" s="27"/>
      <c r="B852" s="28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4.25" customHeight="1">
      <c r="A853" s="27"/>
      <c r="B853" s="28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4.25" customHeight="1">
      <c r="A854" s="27"/>
      <c r="B854" s="28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4.25" customHeight="1">
      <c r="A855" s="27"/>
      <c r="B855" s="28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4.25" customHeight="1">
      <c r="A856" s="27"/>
      <c r="B856" s="28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4.25" customHeight="1">
      <c r="A857" s="27"/>
      <c r="B857" s="28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4.25" customHeight="1">
      <c r="A858" s="27"/>
      <c r="B858" s="28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4.25" customHeight="1">
      <c r="A859" s="27"/>
      <c r="B859" s="28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4.25" customHeight="1">
      <c r="A860" s="27"/>
      <c r="B860" s="28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4.25" customHeight="1">
      <c r="A861" s="27"/>
      <c r="B861" s="28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4.25" customHeight="1">
      <c r="A862" s="27"/>
      <c r="B862" s="28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4.25" customHeight="1">
      <c r="A863" s="27"/>
      <c r="B863" s="28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4.25" customHeight="1">
      <c r="A864" s="27"/>
      <c r="B864" s="28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4.25" customHeight="1">
      <c r="A865" s="27"/>
      <c r="B865" s="28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4.25" customHeight="1">
      <c r="A866" s="27"/>
      <c r="B866" s="28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4.25" customHeight="1">
      <c r="A867" s="27"/>
      <c r="B867" s="28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4.25" customHeight="1">
      <c r="A868" s="27"/>
      <c r="B868" s="28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4.25" customHeight="1">
      <c r="A869" s="27"/>
      <c r="B869" s="28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4.25" customHeight="1">
      <c r="A870" s="27"/>
      <c r="B870" s="28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4.25" customHeight="1">
      <c r="A871" s="27"/>
      <c r="B871" s="28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4.25" customHeight="1">
      <c r="A872" s="27"/>
      <c r="B872" s="28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4.25" customHeight="1">
      <c r="A873" s="27"/>
      <c r="B873" s="28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4.25" customHeight="1">
      <c r="A874" s="27"/>
      <c r="B874" s="28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4.25" customHeight="1">
      <c r="A875" s="27"/>
      <c r="B875" s="28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4.25" customHeight="1">
      <c r="A876" s="27"/>
      <c r="B876" s="28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4.25" customHeight="1">
      <c r="A877" s="27"/>
      <c r="B877" s="28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4.25" customHeight="1">
      <c r="A878" s="27"/>
      <c r="B878" s="28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4.25" customHeight="1">
      <c r="A879" s="27"/>
      <c r="B879" s="28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4.25" customHeight="1">
      <c r="A880" s="27"/>
      <c r="B880" s="28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4.25" customHeight="1">
      <c r="A881" s="27"/>
      <c r="B881" s="28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4.25" customHeight="1">
      <c r="A882" s="27"/>
      <c r="B882" s="28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4.25" customHeight="1">
      <c r="A883" s="27"/>
      <c r="B883" s="28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4.25" customHeight="1">
      <c r="A884" s="27"/>
      <c r="B884" s="28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4.25" customHeight="1">
      <c r="A885" s="27"/>
      <c r="B885" s="28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4.25" customHeight="1">
      <c r="A886" s="27"/>
      <c r="B886" s="28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4.25" customHeight="1">
      <c r="A887" s="27"/>
      <c r="B887" s="28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4.25" customHeight="1">
      <c r="A888" s="27"/>
      <c r="B888" s="28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4.25" customHeight="1">
      <c r="A889" s="27"/>
      <c r="B889" s="28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4.25" customHeight="1">
      <c r="A890" s="27"/>
      <c r="B890" s="28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4.25" customHeight="1">
      <c r="A891" s="27"/>
      <c r="B891" s="28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4.25" customHeight="1">
      <c r="A892" s="27"/>
      <c r="B892" s="28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4.25" customHeight="1">
      <c r="A893" s="27"/>
      <c r="B893" s="28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4.25" customHeight="1">
      <c r="A894" s="27"/>
      <c r="B894" s="28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4.25" customHeight="1">
      <c r="A895" s="27"/>
      <c r="B895" s="28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4.25" customHeight="1">
      <c r="A896" s="27"/>
      <c r="B896" s="28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4.25" customHeight="1">
      <c r="A897" s="27"/>
      <c r="B897" s="28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4.25" customHeight="1">
      <c r="A898" s="27"/>
      <c r="B898" s="28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4.25" customHeight="1">
      <c r="A899" s="27"/>
      <c r="B899" s="28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4.25" customHeight="1">
      <c r="A900" s="27"/>
      <c r="B900" s="28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4.25" customHeight="1">
      <c r="A901" s="27"/>
      <c r="B901" s="28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4.25" customHeight="1">
      <c r="A902" s="27"/>
      <c r="B902" s="28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4.25" customHeight="1">
      <c r="A903" s="27"/>
      <c r="B903" s="28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4.25" customHeight="1">
      <c r="A904" s="27"/>
      <c r="B904" s="28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4.25" customHeight="1">
      <c r="A905" s="27"/>
      <c r="B905" s="28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4.25" customHeight="1">
      <c r="A906" s="27"/>
      <c r="B906" s="28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4.25" customHeight="1">
      <c r="A907" s="27"/>
      <c r="B907" s="28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4.25" customHeight="1">
      <c r="A908" s="27"/>
      <c r="B908" s="28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4.25" customHeight="1">
      <c r="A909" s="27"/>
      <c r="B909" s="28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4.25" customHeight="1">
      <c r="A910" s="27"/>
      <c r="B910" s="28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4.25" customHeight="1">
      <c r="A911" s="27"/>
      <c r="B911" s="28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4.25" customHeight="1">
      <c r="A912" s="27"/>
      <c r="B912" s="28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4.25" customHeight="1">
      <c r="A913" s="27"/>
      <c r="B913" s="28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4.25" customHeight="1">
      <c r="A914" s="27"/>
      <c r="B914" s="28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4.25" customHeight="1">
      <c r="A915" s="27"/>
      <c r="B915" s="28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4.25" customHeight="1">
      <c r="A916" s="27"/>
      <c r="B916" s="28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4.25" customHeight="1">
      <c r="A917" s="27"/>
      <c r="B917" s="28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4.25" customHeight="1">
      <c r="A918" s="27"/>
      <c r="B918" s="28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4.25" customHeight="1">
      <c r="A919" s="27"/>
      <c r="B919" s="28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4.25" customHeight="1">
      <c r="A920" s="27"/>
      <c r="B920" s="28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4.25" customHeight="1">
      <c r="A921" s="27"/>
      <c r="B921" s="28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4.25" customHeight="1">
      <c r="A922" s="27"/>
      <c r="B922" s="28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4.25" customHeight="1">
      <c r="A923" s="27"/>
      <c r="B923" s="28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4.25" customHeight="1">
      <c r="A924" s="27"/>
      <c r="B924" s="28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4.25" customHeight="1">
      <c r="A925" s="27"/>
      <c r="B925" s="28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4.25" customHeight="1">
      <c r="A926" s="27"/>
      <c r="B926" s="28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4.25" customHeight="1">
      <c r="A927" s="27"/>
      <c r="B927" s="28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4.25" customHeight="1">
      <c r="A928" s="27"/>
      <c r="B928" s="28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4.25" customHeight="1">
      <c r="A929" s="27"/>
      <c r="B929" s="28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4.25" customHeight="1">
      <c r="A930" s="27"/>
      <c r="B930" s="28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4.25" customHeight="1">
      <c r="A931" s="27"/>
      <c r="B931" s="28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4.25" customHeight="1">
      <c r="A932" s="27"/>
      <c r="B932" s="28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4.25" customHeight="1">
      <c r="A933" s="27"/>
      <c r="B933" s="28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4.25" customHeight="1">
      <c r="A934" s="27"/>
      <c r="B934" s="28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4.25" customHeight="1">
      <c r="A935" s="27"/>
      <c r="B935" s="28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4.25" customHeight="1">
      <c r="A936" s="27"/>
      <c r="B936" s="28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4.25" customHeight="1">
      <c r="A937" s="27"/>
      <c r="B937" s="28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4.25" customHeight="1">
      <c r="A938" s="27"/>
      <c r="B938" s="28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4.25" customHeight="1">
      <c r="A939" s="27"/>
      <c r="B939" s="28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4.25" customHeight="1">
      <c r="A940" s="27"/>
      <c r="B940" s="28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4.25" customHeight="1">
      <c r="A941" s="27"/>
      <c r="B941" s="28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4.25" customHeight="1">
      <c r="A942" s="27"/>
      <c r="B942" s="28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4.25" customHeight="1">
      <c r="A943" s="27"/>
      <c r="B943" s="28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4.25" customHeight="1">
      <c r="A944" s="27"/>
      <c r="B944" s="28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4.25" customHeight="1">
      <c r="A945" s="27"/>
      <c r="B945" s="28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4.25" customHeight="1">
      <c r="A946" s="27"/>
      <c r="B946" s="28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4.25" customHeight="1">
      <c r="A947" s="27"/>
      <c r="B947" s="28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4.25" customHeight="1">
      <c r="A948" s="27"/>
      <c r="B948" s="28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4.25" customHeight="1">
      <c r="A949" s="27"/>
      <c r="B949" s="28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4.25" customHeight="1">
      <c r="A950" s="27"/>
      <c r="B950" s="28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4.25" customHeight="1">
      <c r="A951" s="27"/>
      <c r="B951" s="28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4.25" customHeight="1">
      <c r="A952" s="27"/>
      <c r="B952" s="28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4.25" customHeight="1">
      <c r="A953" s="27"/>
      <c r="B953" s="28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4.25" customHeight="1">
      <c r="A954" s="27"/>
      <c r="B954" s="28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4.25" customHeight="1">
      <c r="A955" s="27"/>
      <c r="B955" s="28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4.25" customHeight="1">
      <c r="A956" s="27"/>
      <c r="B956" s="28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4.25" customHeight="1">
      <c r="A957" s="27"/>
      <c r="B957" s="28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4.25" customHeight="1">
      <c r="A958" s="27"/>
      <c r="B958" s="28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4.25" customHeight="1">
      <c r="A959" s="27"/>
      <c r="B959" s="28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4.25" customHeight="1">
      <c r="A960" s="27"/>
      <c r="B960" s="28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4.25" customHeight="1">
      <c r="A961" s="27"/>
      <c r="B961" s="28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4.25" customHeight="1">
      <c r="A962" s="27"/>
      <c r="B962" s="28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4.25" customHeight="1">
      <c r="A963" s="27"/>
      <c r="B963" s="28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4.25" customHeight="1">
      <c r="A964" s="27"/>
      <c r="B964" s="28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4.25" customHeight="1">
      <c r="A965" s="27"/>
      <c r="B965" s="28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4.25" customHeight="1">
      <c r="A966" s="27"/>
      <c r="B966" s="28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4.25" customHeight="1">
      <c r="A967" s="27"/>
      <c r="B967" s="28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4.25" customHeight="1">
      <c r="A968" s="27"/>
      <c r="B968" s="28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4.25" customHeight="1">
      <c r="A969" s="27"/>
      <c r="B969" s="28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4.25" customHeight="1">
      <c r="A970" s="27"/>
      <c r="B970" s="28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4.25" customHeight="1">
      <c r="A971" s="27"/>
      <c r="B971" s="28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4.25" customHeight="1">
      <c r="A972" s="27"/>
      <c r="B972" s="28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4.25" customHeight="1">
      <c r="A973" s="27"/>
      <c r="B973" s="28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4.25" customHeight="1">
      <c r="A974" s="27"/>
      <c r="B974" s="28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4.25" customHeight="1">
      <c r="A975" s="27"/>
      <c r="B975" s="28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4.25" customHeight="1">
      <c r="A976" s="27"/>
      <c r="B976" s="28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4.25" customHeight="1">
      <c r="A977" s="27"/>
      <c r="B977" s="28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4.25" customHeight="1">
      <c r="A978" s="27"/>
      <c r="B978" s="28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4.25" customHeight="1">
      <c r="A979" s="27"/>
      <c r="B979" s="28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4.25" customHeight="1">
      <c r="A980" s="27"/>
      <c r="B980" s="28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4.25" customHeight="1">
      <c r="A981" s="27"/>
      <c r="B981" s="28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4.25" customHeight="1">
      <c r="A982" s="27"/>
      <c r="B982" s="28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4.25" customHeight="1">
      <c r="A983" s="27"/>
      <c r="B983" s="28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4.25" customHeight="1">
      <c r="A984" s="27"/>
      <c r="B984" s="28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4.25" customHeight="1">
      <c r="A985" s="27"/>
      <c r="B985" s="28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4.25" customHeight="1">
      <c r="A986" s="27"/>
      <c r="B986" s="28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4.25" customHeight="1">
      <c r="A987" s="27"/>
      <c r="B987" s="28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4.25" customHeight="1">
      <c r="A988" s="27"/>
      <c r="B988" s="28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4.25" customHeight="1">
      <c r="A989" s="27"/>
      <c r="B989" s="28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4.25" customHeight="1">
      <c r="A990" s="27"/>
      <c r="B990" s="28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4.25" customHeight="1">
      <c r="A991" s="27"/>
      <c r="B991" s="28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4.25" customHeight="1">
      <c r="A992" s="27"/>
      <c r="B992" s="28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4.25" customHeight="1">
      <c r="A993" s="27"/>
      <c r="B993" s="28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4.25" customHeight="1">
      <c r="A994" s="27"/>
      <c r="B994" s="28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4.25" customHeight="1">
      <c r="A995" s="27"/>
      <c r="B995" s="28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4.25" customHeight="1">
      <c r="A996" s="27"/>
      <c r="B996" s="28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4.25" customHeight="1">
      <c r="A997" s="27"/>
      <c r="B997" s="28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4.25" customHeight="1">
      <c r="A998" s="27"/>
      <c r="B998" s="28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4.25" customHeight="1">
      <c r="A999" s="27"/>
      <c r="B999" s="28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4.25" customHeight="1">
      <c r="A1000" s="27"/>
      <c r="B1000" s="28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1">
    <mergeCell ref="S3:S4"/>
    <mergeCell ref="R68:R73"/>
    <mergeCell ref="S68:T73"/>
    <mergeCell ref="S75:T75"/>
    <mergeCell ref="A1:B1"/>
    <mergeCell ref="A2:S2"/>
    <mergeCell ref="T2:T4"/>
    <mergeCell ref="A3:A4"/>
    <mergeCell ref="B3:B4"/>
    <mergeCell ref="C3:C4"/>
    <mergeCell ref="D3:R3"/>
  </mergeCells>
  <printOptions/>
  <pageMargins bottom="0.17" footer="0.0" header="0.0" left="0.25" right="0.25" top="0.19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