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OKASI SUMSEL\BID PERTANDINGAN\HARUKAZE OPEN\"/>
    </mc:Choice>
  </mc:AlternateContent>
  <xr:revisionPtr revIDLastSave="0" documentId="13_ncr:1_{774D7C55-A97F-4B41-87B3-7FDEBC06408A}" xr6:coauthVersionLast="47" xr6:coauthVersionMax="47" xr10:uidLastSave="{00000000-0000-0000-0000-000000000000}"/>
  <bookViews>
    <workbookView xWindow="-120" yWindow="-120" windowWidth="20730" windowHeight="11040" xr2:uid="{94EAC4D1-3449-4ED2-BB2A-343EC150C1CD}"/>
  </bookViews>
  <sheets>
    <sheet name="FORMULIR" sheetId="1" r:id="rId1"/>
    <sheet name="DATABASE" sheetId="2" state="hidden" r:id="rId2"/>
    <sheet name="invoice" sheetId="3" state="hidden" r:id="rId3"/>
  </sheets>
  <externalReferences>
    <externalReference r:id="rId4"/>
  </externalReferences>
  <definedNames>
    <definedName name="Daftar_Pelanggan">OFFSET('[1]Daftar Pelanggan'!$B$3,1,,COUNTA('[1]Daftar Pelanggan'!$B$3:$B$1000)-1,1)</definedName>
    <definedName name="Daftar_Produk">OFFSET('[1]Daftar Produk'!$B$3,1,,COUNTA('[1]Daftar Produk'!$B$3:$B$1000)-1,1)</definedName>
    <definedName name="DELAPAN">DATABASE!$E$20:$E$26</definedName>
    <definedName name="DUA">DATABASE!$G$20:$G$26</definedName>
    <definedName name="EMPAT">DATABASE!$H$20:$H$26</definedName>
    <definedName name="ENAM">DATABASE!$I$20:$I$28</definedName>
    <definedName name="JUNIOR">DATABASE!$I$2:$I$12</definedName>
    <definedName name="KADET">DATABASE!$H$2:$H$12</definedName>
    <definedName name="PEMULA">DATABASE!$G$2:$G$10</definedName>
    <definedName name="PRA_PEMULA">DATABASE!$F$2:$F$8</definedName>
    <definedName name="PRAUDIN">DATABASE!$D$2:$D$8</definedName>
    <definedName name="_xlnm.Print_Area" localSheetId="2">invoice!$A$1:$D$45</definedName>
    <definedName name="SENIOR">DATABASE!$J$2:$J$12</definedName>
    <definedName name="SEPULUH">DATABASE!$F$20:$F$26</definedName>
    <definedName name="TABEL">DATABASE!#REF!</definedName>
    <definedName name="TIDAK">DATABASE!$J$20</definedName>
    <definedName name="TUJUH">DATABASE!$D$20:$D$24</definedName>
    <definedName name="UDIN">DATABASE!$E$2:$E$8</definedName>
    <definedName name="UMUR">DATABASE!$A$1:$B$10</definedName>
    <definedName name="UMUR_FESTIVAL">DATABASE!$A$19:$B$29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C31" i="3"/>
  <c r="D31" i="3" s="1"/>
  <c r="C30" i="3"/>
  <c r="D30" i="3" s="1"/>
  <c r="C29" i="3"/>
  <c r="D29" i="3" s="1"/>
  <c r="C28" i="3"/>
  <c r="D28" i="3" s="1"/>
  <c r="C27" i="3"/>
  <c r="D27" i="3" s="1"/>
  <c r="C26" i="3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A14" i="3"/>
  <c r="A13" i="3"/>
  <c r="A12" i="3"/>
  <c r="K251" i="1"/>
  <c r="L251" i="1"/>
  <c r="B18" i="3" s="1"/>
  <c r="D18" i="3" s="1"/>
  <c r="J251" i="1"/>
  <c r="B17" i="3" s="1"/>
  <c r="D17" i="3" l="1"/>
  <c r="D32" i="3" s="1"/>
  <c r="D35" i="3" s="1"/>
  <c r="C11" i="3" s="1"/>
  <c r="K5" i="1" l="1"/>
  <c r="M5" i="1" s="1"/>
  <c r="F6" i="1"/>
  <c r="H6" i="1" s="1"/>
  <c r="F7" i="1"/>
  <c r="H7" i="1" s="1"/>
  <c r="F8" i="1"/>
  <c r="H8" i="1" s="1"/>
  <c r="F9" i="1"/>
  <c r="G9" i="1" s="1"/>
  <c r="F10" i="1"/>
  <c r="H10" i="1" s="1"/>
  <c r="F11" i="1"/>
  <c r="H11" i="1" s="1"/>
  <c r="F12" i="1"/>
  <c r="H12" i="1" s="1"/>
  <c r="F13" i="1"/>
  <c r="G13" i="1" s="1"/>
  <c r="F14" i="1"/>
  <c r="H14" i="1" s="1"/>
  <c r="F15" i="1"/>
  <c r="H15" i="1" s="1"/>
  <c r="F16" i="1"/>
  <c r="H16" i="1" s="1"/>
  <c r="F17" i="1"/>
  <c r="G17" i="1" s="1"/>
  <c r="F18" i="1"/>
  <c r="H18" i="1" s="1"/>
  <c r="F19" i="1"/>
  <c r="H19" i="1" s="1"/>
  <c r="F20" i="1"/>
  <c r="H20" i="1" s="1"/>
  <c r="F21" i="1"/>
  <c r="G21" i="1" s="1"/>
  <c r="F22" i="1"/>
  <c r="H22" i="1" s="1"/>
  <c r="F23" i="1"/>
  <c r="H23" i="1" s="1"/>
  <c r="F24" i="1"/>
  <c r="H24" i="1" s="1"/>
  <c r="F25" i="1"/>
  <c r="G25" i="1" s="1"/>
  <c r="F26" i="1"/>
  <c r="H26" i="1" s="1"/>
  <c r="F27" i="1"/>
  <c r="H27" i="1" s="1"/>
  <c r="F28" i="1"/>
  <c r="H28" i="1" s="1"/>
  <c r="F29" i="1"/>
  <c r="G29" i="1" s="1"/>
  <c r="F30" i="1"/>
  <c r="H30" i="1" s="1"/>
  <c r="F31" i="1"/>
  <c r="H31" i="1" s="1"/>
  <c r="F32" i="1"/>
  <c r="H32" i="1" s="1"/>
  <c r="F33" i="1"/>
  <c r="G33" i="1" s="1"/>
  <c r="F34" i="1"/>
  <c r="H34" i="1" s="1"/>
  <c r="F35" i="1"/>
  <c r="H35" i="1" s="1"/>
  <c r="F36" i="1"/>
  <c r="H36" i="1" s="1"/>
  <c r="F37" i="1"/>
  <c r="G37" i="1" s="1"/>
  <c r="F38" i="1"/>
  <c r="H38" i="1" s="1"/>
  <c r="F39" i="1"/>
  <c r="H39" i="1" s="1"/>
  <c r="F40" i="1"/>
  <c r="H40" i="1" s="1"/>
  <c r="F41" i="1"/>
  <c r="G41" i="1" s="1"/>
  <c r="F42" i="1"/>
  <c r="H42" i="1" s="1"/>
  <c r="F43" i="1"/>
  <c r="H43" i="1" s="1"/>
  <c r="F44" i="1"/>
  <c r="H44" i="1" s="1"/>
  <c r="F45" i="1"/>
  <c r="G45" i="1" s="1"/>
  <c r="F46" i="1"/>
  <c r="H46" i="1" s="1"/>
  <c r="F47" i="1"/>
  <c r="H47" i="1" s="1"/>
  <c r="F48" i="1"/>
  <c r="H48" i="1" s="1"/>
  <c r="F49" i="1"/>
  <c r="G49" i="1" s="1"/>
  <c r="F50" i="1"/>
  <c r="H50" i="1" s="1"/>
  <c r="F51" i="1"/>
  <c r="H51" i="1" s="1"/>
  <c r="F52" i="1"/>
  <c r="H52" i="1" s="1"/>
  <c r="F53" i="1"/>
  <c r="G53" i="1" s="1"/>
  <c r="F54" i="1"/>
  <c r="H54" i="1" s="1"/>
  <c r="F55" i="1"/>
  <c r="H55" i="1" s="1"/>
  <c r="F56" i="1"/>
  <c r="H56" i="1" s="1"/>
  <c r="F57" i="1"/>
  <c r="G57" i="1" s="1"/>
  <c r="F58" i="1"/>
  <c r="H58" i="1" s="1"/>
  <c r="F59" i="1"/>
  <c r="H59" i="1" s="1"/>
  <c r="F60" i="1"/>
  <c r="H60" i="1" s="1"/>
  <c r="F61" i="1"/>
  <c r="G61" i="1" s="1"/>
  <c r="F62" i="1"/>
  <c r="H62" i="1" s="1"/>
  <c r="F63" i="1"/>
  <c r="H63" i="1" s="1"/>
  <c r="F64" i="1"/>
  <c r="H64" i="1" s="1"/>
  <c r="F65" i="1"/>
  <c r="G65" i="1" s="1"/>
  <c r="F66" i="1"/>
  <c r="H66" i="1" s="1"/>
  <c r="F67" i="1"/>
  <c r="H67" i="1" s="1"/>
  <c r="F68" i="1"/>
  <c r="H68" i="1" s="1"/>
  <c r="F69" i="1"/>
  <c r="G69" i="1" s="1"/>
  <c r="F70" i="1"/>
  <c r="H70" i="1" s="1"/>
  <c r="F71" i="1"/>
  <c r="H71" i="1" s="1"/>
  <c r="F72" i="1"/>
  <c r="H72" i="1" s="1"/>
  <c r="F73" i="1"/>
  <c r="G73" i="1" s="1"/>
  <c r="F74" i="1"/>
  <c r="H74" i="1" s="1"/>
  <c r="F75" i="1"/>
  <c r="H75" i="1" s="1"/>
  <c r="F76" i="1"/>
  <c r="H76" i="1" s="1"/>
  <c r="F77" i="1"/>
  <c r="G77" i="1" s="1"/>
  <c r="F78" i="1"/>
  <c r="H78" i="1" s="1"/>
  <c r="F79" i="1"/>
  <c r="H79" i="1" s="1"/>
  <c r="F80" i="1"/>
  <c r="H80" i="1" s="1"/>
  <c r="F81" i="1"/>
  <c r="G81" i="1" s="1"/>
  <c r="F82" i="1"/>
  <c r="H82" i="1" s="1"/>
  <c r="F83" i="1"/>
  <c r="H83" i="1" s="1"/>
  <c r="F84" i="1"/>
  <c r="H84" i="1" s="1"/>
  <c r="F85" i="1"/>
  <c r="G85" i="1" s="1"/>
  <c r="F86" i="1"/>
  <c r="H86" i="1" s="1"/>
  <c r="F87" i="1"/>
  <c r="H87" i="1" s="1"/>
  <c r="F88" i="1"/>
  <c r="H88" i="1" s="1"/>
  <c r="F89" i="1"/>
  <c r="G89" i="1" s="1"/>
  <c r="F90" i="1"/>
  <c r="H90" i="1" s="1"/>
  <c r="F91" i="1"/>
  <c r="H91" i="1" s="1"/>
  <c r="F92" i="1"/>
  <c r="H92" i="1" s="1"/>
  <c r="F93" i="1"/>
  <c r="G93" i="1" s="1"/>
  <c r="F94" i="1"/>
  <c r="H94" i="1" s="1"/>
  <c r="F95" i="1"/>
  <c r="H95" i="1" s="1"/>
  <c r="F96" i="1"/>
  <c r="H96" i="1" s="1"/>
  <c r="F97" i="1"/>
  <c r="G97" i="1" s="1"/>
  <c r="F98" i="1"/>
  <c r="H98" i="1" s="1"/>
  <c r="F99" i="1"/>
  <c r="H99" i="1" s="1"/>
  <c r="F100" i="1"/>
  <c r="H100" i="1" s="1"/>
  <c r="F101" i="1"/>
  <c r="G101" i="1" s="1"/>
  <c r="F102" i="1"/>
  <c r="H102" i="1" s="1"/>
  <c r="F103" i="1"/>
  <c r="H103" i="1" s="1"/>
  <c r="F104" i="1"/>
  <c r="G104" i="1" s="1"/>
  <c r="F105" i="1"/>
  <c r="G105" i="1" s="1"/>
  <c r="F106" i="1"/>
  <c r="H106" i="1" s="1"/>
  <c r="F107" i="1"/>
  <c r="H107" i="1" s="1"/>
  <c r="F108" i="1"/>
  <c r="G108" i="1" s="1"/>
  <c r="F109" i="1"/>
  <c r="G109" i="1" s="1"/>
  <c r="F110" i="1"/>
  <c r="G110" i="1" s="1"/>
  <c r="F111" i="1"/>
  <c r="H111" i="1" s="1"/>
  <c r="F112" i="1"/>
  <c r="G112" i="1" s="1"/>
  <c r="F113" i="1"/>
  <c r="G113" i="1" s="1"/>
  <c r="F114" i="1"/>
  <c r="G114" i="1" s="1"/>
  <c r="F115" i="1"/>
  <c r="H115" i="1" s="1"/>
  <c r="F116" i="1"/>
  <c r="G116" i="1" s="1"/>
  <c r="F117" i="1"/>
  <c r="G117" i="1" s="1"/>
  <c r="F118" i="1"/>
  <c r="H118" i="1" s="1"/>
  <c r="F119" i="1"/>
  <c r="H119" i="1" s="1"/>
  <c r="F120" i="1"/>
  <c r="G120" i="1" s="1"/>
  <c r="F121" i="1"/>
  <c r="G121" i="1" s="1"/>
  <c r="F122" i="1"/>
  <c r="G122" i="1" s="1"/>
  <c r="F123" i="1"/>
  <c r="H123" i="1" s="1"/>
  <c r="F124" i="1"/>
  <c r="G124" i="1" s="1"/>
  <c r="F125" i="1"/>
  <c r="G125" i="1" s="1"/>
  <c r="F126" i="1"/>
  <c r="H126" i="1" s="1"/>
  <c r="F127" i="1"/>
  <c r="H127" i="1" s="1"/>
  <c r="F128" i="1"/>
  <c r="G128" i="1" s="1"/>
  <c r="F129" i="1"/>
  <c r="G129" i="1" s="1"/>
  <c r="F130" i="1"/>
  <c r="G130" i="1" s="1"/>
  <c r="F131" i="1"/>
  <c r="H131" i="1" s="1"/>
  <c r="F132" i="1"/>
  <c r="G132" i="1" s="1"/>
  <c r="F133" i="1"/>
  <c r="G133" i="1" s="1"/>
  <c r="F134" i="1"/>
  <c r="G134" i="1" s="1"/>
  <c r="F135" i="1"/>
  <c r="H135" i="1" s="1"/>
  <c r="F136" i="1"/>
  <c r="G136" i="1" s="1"/>
  <c r="F137" i="1"/>
  <c r="G137" i="1" s="1"/>
  <c r="F138" i="1"/>
  <c r="G138" i="1" s="1"/>
  <c r="F139" i="1"/>
  <c r="H139" i="1" s="1"/>
  <c r="F140" i="1"/>
  <c r="G140" i="1" s="1"/>
  <c r="F141" i="1"/>
  <c r="G141" i="1" s="1"/>
  <c r="F142" i="1"/>
  <c r="H142" i="1" s="1"/>
  <c r="F143" i="1"/>
  <c r="H143" i="1" s="1"/>
  <c r="F144" i="1"/>
  <c r="G144" i="1" s="1"/>
  <c r="F145" i="1"/>
  <c r="G145" i="1" s="1"/>
  <c r="F146" i="1"/>
  <c r="G146" i="1" s="1"/>
  <c r="F147" i="1"/>
  <c r="H147" i="1" s="1"/>
  <c r="F148" i="1"/>
  <c r="G148" i="1" s="1"/>
  <c r="F149" i="1"/>
  <c r="G149" i="1" s="1"/>
  <c r="F150" i="1"/>
  <c r="G150" i="1" s="1"/>
  <c r="F151" i="1"/>
  <c r="H151" i="1" s="1"/>
  <c r="F152" i="1"/>
  <c r="G152" i="1" s="1"/>
  <c r="F153" i="1"/>
  <c r="G153" i="1" s="1"/>
  <c r="F154" i="1"/>
  <c r="G154" i="1" s="1"/>
  <c r="F155" i="1"/>
  <c r="H155" i="1" s="1"/>
  <c r="F156" i="1"/>
  <c r="G156" i="1" s="1"/>
  <c r="F157" i="1"/>
  <c r="G157" i="1" s="1"/>
  <c r="F158" i="1"/>
  <c r="G158" i="1" s="1"/>
  <c r="F159" i="1"/>
  <c r="H159" i="1" s="1"/>
  <c r="F160" i="1"/>
  <c r="G160" i="1" s="1"/>
  <c r="F161" i="1"/>
  <c r="G161" i="1" s="1"/>
  <c r="F162" i="1"/>
  <c r="G162" i="1" s="1"/>
  <c r="F163" i="1"/>
  <c r="H163" i="1" s="1"/>
  <c r="F164" i="1"/>
  <c r="G164" i="1" s="1"/>
  <c r="F165" i="1"/>
  <c r="G165" i="1" s="1"/>
  <c r="F166" i="1"/>
  <c r="H166" i="1" s="1"/>
  <c r="F167" i="1"/>
  <c r="H167" i="1" s="1"/>
  <c r="F168" i="1"/>
  <c r="G168" i="1" s="1"/>
  <c r="F169" i="1"/>
  <c r="G169" i="1" s="1"/>
  <c r="F170" i="1"/>
  <c r="G170" i="1" s="1"/>
  <c r="F171" i="1"/>
  <c r="H171" i="1" s="1"/>
  <c r="F172" i="1"/>
  <c r="G172" i="1" s="1"/>
  <c r="F173" i="1"/>
  <c r="G173" i="1" s="1"/>
  <c r="F174" i="1"/>
  <c r="G174" i="1" s="1"/>
  <c r="F175" i="1"/>
  <c r="H175" i="1" s="1"/>
  <c r="F176" i="1"/>
  <c r="G176" i="1" s="1"/>
  <c r="F177" i="1"/>
  <c r="G177" i="1" s="1"/>
  <c r="F178" i="1"/>
  <c r="H178" i="1" s="1"/>
  <c r="F179" i="1"/>
  <c r="H179" i="1" s="1"/>
  <c r="F180" i="1"/>
  <c r="G180" i="1" s="1"/>
  <c r="F181" i="1"/>
  <c r="G181" i="1" s="1"/>
  <c r="F182" i="1"/>
  <c r="G182" i="1" s="1"/>
  <c r="F183" i="1"/>
  <c r="H183" i="1" s="1"/>
  <c r="F184" i="1"/>
  <c r="G184" i="1" s="1"/>
  <c r="F185" i="1"/>
  <c r="G185" i="1" s="1"/>
  <c r="F186" i="1"/>
  <c r="G186" i="1" s="1"/>
  <c r="F187" i="1"/>
  <c r="H187" i="1" s="1"/>
  <c r="F188" i="1"/>
  <c r="G188" i="1" s="1"/>
  <c r="F189" i="1"/>
  <c r="G189" i="1" s="1"/>
  <c r="F190" i="1"/>
  <c r="G190" i="1" s="1"/>
  <c r="F191" i="1"/>
  <c r="H191" i="1" s="1"/>
  <c r="F192" i="1"/>
  <c r="G192" i="1" s="1"/>
  <c r="F193" i="1"/>
  <c r="G193" i="1" s="1"/>
  <c r="F194" i="1"/>
  <c r="G194" i="1" s="1"/>
  <c r="F195" i="1"/>
  <c r="H195" i="1" s="1"/>
  <c r="F196" i="1"/>
  <c r="G196" i="1" s="1"/>
  <c r="F197" i="1"/>
  <c r="G197" i="1" s="1"/>
  <c r="F198" i="1"/>
  <c r="H198" i="1" s="1"/>
  <c r="F199" i="1"/>
  <c r="H199" i="1" s="1"/>
  <c r="F200" i="1"/>
  <c r="G200" i="1" s="1"/>
  <c r="F201" i="1"/>
  <c r="G201" i="1" s="1"/>
  <c r="F202" i="1"/>
  <c r="H202" i="1" s="1"/>
  <c r="F203" i="1"/>
  <c r="H203" i="1" s="1"/>
  <c r="F204" i="1"/>
  <c r="G204" i="1" s="1"/>
  <c r="F205" i="1"/>
  <c r="G205" i="1" s="1"/>
  <c r="F206" i="1"/>
  <c r="G206" i="1" s="1"/>
  <c r="F207" i="1"/>
  <c r="H207" i="1" s="1"/>
  <c r="F208" i="1"/>
  <c r="G208" i="1" s="1"/>
  <c r="F209" i="1"/>
  <c r="G209" i="1" s="1"/>
  <c r="F210" i="1"/>
  <c r="G210" i="1" s="1"/>
  <c r="F211" i="1"/>
  <c r="H211" i="1" s="1"/>
  <c r="F212" i="1"/>
  <c r="G212" i="1" s="1"/>
  <c r="F213" i="1"/>
  <c r="G213" i="1" s="1"/>
  <c r="F214" i="1"/>
  <c r="H214" i="1" s="1"/>
  <c r="F215" i="1"/>
  <c r="H215" i="1" s="1"/>
  <c r="F216" i="1"/>
  <c r="G216" i="1" s="1"/>
  <c r="F217" i="1"/>
  <c r="G217" i="1" s="1"/>
  <c r="F218" i="1"/>
  <c r="H218" i="1" s="1"/>
  <c r="F219" i="1"/>
  <c r="H219" i="1" s="1"/>
  <c r="F220" i="1"/>
  <c r="G220" i="1" s="1"/>
  <c r="F221" i="1"/>
  <c r="G221" i="1" s="1"/>
  <c r="F222" i="1"/>
  <c r="G222" i="1" s="1"/>
  <c r="F223" i="1"/>
  <c r="H223" i="1" s="1"/>
  <c r="F224" i="1"/>
  <c r="G224" i="1" s="1"/>
  <c r="F225" i="1"/>
  <c r="G225" i="1" s="1"/>
  <c r="F226" i="1"/>
  <c r="G226" i="1" s="1"/>
  <c r="F227" i="1"/>
  <c r="H227" i="1" s="1"/>
  <c r="F228" i="1"/>
  <c r="G228" i="1" s="1"/>
  <c r="F229" i="1"/>
  <c r="G229" i="1" s="1"/>
  <c r="F230" i="1"/>
  <c r="G230" i="1" s="1"/>
  <c r="F231" i="1"/>
  <c r="H231" i="1" s="1"/>
  <c r="F232" i="1"/>
  <c r="G232" i="1" s="1"/>
  <c r="F233" i="1"/>
  <c r="G233" i="1" s="1"/>
  <c r="F234" i="1"/>
  <c r="G234" i="1" s="1"/>
  <c r="F235" i="1"/>
  <c r="H235" i="1" s="1"/>
  <c r="F236" i="1"/>
  <c r="G236" i="1" s="1"/>
  <c r="F237" i="1"/>
  <c r="G237" i="1" s="1"/>
  <c r="F238" i="1"/>
  <c r="G238" i="1" s="1"/>
  <c r="F239" i="1"/>
  <c r="H239" i="1" s="1"/>
  <c r="F240" i="1"/>
  <c r="G240" i="1" s="1"/>
  <c r="F241" i="1"/>
  <c r="G241" i="1" s="1"/>
  <c r="F242" i="1"/>
  <c r="G242" i="1" s="1"/>
  <c r="F243" i="1"/>
  <c r="H243" i="1" s="1"/>
  <c r="F244" i="1"/>
  <c r="G244" i="1" s="1"/>
  <c r="F245" i="1"/>
  <c r="G245" i="1" s="1"/>
  <c r="F246" i="1"/>
  <c r="H246" i="1" s="1"/>
  <c r="F247" i="1"/>
  <c r="H247" i="1" s="1"/>
  <c r="F248" i="1"/>
  <c r="G248" i="1" s="1"/>
  <c r="F249" i="1"/>
  <c r="G249" i="1" s="1"/>
  <c r="F250" i="1"/>
  <c r="H250" i="1" s="1"/>
  <c r="F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G6" i="1" l="1"/>
  <c r="G246" i="1"/>
  <c r="G214" i="1"/>
  <c r="G198" i="1"/>
  <c r="G166" i="1"/>
  <c r="G142" i="1"/>
  <c r="G126" i="1"/>
  <c r="G118" i="1"/>
  <c r="G102" i="1"/>
  <c r="G94" i="1"/>
  <c r="G86" i="1"/>
  <c r="G78" i="1"/>
  <c r="G70" i="1"/>
  <c r="G62" i="1"/>
  <c r="G54" i="1"/>
  <c r="G46" i="1"/>
  <c r="G38" i="1"/>
  <c r="G30" i="1"/>
  <c r="G22" i="1"/>
  <c r="G14" i="1"/>
  <c r="G250" i="1"/>
  <c r="G218" i="1"/>
  <c r="G202" i="1"/>
  <c r="G178" i="1"/>
  <c r="G106" i="1"/>
  <c r="G98" i="1"/>
  <c r="G90" i="1"/>
  <c r="G82" i="1"/>
  <c r="G74" i="1"/>
  <c r="G66" i="1"/>
  <c r="G58" i="1"/>
  <c r="G50" i="1"/>
  <c r="G42" i="1"/>
  <c r="G34" i="1"/>
  <c r="G26" i="1"/>
  <c r="G18" i="1"/>
  <c r="G10" i="1"/>
  <c r="G100" i="1"/>
  <c r="G96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247" i="1"/>
  <c r="G243" i="1"/>
  <c r="G239" i="1"/>
  <c r="G235" i="1"/>
  <c r="G231" i="1"/>
  <c r="G227" i="1"/>
  <c r="G223" i="1"/>
  <c r="G219" i="1"/>
  <c r="G215" i="1"/>
  <c r="G211" i="1"/>
  <c r="G207" i="1"/>
  <c r="G203" i="1"/>
  <c r="G199" i="1"/>
  <c r="G195" i="1"/>
  <c r="G191" i="1"/>
  <c r="G187" i="1"/>
  <c r="G183" i="1"/>
  <c r="G179" i="1"/>
  <c r="G175" i="1"/>
  <c r="G171" i="1"/>
  <c r="G167" i="1"/>
  <c r="G163" i="1"/>
  <c r="G159" i="1"/>
  <c r="G155" i="1"/>
  <c r="G151" i="1"/>
  <c r="G147" i="1"/>
  <c r="G143" i="1"/>
  <c r="G139" i="1"/>
  <c r="G135" i="1"/>
  <c r="G131" i="1"/>
  <c r="G127" i="1"/>
  <c r="G123" i="1"/>
  <c r="G119" i="1"/>
  <c r="G115" i="1"/>
  <c r="G111" i="1"/>
  <c r="G107" i="1"/>
  <c r="G103" i="1"/>
  <c r="G99" i="1"/>
  <c r="G95" i="1"/>
  <c r="G91" i="1"/>
  <c r="G87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H133" i="1"/>
  <c r="H101" i="1"/>
  <c r="H69" i="1"/>
  <c r="H189" i="1"/>
  <c r="H37" i="1"/>
  <c r="H237" i="1"/>
  <c r="H173" i="1"/>
  <c r="H125" i="1"/>
  <c r="H93" i="1"/>
  <c r="H61" i="1"/>
  <c r="H29" i="1"/>
  <c r="H221" i="1"/>
  <c r="H157" i="1"/>
  <c r="H117" i="1"/>
  <c r="H85" i="1"/>
  <c r="H53" i="1"/>
  <c r="H21" i="1"/>
  <c r="H205" i="1"/>
  <c r="H141" i="1"/>
  <c r="H109" i="1"/>
  <c r="H77" i="1"/>
  <c r="H45" i="1"/>
  <c r="H13" i="1"/>
  <c r="H249" i="1"/>
  <c r="H233" i="1"/>
  <c r="H217" i="1"/>
  <c r="H201" i="1"/>
  <c r="H185" i="1"/>
  <c r="H169" i="1"/>
  <c r="H153" i="1"/>
  <c r="H140" i="1"/>
  <c r="H132" i="1"/>
  <c r="H124" i="1"/>
  <c r="H116" i="1"/>
  <c r="H108" i="1"/>
  <c r="H245" i="1"/>
  <c r="H229" i="1"/>
  <c r="H213" i="1"/>
  <c r="H197" i="1"/>
  <c r="H181" i="1"/>
  <c r="H165" i="1"/>
  <c r="H149" i="1"/>
  <c r="H137" i="1"/>
  <c r="H129" i="1"/>
  <c r="H121" i="1"/>
  <c r="H113" i="1"/>
  <c r="H105" i="1"/>
  <c r="H97" i="1"/>
  <c r="H89" i="1"/>
  <c r="H81" i="1"/>
  <c r="H73" i="1"/>
  <c r="H65" i="1"/>
  <c r="H57" i="1"/>
  <c r="H49" i="1"/>
  <c r="H41" i="1"/>
  <c r="H33" i="1"/>
  <c r="H25" i="1"/>
  <c r="H17" i="1"/>
  <c r="H9" i="1"/>
  <c r="H241" i="1"/>
  <c r="H225" i="1"/>
  <c r="H209" i="1"/>
  <c r="H193" i="1"/>
  <c r="H177" i="1"/>
  <c r="H161" i="1"/>
  <c r="H145" i="1"/>
  <c r="H136" i="1"/>
  <c r="H128" i="1"/>
  <c r="H120" i="1"/>
  <c r="H112" i="1"/>
  <c r="H10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188" i="1"/>
  <c r="H184" i="1"/>
  <c r="H180" i="1"/>
  <c r="H176" i="1"/>
  <c r="H172" i="1"/>
  <c r="H168" i="1"/>
  <c r="H164" i="1"/>
  <c r="H160" i="1"/>
  <c r="H156" i="1"/>
  <c r="H248" i="1"/>
  <c r="H244" i="1"/>
  <c r="H148" i="1"/>
  <c r="H152" i="1"/>
  <c r="H144" i="1"/>
  <c r="H242" i="1"/>
  <c r="H238" i="1"/>
  <c r="H234" i="1"/>
  <c r="H230" i="1"/>
  <c r="H226" i="1"/>
  <c r="H222" i="1"/>
  <c r="H210" i="1"/>
  <c r="H206" i="1"/>
  <c r="H194" i="1"/>
  <c r="H190" i="1"/>
  <c r="H186" i="1"/>
  <c r="H182" i="1"/>
  <c r="H174" i="1"/>
  <c r="H170" i="1"/>
  <c r="H162" i="1"/>
  <c r="H158" i="1"/>
  <c r="H154" i="1"/>
  <c r="H150" i="1"/>
  <c r="H146" i="1"/>
  <c r="H138" i="1"/>
  <c r="H134" i="1"/>
  <c r="H130" i="1"/>
  <c r="H122" i="1"/>
  <c r="H114" i="1"/>
  <c r="H110" i="1"/>
</calcChain>
</file>

<file path=xl/sharedStrings.xml><?xml version="1.0" encoding="utf-8"?>
<sst xmlns="http://schemas.openxmlformats.org/spreadsheetml/2006/main" count="173" uniqueCount="153">
  <si>
    <t>TANGGAL LAHIR</t>
  </si>
  <si>
    <t>UMUR</t>
  </si>
  <si>
    <t>KATEGORI</t>
  </si>
  <si>
    <t>TABEL UMUR</t>
  </si>
  <si>
    <t>KATAGORI</t>
  </si>
  <si>
    <t>PRA USIA DINI</t>
  </si>
  <si>
    <t>USIA DINI</t>
  </si>
  <si>
    <t>PRA PEMULA</t>
  </si>
  <si>
    <t>PEMULA</t>
  </si>
  <si>
    <t>KADET</t>
  </si>
  <si>
    <t>JUNIOR</t>
  </si>
  <si>
    <t>PUTRA/PUTRI</t>
  </si>
  <si>
    <t>OPEN TOURNAMENT</t>
  </si>
  <si>
    <t>FESTIVAL</t>
  </si>
  <si>
    <t>SENIOR</t>
  </si>
  <si>
    <t>NO</t>
  </si>
  <si>
    <t>7 TAHUN KE BAWAH</t>
  </si>
  <si>
    <t>8-9 TAHUN</t>
  </si>
  <si>
    <t>NAMA PESERTA</t>
  </si>
  <si>
    <t>10 - 11 TAHUN</t>
  </si>
  <si>
    <t>12 - 13 TAHUN</t>
  </si>
  <si>
    <t>14 - 15 TAHUN</t>
  </si>
  <si>
    <t>16 - 17 TAHUN</t>
  </si>
  <si>
    <t>UMUR FESTIVAL</t>
  </si>
  <si>
    <t>KOSONG</t>
  </si>
  <si>
    <t>TUJUH</t>
  </si>
  <si>
    <t>DELAPAN</t>
  </si>
  <si>
    <t>SEPULUH</t>
  </si>
  <si>
    <t>EMPAT</t>
  </si>
  <si>
    <t>ENAM</t>
  </si>
  <si>
    <t>NAMA</t>
  </si>
  <si>
    <t>TIDAK ADA KELAS</t>
  </si>
  <si>
    <t>PRA USIA DINI KATA PERORANGAN PUTRA</t>
  </si>
  <si>
    <t>PRA USIA DINI KATA PERORANGAN PUTRI</t>
  </si>
  <si>
    <t>PRA USIA DINI KUMITE -25KG PUTRA</t>
  </si>
  <si>
    <t>PRA USIA DINI KUMITE +25KG PUTRA</t>
  </si>
  <si>
    <t>PRA USIA DINI KUMITE -25KG PUTRI</t>
  </si>
  <si>
    <t>PRA USIA DINI KUMITE +25KG PUTRI</t>
  </si>
  <si>
    <t>USIA DINI KATA PERORANGAN PUTRA</t>
  </si>
  <si>
    <t>USIA DINI KATA PERORANGAN PUTRI</t>
  </si>
  <si>
    <t>USIA DINI KUMITE -30KG PUTRA</t>
  </si>
  <si>
    <t>USIA DINI KUMITE +30KG PUTRA</t>
  </si>
  <si>
    <t>USIA DINI KUMITE -30KG PUTRI</t>
  </si>
  <si>
    <t>USIA DINI KUMITE +30KG PUTRI</t>
  </si>
  <si>
    <t>PRA PEMULA KATA PERORANGAN PUTRA</t>
  </si>
  <si>
    <t>PRA PEMULA KATA PERORANGAN PUTRI</t>
  </si>
  <si>
    <t>PRA PEMULA KUMITE -40KG PUTRA</t>
  </si>
  <si>
    <t>PRA PEMULA KUMITE +40KG PUTRA</t>
  </si>
  <si>
    <t>PRA PEMULA KUMITE -35KG PUTRI</t>
  </si>
  <si>
    <t>PRA PEMULA KUMITE +35KG PUTRI</t>
  </si>
  <si>
    <t>PEMULA KATA PERORANGAN PUTRA</t>
  </si>
  <si>
    <t>PEMULA KATA PERORANGAN PUTRI</t>
  </si>
  <si>
    <t>PEMULA KUMITE -45KG PUTRA</t>
  </si>
  <si>
    <t>PEMULA KUMITE -50KG PUTRA</t>
  </si>
  <si>
    <t>PEMULA KUMITE +50KG PUTRA</t>
  </si>
  <si>
    <t>PEMULA KUMITE -40KG PUTRI</t>
  </si>
  <si>
    <t>PEMULA KUMITE -45KG PUTRI</t>
  </si>
  <si>
    <t>PEMULA KUMITE +45KG PUTRI</t>
  </si>
  <si>
    <t>KADET KATA PERORANGAN PUTRA</t>
  </si>
  <si>
    <t>KADET KATA PERORANGAN PUTRI</t>
  </si>
  <si>
    <t>KADET KUMITE -52KG PUTRA</t>
  </si>
  <si>
    <t>KADET KUMITE -57KG PUTRA</t>
  </si>
  <si>
    <t>KADET KUMITE -63KG PUTRA</t>
  </si>
  <si>
    <t>KADET KUMITE +63KG PUTRA</t>
  </si>
  <si>
    <t>KADET KUMITE -47KG PUTRI</t>
  </si>
  <si>
    <t>KADET KUMITE -54KG PUTRI</t>
  </si>
  <si>
    <t>KADET KUMITE -61KG PUTRI</t>
  </si>
  <si>
    <t>KADET KUMITE +61KG PUTRI</t>
  </si>
  <si>
    <t>JUNIOR KATA PERORANGAN PUTRA</t>
  </si>
  <si>
    <t>JUNIOR KATA PERORANGAN PUTRI</t>
  </si>
  <si>
    <t>JUNIOR KUMITE -61KG PUTRA</t>
  </si>
  <si>
    <t>JUNIOR KUMITE -68KG PUTRA</t>
  </si>
  <si>
    <t>JUNIOR KUMITE -76KG PUTRA</t>
  </si>
  <si>
    <t>JUNIOR KUMITE +76KG PUTRA</t>
  </si>
  <si>
    <t>JUNIOR KUMITE -53KG PUTRI</t>
  </si>
  <si>
    <t>JUNIOR KUMITE -59KG PUTRI</t>
  </si>
  <si>
    <t>JUNIOR KUMITE -66KG PUTRI</t>
  </si>
  <si>
    <t>JUNIOR KUMITE +66KG PUTRI</t>
  </si>
  <si>
    <t>SENIOR KATA PERORANGAN PUTRA</t>
  </si>
  <si>
    <t>SENIOR KATA PERORANGAN PUTRI</t>
  </si>
  <si>
    <t>SENIOR KUMITE -60KG PUTRA</t>
  </si>
  <si>
    <t>SENIOR KUMITE -67KG PUTRA</t>
  </si>
  <si>
    <t>SENIOR KUMITE -75KG PUTRA</t>
  </si>
  <si>
    <t>SENIOR KUMITE +75KG PUTRA</t>
  </si>
  <si>
    <t>SENIOR KUMITE -55KG PUTRI</t>
  </si>
  <si>
    <t>SENIOR KUMITE -61KG PUTRI</t>
  </si>
  <si>
    <t>SENIOR KUMITE -68KG PUTRI</t>
  </si>
  <si>
    <t>SENIOR KUMITE +68KG PUTRI</t>
  </si>
  <si>
    <t>FESTIVAL 7 TAHUN KE BAWAH KATA PUTRA</t>
  </si>
  <si>
    <t>FESTIVAL 7 TAHUN KE BAWAH KATA PUTRI</t>
  </si>
  <si>
    <t>FESTIVAL 7 TAHUN KE BAWAH KUMITE BEBAS PUTRA</t>
  </si>
  <si>
    <t>FESTIVAL 7 TAHUN KE BAWAH KUMITE BEBAS PUTRI</t>
  </si>
  <si>
    <t>FESTIVAL 8-9 TAHUN KATA PUTRA</t>
  </si>
  <si>
    <t>FESTIVAL 8-9 TAHUN KATA PUTRI</t>
  </si>
  <si>
    <t>FESTIVAL 8-9 TAHUN KUMITE -30KG PUTRA</t>
  </si>
  <si>
    <t>FESTIVAL 8-9 TAHUN KUMITE +30KG PUTRA</t>
  </si>
  <si>
    <t>FESTIVAL 8-9 TAHUN KUMITE -25KG PUTRI</t>
  </si>
  <si>
    <t>FESTIVAL 8-9 TAHUN KUMITE +25KG PUTRI</t>
  </si>
  <si>
    <t>FESTIVAL 10 - 11 TAHUN KATA PUTRA</t>
  </si>
  <si>
    <t>FESTIVAL 10 - 11 TAHUN KATA PUTRI</t>
  </si>
  <si>
    <t>FESTIVAL 10 - 11 TAHUN KUMITE -35KG PUTRA</t>
  </si>
  <si>
    <t>FESTIVAL 10 - 11 TAHUN KUMITE +35KG PUTRA</t>
  </si>
  <si>
    <t>FESTIVAL 10 - 11 TAHUN KUMITE -30KG PUTRI</t>
  </si>
  <si>
    <t>FESTIVAL 10 - 11 TAHUN KUMITE +30KG PUTRI</t>
  </si>
  <si>
    <t>FESTIVAL 12 - 13 TAHUN KATA PUTRA</t>
  </si>
  <si>
    <t>FESTIVAL 12 - 13 TAHUN KATA PUTRI</t>
  </si>
  <si>
    <t>FESTIVAL 12 - 13 TAHUN KUMITE -40KG PUTRA</t>
  </si>
  <si>
    <t>FESTIVAL 12 - 13 TAHUN KUMITE +40KG PUTRA</t>
  </si>
  <si>
    <t>FESTIVAL 12 - 13 TAHUN KUMITE -35KG PUTRI</t>
  </si>
  <si>
    <t>FESTIVAL 12 - 13 TAHUN KUMITE +35KG PUTRI</t>
  </si>
  <si>
    <t>FESTIVAL 14 - 15 TAHUN KATA PUTRA</t>
  </si>
  <si>
    <t>FESTIVAL 14 - 15 TAHUN KATA PUTRI</t>
  </si>
  <si>
    <t>FESTIVAL 14 - 15 TAHUN KUMITE -45KG PUTRA</t>
  </si>
  <si>
    <t>FESTIVAL 14 - 15 TAHUN KUMITE +45KG PUTRA</t>
  </si>
  <si>
    <t>FESTIVAL 14 - 15 TAHUN KUMITE -40KG PUTRI</t>
  </si>
  <si>
    <t>FESTIVAL 14 - 15 TAHUN KUMITE +40KG PUTRI</t>
  </si>
  <si>
    <t>FESTIVAL 16 - 17 TAHUN KATA PUTRA</t>
  </si>
  <si>
    <t>FESTIVAL 16 - 17 TAHUN KATA PUTRI</t>
  </si>
  <si>
    <t>FESTIVAL 16 - 17 TAHUN KUMITE -55KG PUTRA</t>
  </si>
  <si>
    <t>FESTIVAL 16 - 17 TAHUN KUMITE -61KG PUTRA</t>
  </si>
  <si>
    <t>FESTIVAL 16 - 17 TAHUN KUMITE +61KG PUTRA</t>
  </si>
  <si>
    <t>FESTIVAL 16 - 17 TAHUN KUMITE -48KG PUTRI</t>
  </si>
  <si>
    <t>FESTIVAL 16 - 17 TAHUN KUMITE -53KG PUTRI</t>
  </si>
  <si>
    <t>FESTIVAL 16 - 17 TAHUN KUMITE +53KG PUTRI</t>
  </si>
  <si>
    <t>BERAT</t>
  </si>
  <si>
    <t>HARI/BULAN/TAHUN</t>
  </si>
  <si>
    <t>KG</t>
  </si>
  <si>
    <t>KONTINGEN</t>
  </si>
  <si>
    <t>DUA BELAS</t>
  </si>
  <si>
    <t>INVOICE</t>
  </si>
  <si>
    <t>No :</t>
  </si>
  <si>
    <t>INV-001</t>
  </si>
  <si>
    <t>Tanggal :</t>
  </si>
  <si>
    <t>Tgl. Jatuh Tempo :</t>
  </si>
  <si>
    <t>Kepada Yth.</t>
  </si>
  <si>
    <t>JUMLAH YANG HARUS DIBAYAR</t>
  </si>
  <si>
    <t>JUMLAH</t>
  </si>
  <si>
    <t>HARGA</t>
  </si>
  <si>
    <t>TOTAL</t>
  </si>
  <si>
    <t>Sub Total</t>
  </si>
  <si>
    <t>Metode Pembayaran</t>
  </si>
  <si>
    <t>Total</t>
  </si>
  <si>
    <t>TERIMA KASIH</t>
  </si>
  <si>
    <t>KELAS PERTANDINGAN</t>
  </si>
  <si>
    <t>HARUKAZE OPEN</t>
  </si>
  <si>
    <t>PIALA BERGILIR WALIKOTA PALEMBANG</t>
  </si>
  <si>
    <t>Email: harukazeopen@gmail.com</t>
  </si>
  <si>
    <t>PANITIA PELAKSANA</t>
  </si>
  <si>
    <t>Reni wahyuni</t>
  </si>
  <si>
    <t>BENDAHARA</t>
  </si>
  <si>
    <t>Atas Nama: Reni Wahyuni</t>
  </si>
  <si>
    <t>No. Rek: 17909017089</t>
  </si>
  <si>
    <t>Bank: Sumsel Babel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</si>
</sst>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[$Rp-421]#,##0"/>
    <numFmt numFmtId="166" formatCode="_-[$Rp-421]* #,##0_-;\-[$Rp-421]* #,##0_-;_-[$Rp-421]* &quot;-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283348"/>
      <name val="Bahnschrift"/>
      <family val="2"/>
    </font>
    <font>
      <b/>
      <sz val="18"/>
      <color theme="0"/>
      <name val="Bahnschrift"/>
      <family val="2"/>
    </font>
    <font>
      <sz val="11"/>
      <color theme="0"/>
      <name val="Bahnschrift"/>
      <family val="2"/>
    </font>
    <font>
      <b/>
      <sz val="22"/>
      <color theme="0"/>
      <name val="Bahnschrift"/>
      <family val="2"/>
    </font>
    <font>
      <b/>
      <sz val="11"/>
      <color rgb="FF283348"/>
      <name val="Bahnschrift"/>
      <family val="2"/>
    </font>
    <font>
      <b/>
      <sz val="28"/>
      <color rgb="FF283348"/>
      <name val="Bahnschrift"/>
      <family val="2"/>
    </font>
    <font>
      <b/>
      <sz val="10"/>
      <color rgb="FF283348"/>
      <name val="Bahnschrift"/>
      <family val="2"/>
    </font>
    <font>
      <sz val="9"/>
      <color rgb="FF283348"/>
      <name val="Bahnschrift"/>
      <family val="2"/>
    </font>
    <font>
      <b/>
      <sz val="11"/>
      <color theme="0"/>
      <name val="Bahnschrift"/>
      <family val="2"/>
    </font>
    <font>
      <b/>
      <sz val="14"/>
      <color rgb="FF283348"/>
      <name val="Bahnschrift"/>
      <family val="2"/>
    </font>
    <font>
      <b/>
      <sz val="11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D2DB"/>
        <bgColor indexed="64"/>
      </patternFill>
    </fill>
    <fill>
      <patternFill patternType="solid">
        <fgColor rgb="FF45577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rgb="FF45577B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4" borderId="0" xfId="0" applyFont="1" applyFill="1"/>
    <xf numFmtId="0" fontId="10" fillId="5" borderId="0" xfId="0" applyFont="1" applyFill="1" applyAlignment="1">
      <alignment horizontal="left" vertical="center" indent="11"/>
    </xf>
    <xf numFmtId="0" fontId="11" fillId="5" borderId="0" xfId="0" applyFont="1" applyFill="1"/>
    <xf numFmtId="0" fontId="12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indent="11"/>
    </xf>
    <xf numFmtId="0" fontId="11" fillId="5" borderId="0" xfId="0" applyFont="1" applyFill="1" applyAlignment="1">
      <alignment horizontal="right"/>
    </xf>
    <xf numFmtId="0" fontId="11" fillId="5" borderId="5" xfId="0" applyFont="1" applyFill="1" applyBorder="1"/>
    <xf numFmtId="14" fontId="11" fillId="5" borderId="5" xfId="0" applyNumberFormat="1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165" fontId="14" fillId="0" borderId="0" xfId="0" applyNumberFormat="1" applyFont="1" applyAlignment="1">
      <alignment horizontal="right" vertical="center"/>
    </xf>
    <xf numFmtId="0" fontId="11" fillId="5" borderId="0" xfId="0" applyFont="1" applyFill="1" applyAlignment="1">
      <alignment horizontal="center"/>
    </xf>
    <xf numFmtId="166" fontId="9" fillId="0" borderId="0" xfId="0" applyNumberFormat="1" applyFont="1"/>
    <xf numFmtId="0" fontId="9" fillId="0" borderId="6" xfId="0" applyFont="1" applyBorder="1"/>
    <xf numFmtId="166" fontId="9" fillId="0" borderId="6" xfId="0" applyNumberFormat="1" applyFont="1" applyBorder="1"/>
    <xf numFmtId="166" fontId="11" fillId="5" borderId="0" xfId="0" applyNumberFormat="1" applyFont="1" applyFill="1"/>
    <xf numFmtId="0" fontId="15" fillId="0" borderId="0" xfId="0" applyFont="1"/>
    <xf numFmtId="0" fontId="16" fillId="0" borderId="0" xfId="0" applyFont="1"/>
    <xf numFmtId="0" fontId="11" fillId="5" borderId="7" xfId="0" applyFont="1" applyFill="1" applyBorder="1"/>
    <xf numFmtId="166" fontId="11" fillId="5" borderId="7" xfId="0" applyNumberFormat="1" applyFont="1" applyFill="1" applyBorder="1"/>
    <xf numFmtId="0" fontId="17" fillId="5" borderId="0" xfId="0" applyFont="1" applyFill="1"/>
    <xf numFmtId="166" fontId="17" fillId="5" borderId="0" xfId="0" applyNumberFormat="1" applyFont="1" applyFill="1"/>
    <xf numFmtId="0" fontId="9" fillId="5" borderId="0" xfId="0" applyFont="1" applyFill="1"/>
    <xf numFmtId="0" fontId="1" fillId="0" borderId="4" xfId="0" applyFont="1" applyBorder="1"/>
    <xf numFmtId="0" fontId="1" fillId="0" borderId="1" xfId="0" applyFont="1" applyBorder="1"/>
    <xf numFmtId="0" fontId="18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19" fillId="4" borderId="0" xfId="0" applyFont="1" applyFill="1" applyAlignment="1">
      <alignment horizontal="center"/>
    </xf>
  </cellXfs>
  <cellStyles count="2">
    <cellStyle name="Normal" xfId="0" builtinId="0"/>
    <cellStyle name="Normal_TABEL FORM" xfId="1" xr:uid="{5C123740-10F5-4066-BAD2-23E36B37C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13</xdr:col>
      <xdr:colOff>1733550</xdr:colOff>
      <xdr:row>2</xdr:row>
      <xdr:rowOff>854207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6349E-8252-4B8A-B852-6CEFCB24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9145250" cy="2587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185384</xdr:rowOff>
    </xdr:from>
    <xdr:to>
      <xdr:col>0</xdr:col>
      <xdr:colOff>1019175</xdr:colOff>
      <xdr:row>6</xdr:row>
      <xdr:rowOff>4417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01A0E6-1F9A-42E4-8A18-AD12BC833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501" y="185384"/>
          <a:ext cx="955674" cy="9620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RUKAZE\AppData\Local\Temp\Rar$DIa13416.21869\Jendela%20Tutorial%20-%20Invoice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Daftar Pelanggan"/>
      <sheetName val="Daftar Produk"/>
    </sheetNames>
    <sheetDataSet>
      <sheetData sheetId="0"/>
      <sheetData sheetId="1">
        <row r="3">
          <cell r="B3" t="str">
            <v>NAMA PELANGGAN</v>
          </cell>
          <cell r="C3" t="str">
            <v>ALAMAT</v>
          </cell>
          <cell r="D3" t="str">
            <v>TELEPON</v>
          </cell>
          <cell r="E3" t="str">
            <v>EMAIL</v>
          </cell>
        </row>
        <row r="4">
          <cell r="B4" t="str">
            <v>PT. TERANG BULAN</v>
          </cell>
          <cell r="C4" t="str">
            <v>Jl. Mawar No.56</v>
          </cell>
          <cell r="D4" t="str">
            <v>0411-48791021</v>
          </cell>
          <cell r="E4" t="str">
            <v>PT.TERANGBULAN50632@gmail.com</v>
          </cell>
        </row>
        <row r="5">
          <cell r="B5" t="str">
            <v>PT. MAU SEJAHTERA</v>
          </cell>
          <cell r="C5" t="str">
            <v>Jl. Melati No.111</v>
          </cell>
          <cell r="D5" t="str">
            <v>0411-34839291</v>
          </cell>
          <cell r="E5" t="str">
            <v>PT.MAUSEJAHTERA11128@gmail.com</v>
          </cell>
        </row>
        <row r="6">
          <cell r="B6" t="str">
            <v>CV. SEMBAKO BERSAMA</v>
          </cell>
          <cell r="C6" t="str">
            <v>Jl. Anggrek No.1</v>
          </cell>
          <cell r="D6" t="str">
            <v>0411-36141862</v>
          </cell>
          <cell r="E6" t="str">
            <v>CV.SEMBAKOBERSAMA38593@gmail.com</v>
          </cell>
        </row>
        <row r="7">
          <cell r="B7" t="str">
            <v>CV. TERLALU SAYANG</v>
          </cell>
          <cell r="C7" t="str">
            <v>Jl. Tulip No.891</v>
          </cell>
          <cell r="D7" t="str">
            <v>0411-53030084</v>
          </cell>
          <cell r="E7" t="str">
            <v>CV.TERLALUSAYANG89340@gmail.com</v>
          </cell>
        </row>
        <row r="8">
          <cell r="B8" t="str">
            <v>PT. PERCETAKAN BAGUS</v>
          </cell>
          <cell r="C8" t="str">
            <v>Jl. Asoka No.954</v>
          </cell>
          <cell r="D8" t="str">
            <v>0411-56835421</v>
          </cell>
          <cell r="E8" t="str">
            <v>PT.PERCETAKANBAGUS60394@gmail.com</v>
          </cell>
        </row>
        <row r="9">
          <cell r="B9" t="str">
            <v>RAHMAN SUCIPTO</v>
          </cell>
          <cell r="C9" t="str">
            <v>Jl. Azalea No.4</v>
          </cell>
          <cell r="D9" t="str">
            <v>0411-36715158</v>
          </cell>
          <cell r="E9" t="str">
            <v>RAHMANSUCIPTO31284@gmail.com</v>
          </cell>
        </row>
        <row r="10">
          <cell r="B10" t="str">
            <v>ABDUL RAHIM</v>
          </cell>
          <cell r="C10" t="str">
            <v>Jl. Sakura No.22</v>
          </cell>
          <cell r="D10" t="str">
            <v>0411-39392273</v>
          </cell>
          <cell r="E10" t="str">
            <v>ABDULKADIR26110@gmail.com</v>
          </cell>
        </row>
        <row r="11">
          <cell r="B11" t="str">
            <v>SEPTI PARAMITHA</v>
          </cell>
          <cell r="C11" t="str">
            <v>Jl. Teratai No.31</v>
          </cell>
          <cell r="D11" t="str">
            <v>0411-43071570</v>
          </cell>
          <cell r="E11" t="str">
            <v>SEPTISETIAWATI81460@gmail.com</v>
          </cell>
        </row>
        <row r="12">
          <cell r="B12" t="str">
            <v>ASEP SUYONO</v>
          </cell>
          <cell r="C12" t="str">
            <v>Jl. Kembang Sepatu No. 10</v>
          </cell>
          <cell r="D12" t="str">
            <v>0411-42559082</v>
          </cell>
          <cell r="E12" t="str">
            <v>ASEPSUYONO60577@gmail.com</v>
          </cell>
        </row>
        <row r="13">
          <cell r="B13" t="str">
            <v>BUDI SETIAWAN</v>
          </cell>
          <cell r="C13" t="str">
            <v>Jl. Eidelweis No.76</v>
          </cell>
          <cell r="D13" t="str">
            <v>0411-33432062</v>
          </cell>
          <cell r="E13" t="str">
            <v>BUDIHANDOKO60334@gmail.com</v>
          </cell>
        </row>
      </sheetData>
      <sheetData sheetId="2">
        <row r="3">
          <cell r="B3" t="str">
            <v>NAMA PRODUK</v>
          </cell>
          <cell r="C3" t="str">
            <v>HARGA</v>
          </cell>
        </row>
        <row r="4">
          <cell r="B4" t="str">
            <v>Mouse</v>
          </cell>
          <cell r="C4">
            <v>65000</v>
          </cell>
        </row>
        <row r="5">
          <cell r="B5" t="str">
            <v>Keyboard Laptop</v>
          </cell>
          <cell r="C5">
            <v>125000</v>
          </cell>
        </row>
        <row r="6">
          <cell r="B6" t="str">
            <v>Tas Laptop</v>
          </cell>
          <cell r="C6">
            <v>150000</v>
          </cell>
        </row>
        <row r="7">
          <cell r="B7" t="str">
            <v>Cooling Pad</v>
          </cell>
          <cell r="C7">
            <v>20000</v>
          </cell>
        </row>
        <row r="8">
          <cell r="B8" t="str">
            <v xml:space="preserve">Harddisk Eksternal </v>
          </cell>
          <cell r="C8">
            <v>580000</v>
          </cell>
        </row>
        <row r="9">
          <cell r="B9" t="str">
            <v>Speaker</v>
          </cell>
          <cell r="C9">
            <v>290000</v>
          </cell>
        </row>
        <row r="10">
          <cell r="B10" t="str">
            <v>Headset</v>
          </cell>
          <cell r="C10">
            <v>79000</v>
          </cell>
        </row>
        <row r="11">
          <cell r="B11" t="str">
            <v>Mouse Nirkabel</v>
          </cell>
          <cell r="C11">
            <v>100000</v>
          </cell>
        </row>
        <row r="12">
          <cell r="B12" t="str">
            <v>Monitor LED</v>
          </cell>
          <cell r="C12">
            <v>1490000</v>
          </cell>
        </row>
        <row r="13">
          <cell r="B13" t="str">
            <v>Flashdisk</v>
          </cell>
          <cell r="C13">
            <v>60000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FE77-4F60-47C0-AEEE-1BB4DD158D47}">
  <sheetPr codeName="Sheet1"/>
  <dimension ref="A1:N284"/>
  <sheetViews>
    <sheetView tabSelected="1" topLeftCell="A3" workbookViewId="0">
      <selection activeCell="I6" sqref="I6:N18"/>
    </sheetView>
  </sheetViews>
  <sheetFormatPr defaultRowHeight="15" x14ac:dyDescent="0.25"/>
  <cols>
    <col min="1" max="1" width="4" style="23" bestFit="1" customWidth="1"/>
    <col min="2" max="2" width="51" style="23" customWidth="1"/>
    <col min="3" max="3" width="7.5703125" style="23" customWidth="1"/>
    <col min="4" max="4" width="21.5703125" style="24" customWidth="1"/>
    <col min="5" max="5" width="21.42578125" style="23" bestFit="1" customWidth="1"/>
    <col min="6" max="6" width="7.140625" style="23" hidden="1" customWidth="1"/>
    <col min="7" max="7" width="14.28515625" style="23" bestFit="1" customWidth="1"/>
    <col min="8" max="8" width="13.85546875" style="23" hidden="1" customWidth="1"/>
    <col min="9" max="9" width="14.42578125" style="23" bestFit="1" customWidth="1"/>
    <col min="10" max="10" width="58.85546875" style="23" customWidth="1"/>
    <col min="11" max="11" width="4.85546875" style="23" hidden="1" customWidth="1"/>
    <col min="12" max="12" width="68.42578125" style="23" customWidth="1"/>
    <col min="13" max="13" width="12.5703125" style="23" hidden="1" customWidth="1"/>
    <col min="14" max="14" width="26.140625" style="23" customWidth="1"/>
    <col min="15" max="15" width="16.85546875" style="23" customWidth="1"/>
    <col min="16" max="16384" width="9.140625" style="23"/>
  </cols>
  <sheetData>
    <row r="1" spans="1:14" ht="68.25" customHeight="1" x14ac:dyDescent="0.25">
      <c r="A1" s="5"/>
      <c r="B1" s="5"/>
      <c r="C1" s="5"/>
      <c r="D1" s="1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68.25" customHeight="1" x14ac:dyDescent="0.25">
      <c r="A2" s="5"/>
      <c r="B2" s="5"/>
      <c r="C2" s="5"/>
      <c r="D2" s="14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68.25" customHeight="1" x14ac:dyDescent="0.25">
      <c r="A3" s="5"/>
      <c r="B3" s="5"/>
      <c r="C3" s="5"/>
      <c r="D3" s="14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25" customFormat="1" ht="15.75" x14ac:dyDescent="0.25">
      <c r="A4" s="15" t="s">
        <v>15</v>
      </c>
      <c r="B4" s="28" t="s">
        <v>18</v>
      </c>
      <c r="C4" s="9" t="s">
        <v>124</v>
      </c>
      <c r="D4" s="10" t="s">
        <v>0</v>
      </c>
      <c r="E4" s="15" t="s">
        <v>1</v>
      </c>
      <c r="F4" s="9" t="s">
        <v>1</v>
      </c>
      <c r="G4" s="15" t="s">
        <v>2</v>
      </c>
      <c r="H4" s="15" t="s">
        <v>2</v>
      </c>
      <c r="I4" s="15" t="s">
        <v>11</v>
      </c>
      <c r="J4" s="15" t="s">
        <v>12</v>
      </c>
      <c r="K4" s="9" t="s">
        <v>30</v>
      </c>
      <c r="L4" s="15" t="s">
        <v>13</v>
      </c>
      <c r="M4" s="1" t="s">
        <v>30</v>
      </c>
      <c r="N4" s="29" t="s">
        <v>127</v>
      </c>
    </row>
    <row r="5" spans="1:14" s="26" customFormat="1" ht="23.25" x14ac:dyDescent="0.25">
      <c r="A5" s="15"/>
      <c r="B5" s="28"/>
      <c r="C5" s="8" t="s">
        <v>126</v>
      </c>
      <c r="D5" s="10" t="s">
        <v>125</v>
      </c>
      <c r="E5" s="15"/>
      <c r="F5" s="11" t="e">
        <f ca="1">DATEDIF(D5,TODAY(),"Y")</f>
        <v>#VALUE!</v>
      </c>
      <c r="G5" s="15"/>
      <c r="H5" s="15"/>
      <c r="I5" s="15"/>
      <c r="J5" s="15"/>
      <c r="K5" s="11">
        <f>B5</f>
        <v>0</v>
      </c>
      <c r="L5" s="15"/>
      <c r="M5" s="12">
        <f>K5</f>
        <v>0</v>
      </c>
      <c r="N5" s="29"/>
    </row>
    <row r="6" spans="1:14" ht="22.5" customHeight="1" x14ac:dyDescent="0.25">
      <c r="A6" s="5">
        <v>1</v>
      </c>
      <c r="B6" s="20"/>
      <c r="C6" s="1"/>
      <c r="D6" s="21"/>
      <c r="E6" s="13" t="str">
        <f t="shared" ref="E6:E69" ca="1" si="0">DATEDIF(D6,TODAY(),"Y")&amp;" TAHUN "&amp;DATEDIF(D6,TODAY(),"YM")&amp;" BULAN "</f>
        <v xml:space="preserve">125 TAHUN 2 BULAN </v>
      </c>
      <c r="F6" s="13">
        <f t="shared" ref="F6:F69" ca="1" si="1">DATEDIF(D6,TODAY(),"Y")</f>
        <v>125</v>
      </c>
      <c r="G6" s="13" t="str">
        <f t="shared" ref="G6:G69" ca="1" si="2">VLOOKUP(F6,UMUR,2,TRUE)</f>
        <v>SENIOR</v>
      </c>
      <c r="H6" s="13" t="str">
        <f t="shared" ref="H6:H68" ca="1" si="3">VLOOKUP(F6,UMUR_FESTIVAL,2,TRUE)</f>
        <v>KOSONG</v>
      </c>
      <c r="I6" s="13"/>
      <c r="J6" s="13"/>
      <c r="K6" s="13"/>
      <c r="L6" s="13"/>
      <c r="M6" s="5"/>
      <c r="N6" s="5"/>
    </row>
    <row r="7" spans="1:14" ht="22.5" customHeight="1" x14ac:dyDescent="0.25">
      <c r="A7" s="5">
        <f t="shared" ref="A7:A70" si="4">A6+1</f>
        <v>2</v>
      </c>
      <c r="B7" s="20"/>
      <c r="C7" s="1"/>
      <c r="D7" s="21"/>
      <c r="E7" s="13" t="str">
        <f t="shared" ca="1" si="0"/>
        <v xml:space="preserve">125 TAHUN 2 BULAN </v>
      </c>
      <c r="F7" s="13">
        <f t="shared" ca="1" si="1"/>
        <v>125</v>
      </c>
      <c r="G7" s="13" t="str">
        <f t="shared" ca="1" si="2"/>
        <v>SENIOR</v>
      </c>
      <c r="H7" s="13" t="str">
        <f t="shared" ca="1" si="3"/>
        <v>KOSONG</v>
      </c>
      <c r="I7" s="13"/>
      <c r="J7" s="13"/>
      <c r="K7" s="13"/>
      <c r="L7" s="13"/>
      <c r="M7" s="5"/>
      <c r="N7" s="5"/>
    </row>
    <row r="8" spans="1:14" ht="22.5" customHeight="1" x14ac:dyDescent="0.25">
      <c r="A8" s="5">
        <f t="shared" si="4"/>
        <v>3</v>
      </c>
      <c r="B8" s="20"/>
      <c r="C8" s="1"/>
      <c r="D8" s="21"/>
      <c r="E8" s="13" t="str">
        <f t="shared" ca="1" si="0"/>
        <v xml:space="preserve">125 TAHUN 2 BULAN </v>
      </c>
      <c r="F8" s="13">
        <f t="shared" ca="1" si="1"/>
        <v>125</v>
      </c>
      <c r="G8" s="13" t="str">
        <f t="shared" ca="1" si="2"/>
        <v>SENIOR</v>
      </c>
      <c r="H8" s="13" t="str">
        <f t="shared" ca="1" si="3"/>
        <v>KOSONG</v>
      </c>
      <c r="I8" s="13"/>
      <c r="J8" s="13"/>
      <c r="K8" s="13"/>
      <c r="L8" s="13"/>
      <c r="M8" s="5"/>
      <c r="N8" s="5"/>
    </row>
    <row r="9" spans="1:14" ht="22.5" customHeight="1" x14ac:dyDescent="0.25">
      <c r="A9" s="5">
        <f t="shared" si="4"/>
        <v>4</v>
      </c>
      <c r="B9" s="20"/>
      <c r="C9" s="1"/>
      <c r="D9" s="21"/>
      <c r="E9" s="13" t="str">
        <f t="shared" ca="1" si="0"/>
        <v xml:space="preserve">125 TAHUN 2 BULAN </v>
      </c>
      <c r="F9" s="13">
        <f t="shared" ca="1" si="1"/>
        <v>125</v>
      </c>
      <c r="G9" s="13" t="str">
        <f t="shared" ca="1" si="2"/>
        <v>SENIOR</v>
      </c>
      <c r="H9" s="13" t="str">
        <f t="shared" ca="1" si="3"/>
        <v>KOSONG</v>
      </c>
      <c r="I9" s="13"/>
      <c r="J9" s="13"/>
      <c r="K9" s="13"/>
      <c r="L9" s="13"/>
      <c r="M9" s="5"/>
      <c r="N9" s="5"/>
    </row>
    <row r="10" spans="1:14" ht="22.5" customHeight="1" x14ac:dyDescent="0.25">
      <c r="A10" s="5">
        <f t="shared" si="4"/>
        <v>5</v>
      </c>
      <c r="B10" s="20"/>
      <c r="C10" s="1"/>
      <c r="D10" s="21"/>
      <c r="E10" s="13" t="str">
        <f t="shared" ca="1" si="0"/>
        <v xml:space="preserve">125 TAHUN 2 BULAN </v>
      </c>
      <c r="F10" s="13">
        <f t="shared" ca="1" si="1"/>
        <v>125</v>
      </c>
      <c r="G10" s="13" t="str">
        <f t="shared" ca="1" si="2"/>
        <v>SENIOR</v>
      </c>
      <c r="H10" s="13" t="str">
        <f t="shared" ca="1" si="3"/>
        <v>KOSONG</v>
      </c>
      <c r="I10" s="13"/>
      <c r="J10" s="13"/>
      <c r="K10" s="13"/>
      <c r="L10" s="13"/>
      <c r="M10" s="5"/>
      <c r="N10" s="5"/>
    </row>
    <row r="11" spans="1:14" ht="22.5" customHeight="1" x14ac:dyDescent="0.25">
      <c r="A11" s="5">
        <f t="shared" si="4"/>
        <v>6</v>
      </c>
      <c r="B11" s="20"/>
      <c r="C11" s="1"/>
      <c r="D11" s="21"/>
      <c r="E11" s="13" t="str">
        <f t="shared" ca="1" si="0"/>
        <v xml:space="preserve">125 TAHUN 2 BULAN </v>
      </c>
      <c r="F11" s="13">
        <f t="shared" ca="1" si="1"/>
        <v>125</v>
      </c>
      <c r="G11" s="13" t="str">
        <f t="shared" ca="1" si="2"/>
        <v>SENIOR</v>
      </c>
      <c r="H11" s="13" t="str">
        <f t="shared" ca="1" si="3"/>
        <v>KOSONG</v>
      </c>
      <c r="I11" s="13"/>
      <c r="J11" s="13"/>
      <c r="K11" s="13"/>
      <c r="L11" s="13"/>
      <c r="M11" s="5"/>
      <c r="N11" s="5"/>
    </row>
    <row r="12" spans="1:14" ht="22.5" customHeight="1" x14ac:dyDescent="0.25">
      <c r="A12" s="5">
        <f t="shared" si="4"/>
        <v>7</v>
      </c>
      <c r="B12" s="20"/>
      <c r="C12" s="1"/>
      <c r="D12" s="21"/>
      <c r="E12" s="13" t="str">
        <f t="shared" ca="1" si="0"/>
        <v xml:space="preserve">125 TAHUN 2 BULAN </v>
      </c>
      <c r="F12" s="13">
        <f t="shared" ca="1" si="1"/>
        <v>125</v>
      </c>
      <c r="G12" s="13" t="str">
        <f t="shared" ca="1" si="2"/>
        <v>SENIOR</v>
      </c>
      <c r="H12" s="13" t="str">
        <f t="shared" ca="1" si="3"/>
        <v>KOSONG</v>
      </c>
      <c r="I12" s="13"/>
      <c r="J12" s="13"/>
      <c r="K12" s="13"/>
      <c r="L12" s="13"/>
      <c r="M12" s="5"/>
      <c r="N12" s="5"/>
    </row>
    <row r="13" spans="1:14" ht="22.5" customHeight="1" x14ac:dyDescent="0.25">
      <c r="A13" s="5">
        <f t="shared" si="4"/>
        <v>8</v>
      </c>
      <c r="B13" s="20"/>
      <c r="C13" s="3"/>
      <c r="D13" s="22"/>
      <c r="E13" s="13" t="str">
        <f t="shared" ca="1" si="0"/>
        <v xml:space="preserve">125 TAHUN 2 BULAN </v>
      </c>
      <c r="F13" s="13">
        <f t="shared" ca="1" si="1"/>
        <v>125</v>
      </c>
      <c r="G13" s="13" t="str">
        <f t="shared" ca="1" si="2"/>
        <v>SENIOR</v>
      </c>
      <c r="H13" s="13" t="str">
        <f t="shared" ca="1" si="3"/>
        <v>KOSONG</v>
      </c>
      <c r="I13" s="13"/>
      <c r="J13" s="13"/>
      <c r="K13" s="13"/>
      <c r="L13" s="13"/>
      <c r="M13" s="5"/>
      <c r="N13" s="5"/>
    </row>
    <row r="14" spans="1:14" ht="22.5" customHeight="1" x14ac:dyDescent="0.25">
      <c r="A14" s="5">
        <f t="shared" si="4"/>
        <v>9</v>
      </c>
      <c r="B14" s="20"/>
      <c r="C14" s="3"/>
      <c r="D14" s="22"/>
      <c r="E14" s="13" t="str">
        <f t="shared" ca="1" si="0"/>
        <v xml:space="preserve">125 TAHUN 2 BULAN </v>
      </c>
      <c r="F14" s="13">
        <f t="shared" ca="1" si="1"/>
        <v>125</v>
      </c>
      <c r="G14" s="13" t="str">
        <f t="shared" ca="1" si="2"/>
        <v>SENIOR</v>
      </c>
      <c r="H14" s="13" t="str">
        <f t="shared" ca="1" si="3"/>
        <v>KOSONG</v>
      </c>
      <c r="I14" s="13"/>
      <c r="J14" s="13"/>
      <c r="K14" s="13"/>
      <c r="L14" s="13"/>
      <c r="M14" s="5"/>
      <c r="N14" s="5"/>
    </row>
    <row r="15" spans="1:14" ht="22.5" customHeight="1" x14ac:dyDescent="0.25">
      <c r="A15" s="5">
        <f t="shared" si="4"/>
        <v>10</v>
      </c>
      <c r="B15" s="20"/>
      <c r="C15" s="3"/>
      <c r="D15" s="22"/>
      <c r="E15" s="13" t="str">
        <f t="shared" ca="1" si="0"/>
        <v xml:space="preserve">125 TAHUN 2 BULAN </v>
      </c>
      <c r="F15" s="13">
        <f t="shared" ca="1" si="1"/>
        <v>125</v>
      </c>
      <c r="G15" s="13" t="str">
        <f t="shared" ca="1" si="2"/>
        <v>SENIOR</v>
      </c>
      <c r="H15" s="13" t="str">
        <f t="shared" ca="1" si="3"/>
        <v>KOSONG</v>
      </c>
      <c r="I15" s="13"/>
      <c r="J15" s="13"/>
      <c r="K15" s="13"/>
      <c r="L15" s="13"/>
      <c r="M15" s="5"/>
      <c r="N15" s="5"/>
    </row>
    <row r="16" spans="1:14" ht="22.5" customHeight="1" x14ac:dyDescent="0.25">
      <c r="A16" s="5">
        <f t="shared" si="4"/>
        <v>11</v>
      </c>
      <c r="B16" s="20"/>
      <c r="C16" s="3"/>
      <c r="D16" s="22"/>
      <c r="E16" s="13" t="str">
        <f t="shared" ca="1" si="0"/>
        <v xml:space="preserve">125 TAHUN 2 BULAN </v>
      </c>
      <c r="F16" s="13">
        <f t="shared" ca="1" si="1"/>
        <v>125</v>
      </c>
      <c r="G16" s="13" t="str">
        <f t="shared" ca="1" si="2"/>
        <v>SENIOR</v>
      </c>
      <c r="H16" s="13" t="str">
        <f t="shared" ca="1" si="3"/>
        <v>KOSONG</v>
      </c>
      <c r="I16" s="13"/>
      <c r="J16" s="13"/>
      <c r="K16" s="13"/>
      <c r="L16" s="13"/>
      <c r="M16" s="5"/>
      <c r="N16" s="5"/>
    </row>
    <row r="17" spans="1:14" ht="22.5" customHeight="1" x14ac:dyDescent="0.25">
      <c r="A17" s="5">
        <f t="shared" si="4"/>
        <v>12</v>
      </c>
      <c r="B17" s="20"/>
      <c r="C17" s="3"/>
      <c r="D17" s="22"/>
      <c r="E17" s="13" t="str">
        <f t="shared" ca="1" si="0"/>
        <v xml:space="preserve">125 TAHUN 2 BULAN </v>
      </c>
      <c r="F17" s="13">
        <f t="shared" ca="1" si="1"/>
        <v>125</v>
      </c>
      <c r="G17" s="13" t="str">
        <f t="shared" ca="1" si="2"/>
        <v>SENIOR</v>
      </c>
      <c r="H17" s="13" t="str">
        <f t="shared" ca="1" si="3"/>
        <v>KOSONG</v>
      </c>
      <c r="I17" s="13"/>
      <c r="J17" s="13"/>
      <c r="K17" s="13"/>
      <c r="L17" s="13"/>
      <c r="M17" s="5"/>
      <c r="N17" s="5"/>
    </row>
    <row r="18" spans="1:14" ht="22.5" customHeight="1" x14ac:dyDescent="0.25">
      <c r="A18" s="5">
        <f t="shared" si="4"/>
        <v>13</v>
      </c>
      <c r="B18" s="20"/>
      <c r="C18" s="3"/>
      <c r="D18" s="22"/>
      <c r="E18" s="13" t="str">
        <f t="shared" ca="1" si="0"/>
        <v xml:space="preserve">125 TAHUN 2 BULAN </v>
      </c>
      <c r="F18" s="13">
        <f t="shared" ca="1" si="1"/>
        <v>125</v>
      </c>
      <c r="G18" s="13" t="str">
        <f t="shared" ca="1" si="2"/>
        <v>SENIOR</v>
      </c>
      <c r="H18" s="13" t="str">
        <f t="shared" ca="1" si="3"/>
        <v>KOSONG</v>
      </c>
      <c r="I18" s="13"/>
      <c r="J18" s="13"/>
      <c r="K18" s="13"/>
      <c r="L18" s="13"/>
      <c r="M18" s="5"/>
      <c r="N18" s="5"/>
    </row>
    <row r="19" spans="1:14" ht="22.5" customHeight="1" x14ac:dyDescent="0.25">
      <c r="A19" s="5">
        <f t="shared" si="4"/>
        <v>14</v>
      </c>
      <c r="B19" s="13"/>
      <c r="C19" s="13"/>
      <c r="D19" s="7"/>
      <c r="E19" s="13" t="str">
        <f t="shared" ca="1" si="0"/>
        <v xml:space="preserve">125 TAHUN 2 BULAN </v>
      </c>
      <c r="F19" s="13">
        <f t="shared" ca="1" si="1"/>
        <v>125</v>
      </c>
      <c r="G19" s="13" t="str">
        <f t="shared" ca="1" si="2"/>
        <v>SENIOR</v>
      </c>
      <c r="H19" s="13" t="str">
        <f t="shared" ca="1" si="3"/>
        <v>KOSONG</v>
      </c>
      <c r="I19" s="13"/>
      <c r="J19" s="13"/>
      <c r="K19" s="13"/>
      <c r="L19" s="13"/>
      <c r="M19" s="5"/>
      <c r="N19" s="5"/>
    </row>
    <row r="20" spans="1:14" ht="22.5" customHeight="1" x14ac:dyDescent="0.25">
      <c r="A20" s="5">
        <f t="shared" si="4"/>
        <v>15</v>
      </c>
      <c r="B20" s="5"/>
      <c r="C20" s="5"/>
      <c r="D20" s="7"/>
      <c r="E20" s="13" t="str">
        <f t="shared" ca="1" si="0"/>
        <v xml:space="preserve">125 TAHUN 2 BULAN </v>
      </c>
      <c r="F20" s="13">
        <f t="shared" ca="1" si="1"/>
        <v>125</v>
      </c>
      <c r="G20" s="13" t="str">
        <f t="shared" ca="1" si="2"/>
        <v>SENIOR</v>
      </c>
      <c r="H20" s="13" t="str">
        <f t="shared" ca="1" si="3"/>
        <v>KOSONG</v>
      </c>
      <c r="I20" s="13"/>
      <c r="J20" s="13"/>
      <c r="K20" s="13"/>
      <c r="L20" s="13"/>
      <c r="M20" s="5"/>
      <c r="N20" s="5"/>
    </row>
    <row r="21" spans="1:14" ht="22.5" customHeight="1" x14ac:dyDescent="0.25">
      <c r="A21" s="5">
        <f t="shared" si="4"/>
        <v>16</v>
      </c>
      <c r="B21" s="5"/>
      <c r="C21" s="5"/>
      <c r="D21" s="7"/>
      <c r="E21" s="13" t="str">
        <f t="shared" ca="1" si="0"/>
        <v xml:space="preserve">125 TAHUN 2 BULAN </v>
      </c>
      <c r="F21" s="13">
        <f t="shared" ca="1" si="1"/>
        <v>125</v>
      </c>
      <c r="G21" s="13" t="str">
        <f t="shared" ca="1" si="2"/>
        <v>SENIOR</v>
      </c>
      <c r="H21" s="13" t="str">
        <f t="shared" ca="1" si="3"/>
        <v>KOSONG</v>
      </c>
      <c r="I21" s="13"/>
      <c r="J21" s="13"/>
      <c r="K21" s="13"/>
      <c r="L21" s="13"/>
      <c r="M21" s="5"/>
      <c r="N21" s="5"/>
    </row>
    <row r="22" spans="1:14" ht="22.5" customHeight="1" x14ac:dyDescent="0.25">
      <c r="A22" s="5">
        <f t="shared" si="4"/>
        <v>17</v>
      </c>
      <c r="B22" s="5"/>
      <c r="C22" s="5"/>
      <c r="D22" s="7"/>
      <c r="E22" s="13" t="str">
        <f t="shared" ca="1" si="0"/>
        <v xml:space="preserve">125 TAHUN 2 BULAN </v>
      </c>
      <c r="F22" s="13">
        <f t="shared" ca="1" si="1"/>
        <v>125</v>
      </c>
      <c r="G22" s="13" t="str">
        <f t="shared" ca="1" si="2"/>
        <v>SENIOR</v>
      </c>
      <c r="H22" s="13" t="str">
        <f t="shared" ca="1" si="3"/>
        <v>KOSONG</v>
      </c>
      <c r="I22" s="13"/>
      <c r="J22" s="13"/>
      <c r="K22" s="13"/>
      <c r="L22" s="13"/>
      <c r="M22" s="5"/>
      <c r="N22" s="5"/>
    </row>
    <row r="23" spans="1:14" ht="22.5" customHeight="1" x14ac:dyDescent="0.25">
      <c r="A23" s="5">
        <f t="shared" si="4"/>
        <v>18</v>
      </c>
      <c r="B23" s="5"/>
      <c r="C23" s="5"/>
      <c r="D23" s="7"/>
      <c r="E23" s="13" t="str">
        <f t="shared" ca="1" si="0"/>
        <v xml:space="preserve">125 TAHUN 2 BULAN </v>
      </c>
      <c r="F23" s="13">
        <f t="shared" ca="1" si="1"/>
        <v>125</v>
      </c>
      <c r="G23" s="13" t="str">
        <f t="shared" ca="1" si="2"/>
        <v>SENIOR</v>
      </c>
      <c r="H23" s="13" t="str">
        <f t="shared" ca="1" si="3"/>
        <v>KOSONG</v>
      </c>
      <c r="I23" s="13"/>
      <c r="J23" s="13"/>
      <c r="K23" s="13"/>
      <c r="L23" s="13"/>
      <c r="M23" s="5"/>
      <c r="N23" s="5"/>
    </row>
    <row r="24" spans="1:14" ht="22.5" customHeight="1" x14ac:dyDescent="0.25">
      <c r="A24" s="5">
        <f t="shared" si="4"/>
        <v>19</v>
      </c>
      <c r="B24" s="5"/>
      <c r="C24" s="5"/>
      <c r="D24" s="7"/>
      <c r="E24" s="13" t="str">
        <f t="shared" ca="1" si="0"/>
        <v xml:space="preserve">125 TAHUN 2 BULAN </v>
      </c>
      <c r="F24" s="13">
        <f t="shared" ca="1" si="1"/>
        <v>125</v>
      </c>
      <c r="G24" s="13" t="str">
        <f t="shared" ca="1" si="2"/>
        <v>SENIOR</v>
      </c>
      <c r="H24" s="13" t="str">
        <f t="shared" ca="1" si="3"/>
        <v>KOSONG</v>
      </c>
      <c r="I24" s="13"/>
      <c r="J24" s="13"/>
      <c r="K24" s="13"/>
      <c r="L24" s="13"/>
      <c r="M24" s="5"/>
      <c r="N24" s="5"/>
    </row>
    <row r="25" spans="1:14" ht="22.5" customHeight="1" x14ac:dyDescent="0.25">
      <c r="A25" s="5">
        <f t="shared" si="4"/>
        <v>20</v>
      </c>
      <c r="B25" s="5"/>
      <c r="C25" s="5"/>
      <c r="D25" s="7"/>
      <c r="E25" s="13" t="str">
        <f t="shared" ca="1" si="0"/>
        <v xml:space="preserve">125 TAHUN 2 BULAN </v>
      </c>
      <c r="F25" s="13">
        <f t="shared" ca="1" si="1"/>
        <v>125</v>
      </c>
      <c r="G25" s="13" t="str">
        <f t="shared" ca="1" si="2"/>
        <v>SENIOR</v>
      </c>
      <c r="H25" s="13" t="str">
        <f t="shared" ca="1" si="3"/>
        <v>KOSONG</v>
      </c>
      <c r="I25" s="13"/>
      <c r="J25" s="13"/>
      <c r="K25" s="13"/>
      <c r="L25" s="13"/>
      <c r="M25" s="5"/>
      <c r="N25" s="5"/>
    </row>
    <row r="26" spans="1:14" ht="22.5" customHeight="1" x14ac:dyDescent="0.25">
      <c r="A26" s="5">
        <f t="shared" si="4"/>
        <v>21</v>
      </c>
      <c r="B26" s="5"/>
      <c r="C26" s="5"/>
      <c r="D26" s="7"/>
      <c r="E26" s="13" t="str">
        <f t="shared" ca="1" si="0"/>
        <v xml:space="preserve">125 TAHUN 2 BULAN </v>
      </c>
      <c r="F26" s="13">
        <f t="shared" ca="1" si="1"/>
        <v>125</v>
      </c>
      <c r="G26" s="13" t="str">
        <f t="shared" ca="1" si="2"/>
        <v>SENIOR</v>
      </c>
      <c r="H26" s="13" t="str">
        <f t="shared" ca="1" si="3"/>
        <v>KOSONG</v>
      </c>
      <c r="I26" s="13"/>
      <c r="J26" s="13"/>
      <c r="K26" s="13"/>
      <c r="L26" s="13"/>
      <c r="M26" s="5"/>
      <c r="N26" s="5"/>
    </row>
    <row r="27" spans="1:14" ht="22.5" customHeight="1" x14ac:dyDescent="0.25">
      <c r="A27" s="5">
        <f t="shared" si="4"/>
        <v>22</v>
      </c>
      <c r="B27" s="5"/>
      <c r="C27" s="5"/>
      <c r="D27" s="7"/>
      <c r="E27" s="13" t="str">
        <f t="shared" ca="1" si="0"/>
        <v xml:space="preserve">125 TAHUN 2 BULAN </v>
      </c>
      <c r="F27" s="13">
        <f t="shared" ca="1" si="1"/>
        <v>125</v>
      </c>
      <c r="G27" s="13" t="str">
        <f t="shared" ca="1" si="2"/>
        <v>SENIOR</v>
      </c>
      <c r="H27" s="13" t="str">
        <f t="shared" ca="1" si="3"/>
        <v>KOSONG</v>
      </c>
      <c r="I27" s="13"/>
      <c r="J27" s="13"/>
      <c r="K27" s="13"/>
      <c r="L27" s="13"/>
      <c r="M27" s="5"/>
      <c r="N27" s="5"/>
    </row>
    <row r="28" spans="1:14" ht="22.5" customHeight="1" x14ac:dyDescent="0.25">
      <c r="A28" s="5">
        <f t="shared" si="4"/>
        <v>23</v>
      </c>
      <c r="B28" s="5"/>
      <c r="C28" s="5"/>
      <c r="D28" s="7"/>
      <c r="E28" s="13" t="str">
        <f t="shared" ca="1" si="0"/>
        <v xml:space="preserve">125 TAHUN 2 BULAN </v>
      </c>
      <c r="F28" s="13">
        <f t="shared" ca="1" si="1"/>
        <v>125</v>
      </c>
      <c r="G28" s="13" t="str">
        <f t="shared" ca="1" si="2"/>
        <v>SENIOR</v>
      </c>
      <c r="H28" s="13" t="str">
        <f t="shared" ca="1" si="3"/>
        <v>KOSONG</v>
      </c>
      <c r="I28" s="13"/>
      <c r="J28" s="13"/>
      <c r="K28" s="13"/>
      <c r="L28" s="13"/>
      <c r="M28" s="5"/>
      <c r="N28" s="5"/>
    </row>
    <row r="29" spans="1:14" ht="22.5" customHeight="1" x14ac:dyDescent="0.25">
      <c r="A29" s="5">
        <f t="shared" si="4"/>
        <v>24</v>
      </c>
      <c r="B29" s="5"/>
      <c r="C29" s="5"/>
      <c r="D29" s="7"/>
      <c r="E29" s="13" t="str">
        <f t="shared" ca="1" si="0"/>
        <v xml:space="preserve">125 TAHUN 2 BULAN </v>
      </c>
      <c r="F29" s="13">
        <f t="shared" ca="1" si="1"/>
        <v>125</v>
      </c>
      <c r="G29" s="13" t="str">
        <f t="shared" ca="1" si="2"/>
        <v>SENIOR</v>
      </c>
      <c r="H29" s="13" t="str">
        <f t="shared" ca="1" si="3"/>
        <v>KOSONG</v>
      </c>
      <c r="I29" s="13"/>
      <c r="J29" s="13"/>
      <c r="K29" s="13"/>
      <c r="L29" s="13"/>
      <c r="M29" s="5"/>
      <c r="N29" s="5"/>
    </row>
    <row r="30" spans="1:14" ht="22.5" customHeight="1" x14ac:dyDescent="0.25">
      <c r="A30" s="5">
        <f t="shared" si="4"/>
        <v>25</v>
      </c>
      <c r="B30" s="5"/>
      <c r="C30" s="5"/>
      <c r="D30" s="7"/>
      <c r="E30" s="13" t="str">
        <f t="shared" ca="1" si="0"/>
        <v xml:space="preserve">125 TAHUN 2 BULAN </v>
      </c>
      <c r="F30" s="13">
        <f t="shared" ca="1" si="1"/>
        <v>125</v>
      </c>
      <c r="G30" s="13" t="str">
        <f t="shared" ca="1" si="2"/>
        <v>SENIOR</v>
      </c>
      <c r="H30" s="13" t="str">
        <f t="shared" ca="1" si="3"/>
        <v>KOSONG</v>
      </c>
      <c r="I30" s="13"/>
      <c r="J30" s="13"/>
      <c r="K30" s="13"/>
      <c r="L30" s="13"/>
      <c r="M30" s="5"/>
      <c r="N30" s="5"/>
    </row>
    <row r="31" spans="1:14" ht="22.5" customHeight="1" x14ac:dyDescent="0.25">
      <c r="A31" s="5">
        <f t="shared" si="4"/>
        <v>26</v>
      </c>
      <c r="B31" s="5"/>
      <c r="C31" s="5"/>
      <c r="D31" s="7"/>
      <c r="E31" s="13" t="str">
        <f t="shared" ca="1" si="0"/>
        <v xml:space="preserve">125 TAHUN 2 BULAN </v>
      </c>
      <c r="F31" s="13">
        <f t="shared" ca="1" si="1"/>
        <v>125</v>
      </c>
      <c r="G31" s="13" t="str">
        <f t="shared" ca="1" si="2"/>
        <v>SENIOR</v>
      </c>
      <c r="H31" s="13" t="str">
        <f t="shared" ca="1" si="3"/>
        <v>KOSONG</v>
      </c>
      <c r="I31" s="13"/>
      <c r="J31" s="13"/>
      <c r="K31" s="13"/>
      <c r="L31" s="13"/>
      <c r="M31" s="5"/>
      <c r="N31" s="5"/>
    </row>
    <row r="32" spans="1:14" ht="22.5" customHeight="1" x14ac:dyDescent="0.25">
      <c r="A32" s="5">
        <f t="shared" si="4"/>
        <v>27</v>
      </c>
      <c r="B32" s="5"/>
      <c r="C32" s="5"/>
      <c r="D32" s="7"/>
      <c r="E32" s="13" t="str">
        <f t="shared" ca="1" si="0"/>
        <v xml:space="preserve">125 TAHUN 2 BULAN </v>
      </c>
      <c r="F32" s="13">
        <f t="shared" ca="1" si="1"/>
        <v>125</v>
      </c>
      <c r="G32" s="13" t="str">
        <f t="shared" ca="1" si="2"/>
        <v>SENIOR</v>
      </c>
      <c r="H32" s="13" t="str">
        <f t="shared" ca="1" si="3"/>
        <v>KOSONG</v>
      </c>
      <c r="I32" s="13"/>
      <c r="J32" s="13"/>
      <c r="K32" s="13"/>
      <c r="L32" s="13"/>
      <c r="M32" s="5"/>
      <c r="N32" s="5"/>
    </row>
    <row r="33" spans="1:14" ht="22.5" customHeight="1" x14ac:dyDescent="0.25">
      <c r="A33" s="5">
        <f t="shared" si="4"/>
        <v>28</v>
      </c>
      <c r="B33" s="5"/>
      <c r="C33" s="5"/>
      <c r="D33" s="7"/>
      <c r="E33" s="13" t="str">
        <f t="shared" ca="1" si="0"/>
        <v xml:space="preserve">125 TAHUN 2 BULAN </v>
      </c>
      <c r="F33" s="13">
        <f t="shared" ca="1" si="1"/>
        <v>125</v>
      </c>
      <c r="G33" s="13" t="str">
        <f t="shared" ca="1" si="2"/>
        <v>SENIOR</v>
      </c>
      <c r="H33" s="13" t="str">
        <f t="shared" ca="1" si="3"/>
        <v>KOSONG</v>
      </c>
      <c r="I33" s="13"/>
      <c r="J33" s="13"/>
      <c r="K33" s="13"/>
      <c r="L33" s="13"/>
      <c r="M33" s="5"/>
      <c r="N33" s="5"/>
    </row>
    <row r="34" spans="1:14" ht="22.5" customHeight="1" x14ac:dyDescent="0.25">
      <c r="A34" s="5">
        <f t="shared" si="4"/>
        <v>29</v>
      </c>
      <c r="B34" s="5"/>
      <c r="C34" s="5"/>
      <c r="D34" s="7"/>
      <c r="E34" s="13" t="str">
        <f t="shared" ca="1" si="0"/>
        <v xml:space="preserve">125 TAHUN 2 BULAN </v>
      </c>
      <c r="F34" s="13">
        <f t="shared" ca="1" si="1"/>
        <v>125</v>
      </c>
      <c r="G34" s="13" t="str">
        <f t="shared" ca="1" si="2"/>
        <v>SENIOR</v>
      </c>
      <c r="H34" s="13" t="str">
        <f t="shared" ca="1" si="3"/>
        <v>KOSONG</v>
      </c>
      <c r="I34" s="13"/>
      <c r="J34" s="13"/>
      <c r="K34" s="13"/>
      <c r="L34" s="13"/>
      <c r="M34" s="5"/>
      <c r="N34" s="5"/>
    </row>
    <row r="35" spans="1:14" ht="22.5" customHeight="1" x14ac:dyDescent="0.25">
      <c r="A35" s="5">
        <f t="shared" si="4"/>
        <v>30</v>
      </c>
      <c r="B35" s="5"/>
      <c r="C35" s="5"/>
      <c r="D35" s="7"/>
      <c r="E35" s="13" t="str">
        <f t="shared" ca="1" si="0"/>
        <v xml:space="preserve">125 TAHUN 2 BULAN </v>
      </c>
      <c r="F35" s="13">
        <f t="shared" ca="1" si="1"/>
        <v>125</v>
      </c>
      <c r="G35" s="13" t="str">
        <f t="shared" ca="1" si="2"/>
        <v>SENIOR</v>
      </c>
      <c r="H35" s="13" t="str">
        <f t="shared" ca="1" si="3"/>
        <v>KOSONG</v>
      </c>
      <c r="I35" s="13"/>
      <c r="J35" s="13"/>
      <c r="K35" s="13"/>
      <c r="L35" s="13"/>
      <c r="M35" s="5"/>
      <c r="N35" s="5"/>
    </row>
    <row r="36" spans="1:14" ht="22.5" customHeight="1" x14ac:dyDescent="0.25">
      <c r="A36" s="5">
        <f t="shared" si="4"/>
        <v>31</v>
      </c>
      <c r="B36" s="5"/>
      <c r="C36" s="5"/>
      <c r="D36" s="7"/>
      <c r="E36" s="13" t="str">
        <f t="shared" ca="1" si="0"/>
        <v xml:space="preserve">125 TAHUN 2 BULAN </v>
      </c>
      <c r="F36" s="13">
        <f t="shared" ca="1" si="1"/>
        <v>125</v>
      </c>
      <c r="G36" s="13" t="str">
        <f t="shared" ca="1" si="2"/>
        <v>SENIOR</v>
      </c>
      <c r="H36" s="13" t="str">
        <f t="shared" ca="1" si="3"/>
        <v>KOSONG</v>
      </c>
      <c r="I36" s="13"/>
      <c r="J36" s="13"/>
      <c r="K36" s="13"/>
      <c r="L36" s="13"/>
      <c r="M36" s="5"/>
      <c r="N36" s="5"/>
    </row>
    <row r="37" spans="1:14" ht="22.5" customHeight="1" x14ac:dyDescent="0.25">
      <c r="A37" s="5">
        <f t="shared" si="4"/>
        <v>32</v>
      </c>
      <c r="B37" s="5"/>
      <c r="C37" s="5"/>
      <c r="D37" s="7"/>
      <c r="E37" s="13" t="str">
        <f t="shared" ca="1" si="0"/>
        <v xml:space="preserve">125 TAHUN 2 BULAN </v>
      </c>
      <c r="F37" s="13">
        <f t="shared" ca="1" si="1"/>
        <v>125</v>
      </c>
      <c r="G37" s="13" t="str">
        <f t="shared" ca="1" si="2"/>
        <v>SENIOR</v>
      </c>
      <c r="H37" s="13" t="str">
        <f t="shared" ca="1" si="3"/>
        <v>KOSONG</v>
      </c>
      <c r="I37" s="13"/>
      <c r="J37" s="13"/>
      <c r="K37" s="13"/>
      <c r="L37" s="13"/>
      <c r="M37" s="5"/>
      <c r="N37" s="5"/>
    </row>
    <row r="38" spans="1:14" ht="22.5" customHeight="1" x14ac:dyDescent="0.25">
      <c r="A38" s="5">
        <f t="shared" si="4"/>
        <v>33</v>
      </c>
      <c r="B38" s="5"/>
      <c r="C38" s="5"/>
      <c r="D38" s="7"/>
      <c r="E38" s="13" t="str">
        <f t="shared" ca="1" si="0"/>
        <v xml:space="preserve">125 TAHUN 2 BULAN </v>
      </c>
      <c r="F38" s="13">
        <f t="shared" ca="1" si="1"/>
        <v>125</v>
      </c>
      <c r="G38" s="13" t="str">
        <f t="shared" ca="1" si="2"/>
        <v>SENIOR</v>
      </c>
      <c r="H38" s="13" t="str">
        <f t="shared" ca="1" si="3"/>
        <v>KOSONG</v>
      </c>
      <c r="I38" s="13"/>
      <c r="J38" s="13"/>
      <c r="K38" s="13"/>
      <c r="L38" s="13"/>
      <c r="M38" s="5"/>
      <c r="N38" s="5"/>
    </row>
    <row r="39" spans="1:14" ht="22.5" customHeight="1" x14ac:dyDescent="0.25">
      <c r="A39" s="5">
        <f t="shared" si="4"/>
        <v>34</v>
      </c>
      <c r="B39" s="5"/>
      <c r="C39" s="5"/>
      <c r="D39" s="7"/>
      <c r="E39" s="13" t="str">
        <f t="shared" ca="1" si="0"/>
        <v xml:space="preserve">125 TAHUN 2 BULAN </v>
      </c>
      <c r="F39" s="13">
        <f t="shared" ca="1" si="1"/>
        <v>125</v>
      </c>
      <c r="G39" s="13" t="str">
        <f t="shared" ca="1" si="2"/>
        <v>SENIOR</v>
      </c>
      <c r="H39" s="13" t="str">
        <f t="shared" ca="1" si="3"/>
        <v>KOSONG</v>
      </c>
      <c r="I39" s="13"/>
      <c r="J39" s="13"/>
      <c r="K39" s="13"/>
      <c r="L39" s="13"/>
      <c r="M39" s="5"/>
      <c r="N39" s="5"/>
    </row>
    <row r="40" spans="1:14" ht="22.5" customHeight="1" x14ac:dyDescent="0.25">
      <c r="A40" s="5">
        <f t="shared" si="4"/>
        <v>35</v>
      </c>
      <c r="B40" s="5"/>
      <c r="C40" s="5"/>
      <c r="D40" s="7"/>
      <c r="E40" s="13" t="str">
        <f t="shared" ca="1" si="0"/>
        <v xml:space="preserve">125 TAHUN 2 BULAN </v>
      </c>
      <c r="F40" s="13">
        <f t="shared" ca="1" si="1"/>
        <v>125</v>
      </c>
      <c r="G40" s="13" t="str">
        <f t="shared" ca="1" si="2"/>
        <v>SENIOR</v>
      </c>
      <c r="H40" s="13" t="str">
        <f t="shared" ca="1" si="3"/>
        <v>KOSONG</v>
      </c>
      <c r="I40" s="13"/>
      <c r="J40" s="13"/>
      <c r="K40" s="13"/>
      <c r="L40" s="13"/>
      <c r="M40" s="5"/>
      <c r="N40" s="5"/>
    </row>
    <row r="41" spans="1:14" ht="22.5" customHeight="1" x14ac:dyDescent="0.25">
      <c r="A41" s="5">
        <f t="shared" si="4"/>
        <v>36</v>
      </c>
      <c r="B41" s="5"/>
      <c r="C41" s="5"/>
      <c r="D41" s="7"/>
      <c r="E41" s="13" t="str">
        <f t="shared" ca="1" si="0"/>
        <v xml:space="preserve">125 TAHUN 2 BULAN </v>
      </c>
      <c r="F41" s="13">
        <f t="shared" ca="1" si="1"/>
        <v>125</v>
      </c>
      <c r="G41" s="13" t="str">
        <f t="shared" ca="1" si="2"/>
        <v>SENIOR</v>
      </c>
      <c r="H41" s="13" t="str">
        <f t="shared" ca="1" si="3"/>
        <v>KOSONG</v>
      </c>
      <c r="I41" s="13"/>
      <c r="J41" s="13"/>
      <c r="K41" s="13"/>
      <c r="L41" s="13"/>
      <c r="M41" s="5"/>
      <c r="N41" s="5"/>
    </row>
    <row r="42" spans="1:14" ht="22.5" customHeight="1" x14ac:dyDescent="0.25">
      <c r="A42" s="5">
        <f t="shared" si="4"/>
        <v>37</v>
      </c>
      <c r="B42" s="5"/>
      <c r="C42" s="5"/>
      <c r="D42" s="7"/>
      <c r="E42" s="13" t="str">
        <f t="shared" ca="1" si="0"/>
        <v xml:space="preserve">125 TAHUN 2 BULAN </v>
      </c>
      <c r="F42" s="13">
        <f t="shared" ca="1" si="1"/>
        <v>125</v>
      </c>
      <c r="G42" s="13" t="str">
        <f t="shared" ca="1" si="2"/>
        <v>SENIOR</v>
      </c>
      <c r="H42" s="13" t="str">
        <f t="shared" ca="1" si="3"/>
        <v>KOSONG</v>
      </c>
      <c r="I42" s="13"/>
      <c r="J42" s="13"/>
      <c r="K42" s="13"/>
      <c r="L42" s="13"/>
      <c r="M42" s="5"/>
      <c r="N42" s="5"/>
    </row>
    <row r="43" spans="1:14" ht="22.5" customHeight="1" x14ac:dyDescent="0.25">
      <c r="A43" s="5">
        <f t="shared" si="4"/>
        <v>38</v>
      </c>
      <c r="B43" s="5"/>
      <c r="C43" s="5"/>
      <c r="D43" s="7"/>
      <c r="E43" s="13" t="str">
        <f t="shared" ca="1" si="0"/>
        <v xml:space="preserve">125 TAHUN 2 BULAN </v>
      </c>
      <c r="F43" s="13">
        <f t="shared" ca="1" si="1"/>
        <v>125</v>
      </c>
      <c r="G43" s="13" t="str">
        <f t="shared" ca="1" si="2"/>
        <v>SENIOR</v>
      </c>
      <c r="H43" s="13" t="str">
        <f t="shared" ca="1" si="3"/>
        <v>KOSONG</v>
      </c>
      <c r="I43" s="13"/>
      <c r="J43" s="13"/>
      <c r="K43" s="13"/>
      <c r="L43" s="13"/>
      <c r="M43" s="5"/>
      <c r="N43" s="5"/>
    </row>
    <row r="44" spans="1:14" ht="22.5" customHeight="1" x14ac:dyDescent="0.25">
      <c r="A44" s="5">
        <f t="shared" si="4"/>
        <v>39</v>
      </c>
      <c r="B44" s="5"/>
      <c r="C44" s="5"/>
      <c r="D44" s="7"/>
      <c r="E44" s="13" t="str">
        <f t="shared" ca="1" si="0"/>
        <v xml:space="preserve">125 TAHUN 2 BULAN </v>
      </c>
      <c r="F44" s="13">
        <f t="shared" ca="1" si="1"/>
        <v>125</v>
      </c>
      <c r="G44" s="13" t="str">
        <f t="shared" ca="1" si="2"/>
        <v>SENIOR</v>
      </c>
      <c r="H44" s="13" t="str">
        <f t="shared" ca="1" si="3"/>
        <v>KOSONG</v>
      </c>
      <c r="I44" s="13"/>
      <c r="J44" s="13"/>
      <c r="K44" s="13"/>
      <c r="L44" s="13"/>
      <c r="M44" s="5"/>
      <c r="N44" s="5"/>
    </row>
    <row r="45" spans="1:14" ht="22.5" customHeight="1" x14ac:dyDescent="0.25">
      <c r="A45" s="5">
        <f t="shared" si="4"/>
        <v>40</v>
      </c>
      <c r="B45" s="5"/>
      <c r="C45" s="5"/>
      <c r="D45" s="7"/>
      <c r="E45" s="13" t="str">
        <f t="shared" ca="1" si="0"/>
        <v xml:space="preserve">125 TAHUN 2 BULAN </v>
      </c>
      <c r="F45" s="13">
        <f t="shared" ca="1" si="1"/>
        <v>125</v>
      </c>
      <c r="G45" s="13" t="str">
        <f t="shared" ca="1" si="2"/>
        <v>SENIOR</v>
      </c>
      <c r="H45" s="13" t="str">
        <f t="shared" ca="1" si="3"/>
        <v>KOSONG</v>
      </c>
      <c r="I45" s="13"/>
      <c r="J45" s="13"/>
      <c r="K45" s="13"/>
      <c r="L45" s="13"/>
      <c r="M45" s="5"/>
      <c r="N45" s="5"/>
    </row>
    <row r="46" spans="1:14" ht="22.5" customHeight="1" x14ac:dyDescent="0.25">
      <c r="A46" s="5">
        <f t="shared" si="4"/>
        <v>41</v>
      </c>
      <c r="B46" s="5"/>
      <c r="C46" s="5"/>
      <c r="D46" s="7"/>
      <c r="E46" s="13" t="str">
        <f t="shared" ca="1" si="0"/>
        <v xml:space="preserve">125 TAHUN 2 BULAN </v>
      </c>
      <c r="F46" s="13">
        <f t="shared" ca="1" si="1"/>
        <v>125</v>
      </c>
      <c r="G46" s="13" t="str">
        <f t="shared" ca="1" si="2"/>
        <v>SENIOR</v>
      </c>
      <c r="H46" s="13" t="str">
        <f t="shared" ca="1" si="3"/>
        <v>KOSONG</v>
      </c>
      <c r="I46" s="13"/>
      <c r="J46" s="13"/>
      <c r="K46" s="13"/>
      <c r="L46" s="13"/>
      <c r="M46" s="5"/>
      <c r="N46" s="5"/>
    </row>
    <row r="47" spans="1:14" ht="22.5" customHeight="1" x14ac:dyDescent="0.25">
      <c r="A47" s="5">
        <f t="shared" si="4"/>
        <v>42</v>
      </c>
      <c r="B47" s="5"/>
      <c r="C47" s="5"/>
      <c r="D47" s="7"/>
      <c r="E47" s="13" t="str">
        <f t="shared" ca="1" si="0"/>
        <v xml:space="preserve">125 TAHUN 2 BULAN </v>
      </c>
      <c r="F47" s="13">
        <f t="shared" ca="1" si="1"/>
        <v>125</v>
      </c>
      <c r="G47" s="13" t="str">
        <f t="shared" ca="1" si="2"/>
        <v>SENIOR</v>
      </c>
      <c r="H47" s="13" t="str">
        <f t="shared" ca="1" si="3"/>
        <v>KOSONG</v>
      </c>
      <c r="I47" s="13"/>
      <c r="J47" s="13"/>
      <c r="K47" s="13"/>
      <c r="L47" s="13"/>
      <c r="M47" s="5"/>
      <c r="N47" s="5"/>
    </row>
    <row r="48" spans="1:14" ht="22.5" customHeight="1" x14ac:dyDescent="0.25">
      <c r="A48" s="5">
        <f t="shared" si="4"/>
        <v>43</v>
      </c>
      <c r="B48" s="5"/>
      <c r="C48" s="5"/>
      <c r="D48" s="7"/>
      <c r="E48" s="13" t="str">
        <f t="shared" ca="1" si="0"/>
        <v xml:space="preserve">125 TAHUN 2 BULAN </v>
      </c>
      <c r="F48" s="13">
        <f t="shared" ca="1" si="1"/>
        <v>125</v>
      </c>
      <c r="G48" s="13" t="str">
        <f t="shared" ca="1" si="2"/>
        <v>SENIOR</v>
      </c>
      <c r="H48" s="13" t="str">
        <f t="shared" ca="1" si="3"/>
        <v>KOSONG</v>
      </c>
      <c r="I48" s="13"/>
      <c r="J48" s="13"/>
      <c r="K48" s="13"/>
      <c r="L48" s="13"/>
      <c r="M48" s="5"/>
      <c r="N48" s="5"/>
    </row>
    <row r="49" spans="1:14" ht="22.5" customHeight="1" x14ac:dyDescent="0.25">
      <c r="A49" s="5">
        <f t="shared" si="4"/>
        <v>44</v>
      </c>
      <c r="B49" s="5"/>
      <c r="C49" s="5"/>
      <c r="D49" s="7"/>
      <c r="E49" s="13" t="str">
        <f t="shared" ca="1" si="0"/>
        <v xml:space="preserve">125 TAHUN 2 BULAN </v>
      </c>
      <c r="F49" s="13">
        <f t="shared" ca="1" si="1"/>
        <v>125</v>
      </c>
      <c r="G49" s="13" t="str">
        <f t="shared" ca="1" si="2"/>
        <v>SENIOR</v>
      </c>
      <c r="H49" s="13" t="str">
        <f t="shared" ca="1" si="3"/>
        <v>KOSONG</v>
      </c>
      <c r="I49" s="13"/>
      <c r="J49" s="13"/>
      <c r="K49" s="13"/>
      <c r="L49" s="13"/>
      <c r="M49" s="5"/>
      <c r="N49" s="5"/>
    </row>
    <row r="50" spans="1:14" ht="22.5" customHeight="1" x14ac:dyDescent="0.25">
      <c r="A50" s="5">
        <f t="shared" si="4"/>
        <v>45</v>
      </c>
      <c r="B50" s="5"/>
      <c r="C50" s="5"/>
      <c r="D50" s="7"/>
      <c r="E50" s="13" t="str">
        <f t="shared" ca="1" si="0"/>
        <v xml:space="preserve">125 TAHUN 2 BULAN </v>
      </c>
      <c r="F50" s="13">
        <f t="shared" ca="1" si="1"/>
        <v>125</v>
      </c>
      <c r="G50" s="13" t="str">
        <f t="shared" ca="1" si="2"/>
        <v>SENIOR</v>
      </c>
      <c r="H50" s="13" t="str">
        <f t="shared" ca="1" si="3"/>
        <v>KOSONG</v>
      </c>
      <c r="I50" s="13"/>
      <c r="J50" s="13"/>
      <c r="K50" s="13"/>
      <c r="L50" s="13"/>
      <c r="M50" s="5"/>
      <c r="N50" s="5"/>
    </row>
    <row r="51" spans="1:14" ht="22.5" customHeight="1" x14ac:dyDescent="0.25">
      <c r="A51" s="5">
        <f t="shared" si="4"/>
        <v>46</v>
      </c>
      <c r="B51" s="5"/>
      <c r="C51" s="5"/>
      <c r="D51" s="7"/>
      <c r="E51" s="13" t="str">
        <f t="shared" ca="1" si="0"/>
        <v xml:space="preserve">125 TAHUN 2 BULAN </v>
      </c>
      <c r="F51" s="13">
        <f t="shared" ca="1" si="1"/>
        <v>125</v>
      </c>
      <c r="G51" s="13" t="str">
        <f t="shared" ca="1" si="2"/>
        <v>SENIOR</v>
      </c>
      <c r="H51" s="13" t="str">
        <f t="shared" ca="1" si="3"/>
        <v>KOSONG</v>
      </c>
      <c r="I51" s="13"/>
      <c r="J51" s="13"/>
      <c r="K51" s="13"/>
      <c r="L51" s="13"/>
      <c r="M51" s="5"/>
      <c r="N51" s="5"/>
    </row>
    <row r="52" spans="1:14" ht="22.5" customHeight="1" x14ac:dyDescent="0.25">
      <c r="A52" s="5">
        <f t="shared" si="4"/>
        <v>47</v>
      </c>
      <c r="B52" s="5"/>
      <c r="C52" s="5"/>
      <c r="D52" s="7"/>
      <c r="E52" s="13" t="str">
        <f t="shared" ca="1" si="0"/>
        <v xml:space="preserve">125 TAHUN 2 BULAN </v>
      </c>
      <c r="F52" s="13">
        <f t="shared" ca="1" si="1"/>
        <v>125</v>
      </c>
      <c r="G52" s="13" t="str">
        <f t="shared" ca="1" si="2"/>
        <v>SENIOR</v>
      </c>
      <c r="H52" s="13" t="str">
        <f t="shared" ca="1" si="3"/>
        <v>KOSONG</v>
      </c>
      <c r="I52" s="13"/>
      <c r="J52" s="13"/>
      <c r="K52" s="13"/>
      <c r="L52" s="13"/>
      <c r="M52" s="5"/>
      <c r="N52" s="5"/>
    </row>
    <row r="53" spans="1:14" ht="22.5" customHeight="1" x14ac:dyDescent="0.25">
      <c r="A53" s="5">
        <f t="shared" si="4"/>
        <v>48</v>
      </c>
      <c r="B53" s="5"/>
      <c r="C53" s="5"/>
      <c r="D53" s="7"/>
      <c r="E53" s="13" t="str">
        <f t="shared" ca="1" si="0"/>
        <v xml:space="preserve">125 TAHUN 2 BULAN </v>
      </c>
      <c r="F53" s="13">
        <f t="shared" ca="1" si="1"/>
        <v>125</v>
      </c>
      <c r="G53" s="13" t="str">
        <f t="shared" ca="1" si="2"/>
        <v>SENIOR</v>
      </c>
      <c r="H53" s="13" t="str">
        <f t="shared" ca="1" si="3"/>
        <v>KOSONG</v>
      </c>
      <c r="I53" s="13"/>
      <c r="J53" s="13"/>
      <c r="K53" s="13"/>
      <c r="L53" s="13"/>
      <c r="M53" s="5"/>
      <c r="N53" s="5"/>
    </row>
    <row r="54" spans="1:14" ht="22.5" customHeight="1" x14ac:dyDescent="0.25">
      <c r="A54" s="5">
        <f t="shared" si="4"/>
        <v>49</v>
      </c>
      <c r="B54" s="5"/>
      <c r="C54" s="5"/>
      <c r="D54" s="7"/>
      <c r="E54" s="13" t="str">
        <f t="shared" ca="1" si="0"/>
        <v xml:space="preserve">125 TAHUN 2 BULAN </v>
      </c>
      <c r="F54" s="13">
        <f t="shared" ca="1" si="1"/>
        <v>125</v>
      </c>
      <c r="G54" s="13" t="str">
        <f t="shared" ca="1" si="2"/>
        <v>SENIOR</v>
      </c>
      <c r="H54" s="13" t="str">
        <f t="shared" ca="1" si="3"/>
        <v>KOSONG</v>
      </c>
      <c r="I54" s="13"/>
      <c r="J54" s="13"/>
      <c r="K54" s="13"/>
      <c r="L54" s="13"/>
      <c r="M54" s="5"/>
      <c r="N54" s="5"/>
    </row>
    <row r="55" spans="1:14" ht="22.5" customHeight="1" x14ac:dyDescent="0.25">
      <c r="A55" s="5">
        <f t="shared" si="4"/>
        <v>50</v>
      </c>
      <c r="B55" s="5"/>
      <c r="C55" s="5"/>
      <c r="D55" s="7"/>
      <c r="E55" s="13" t="str">
        <f t="shared" ca="1" si="0"/>
        <v xml:space="preserve">125 TAHUN 2 BULAN </v>
      </c>
      <c r="F55" s="13">
        <f t="shared" ca="1" si="1"/>
        <v>125</v>
      </c>
      <c r="G55" s="13" t="str">
        <f t="shared" ca="1" si="2"/>
        <v>SENIOR</v>
      </c>
      <c r="H55" s="13" t="str">
        <f t="shared" ca="1" si="3"/>
        <v>KOSONG</v>
      </c>
      <c r="I55" s="13"/>
      <c r="J55" s="13"/>
      <c r="K55" s="13"/>
      <c r="L55" s="13"/>
      <c r="M55" s="5"/>
      <c r="N55" s="5"/>
    </row>
    <row r="56" spans="1:14" ht="22.5" customHeight="1" x14ac:dyDescent="0.25">
      <c r="A56" s="5">
        <f t="shared" si="4"/>
        <v>51</v>
      </c>
      <c r="B56" s="5"/>
      <c r="C56" s="5"/>
      <c r="D56" s="7"/>
      <c r="E56" s="13" t="str">
        <f t="shared" ca="1" si="0"/>
        <v xml:space="preserve">125 TAHUN 2 BULAN </v>
      </c>
      <c r="F56" s="13">
        <f t="shared" ca="1" si="1"/>
        <v>125</v>
      </c>
      <c r="G56" s="13" t="str">
        <f t="shared" ca="1" si="2"/>
        <v>SENIOR</v>
      </c>
      <c r="H56" s="13" t="str">
        <f t="shared" ca="1" si="3"/>
        <v>KOSONG</v>
      </c>
      <c r="I56" s="13"/>
      <c r="J56" s="13"/>
      <c r="K56" s="13"/>
      <c r="L56" s="13"/>
      <c r="M56" s="5"/>
      <c r="N56" s="5"/>
    </row>
    <row r="57" spans="1:14" ht="22.5" customHeight="1" x14ac:dyDescent="0.25">
      <c r="A57" s="5">
        <f t="shared" si="4"/>
        <v>52</v>
      </c>
      <c r="B57" s="5"/>
      <c r="C57" s="5"/>
      <c r="D57" s="7"/>
      <c r="E57" s="13" t="str">
        <f t="shared" ca="1" si="0"/>
        <v xml:space="preserve">125 TAHUN 2 BULAN </v>
      </c>
      <c r="F57" s="13">
        <f t="shared" ca="1" si="1"/>
        <v>125</v>
      </c>
      <c r="G57" s="13" t="str">
        <f t="shared" ca="1" si="2"/>
        <v>SENIOR</v>
      </c>
      <c r="H57" s="13" t="str">
        <f t="shared" ca="1" si="3"/>
        <v>KOSONG</v>
      </c>
      <c r="I57" s="13"/>
      <c r="J57" s="13"/>
      <c r="K57" s="13"/>
      <c r="L57" s="13"/>
      <c r="M57" s="5"/>
      <c r="N57" s="5"/>
    </row>
    <row r="58" spans="1:14" ht="22.5" customHeight="1" x14ac:dyDescent="0.25">
      <c r="A58" s="5">
        <f t="shared" si="4"/>
        <v>53</v>
      </c>
      <c r="B58" s="5"/>
      <c r="C58" s="5"/>
      <c r="D58" s="7"/>
      <c r="E58" s="13" t="str">
        <f t="shared" ca="1" si="0"/>
        <v xml:space="preserve">125 TAHUN 2 BULAN </v>
      </c>
      <c r="F58" s="13">
        <f t="shared" ca="1" si="1"/>
        <v>125</v>
      </c>
      <c r="G58" s="13" t="str">
        <f t="shared" ca="1" si="2"/>
        <v>SENIOR</v>
      </c>
      <c r="H58" s="13" t="str">
        <f t="shared" ca="1" si="3"/>
        <v>KOSONG</v>
      </c>
      <c r="I58" s="13"/>
      <c r="J58" s="13"/>
      <c r="K58" s="13"/>
      <c r="L58" s="13"/>
      <c r="M58" s="5"/>
      <c r="N58" s="5"/>
    </row>
    <row r="59" spans="1:14" ht="22.5" customHeight="1" x14ac:dyDescent="0.25">
      <c r="A59" s="5">
        <f t="shared" si="4"/>
        <v>54</v>
      </c>
      <c r="B59" s="5"/>
      <c r="C59" s="5"/>
      <c r="D59" s="7"/>
      <c r="E59" s="13" t="str">
        <f t="shared" ca="1" si="0"/>
        <v xml:space="preserve">125 TAHUN 2 BULAN </v>
      </c>
      <c r="F59" s="13">
        <f t="shared" ca="1" si="1"/>
        <v>125</v>
      </c>
      <c r="G59" s="13" t="str">
        <f t="shared" ca="1" si="2"/>
        <v>SENIOR</v>
      </c>
      <c r="H59" s="13" t="str">
        <f t="shared" ca="1" si="3"/>
        <v>KOSONG</v>
      </c>
      <c r="I59" s="13"/>
      <c r="J59" s="13"/>
      <c r="K59" s="13"/>
      <c r="L59" s="13"/>
      <c r="M59" s="5"/>
      <c r="N59" s="5"/>
    </row>
    <row r="60" spans="1:14" ht="22.5" customHeight="1" x14ac:dyDescent="0.25">
      <c r="A60" s="5">
        <f t="shared" si="4"/>
        <v>55</v>
      </c>
      <c r="B60" s="5"/>
      <c r="C60" s="5"/>
      <c r="D60" s="7"/>
      <c r="E60" s="13" t="str">
        <f t="shared" ca="1" si="0"/>
        <v xml:space="preserve">125 TAHUN 2 BULAN </v>
      </c>
      <c r="F60" s="13">
        <f t="shared" ca="1" si="1"/>
        <v>125</v>
      </c>
      <c r="G60" s="13" t="str">
        <f t="shared" ca="1" si="2"/>
        <v>SENIOR</v>
      </c>
      <c r="H60" s="13" t="str">
        <f t="shared" ca="1" si="3"/>
        <v>KOSONG</v>
      </c>
      <c r="I60" s="13"/>
      <c r="J60" s="13"/>
      <c r="K60" s="13"/>
      <c r="L60" s="13"/>
      <c r="M60" s="5"/>
      <c r="N60" s="5"/>
    </row>
    <row r="61" spans="1:14" ht="22.5" customHeight="1" x14ac:dyDescent="0.25">
      <c r="A61" s="5">
        <f t="shared" si="4"/>
        <v>56</v>
      </c>
      <c r="B61" s="5"/>
      <c r="C61" s="5"/>
      <c r="D61" s="7"/>
      <c r="E61" s="13" t="str">
        <f t="shared" ca="1" si="0"/>
        <v xml:space="preserve">125 TAHUN 2 BULAN </v>
      </c>
      <c r="F61" s="13">
        <f t="shared" ca="1" si="1"/>
        <v>125</v>
      </c>
      <c r="G61" s="13" t="str">
        <f t="shared" ca="1" si="2"/>
        <v>SENIOR</v>
      </c>
      <c r="H61" s="13" t="str">
        <f t="shared" ca="1" si="3"/>
        <v>KOSONG</v>
      </c>
      <c r="I61" s="13"/>
      <c r="J61" s="13"/>
      <c r="K61" s="13"/>
      <c r="L61" s="13"/>
      <c r="M61" s="5"/>
      <c r="N61" s="5"/>
    </row>
    <row r="62" spans="1:14" ht="22.5" customHeight="1" x14ac:dyDescent="0.25">
      <c r="A62" s="5">
        <f t="shared" si="4"/>
        <v>57</v>
      </c>
      <c r="B62" s="5"/>
      <c r="C62" s="5"/>
      <c r="D62" s="7"/>
      <c r="E62" s="13" t="str">
        <f t="shared" ca="1" si="0"/>
        <v xml:space="preserve">125 TAHUN 2 BULAN </v>
      </c>
      <c r="F62" s="13">
        <f t="shared" ca="1" si="1"/>
        <v>125</v>
      </c>
      <c r="G62" s="13" t="str">
        <f t="shared" ca="1" si="2"/>
        <v>SENIOR</v>
      </c>
      <c r="H62" s="13" t="str">
        <f t="shared" ca="1" si="3"/>
        <v>KOSONG</v>
      </c>
      <c r="I62" s="13"/>
      <c r="J62" s="13"/>
      <c r="K62" s="13"/>
      <c r="L62" s="13"/>
      <c r="M62" s="5"/>
      <c r="N62" s="5"/>
    </row>
    <row r="63" spans="1:14" ht="22.5" customHeight="1" x14ac:dyDescent="0.25">
      <c r="A63" s="5">
        <f t="shared" si="4"/>
        <v>58</v>
      </c>
      <c r="B63" s="5"/>
      <c r="C63" s="5"/>
      <c r="D63" s="7"/>
      <c r="E63" s="13" t="str">
        <f t="shared" ca="1" si="0"/>
        <v xml:space="preserve">125 TAHUN 2 BULAN </v>
      </c>
      <c r="F63" s="13">
        <f t="shared" ca="1" si="1"/>
        <v>125</v>
      </c>
      <c r="G63" s="13" t="str">
        <f t="shared" ca="1" si="2"/>
        <v>SENIOR</v>
      </c>
      <c r="H63" s="13" t="str">
        <f t="shared" ca="1" si="3"/>
        <v>KOSONG</v>
      </c>
      <c r="I63" s="13"/>
      <c r="J63" s="13"/>
      <c r="K63" s="13"/>
      <c r="L63" s="13"/>
      <c r="M63" s="5"/>
      <c r="N63" s="5"/>
    </row>
    <row r="64" spans="1:14" ht="22.5" customHeight="1" x14ac:dyDescent="0.25">
      <c r="A64" s="5">
        <f t="shared" si="4"/>
        <v>59</v>
      </c>
      <c r="B64" s="5"/>
      <c r="C64" s="5"/>
      <c r="D64" s="7"/>
      <c r="E64" s="13" t="str">
        <f t="shared" ca="1" si="0"/>
        <v xml:space="preserve">125 TAHUN 2 BULAN </v>
      </c>
      <c r="F64" s="13">
        <f t="shared" ca="1" si="1"/>
        <v>125</v>
      </c>
      <c r="G64" s="13" t="str">
        <f t="shared" ca="1" si="2"/>
        <v>SENIOR</v>
      </c>
      <c r="H64" s="13" t="str">
        <f t="shared" ca="1" si="3"/>
        <v>KOSONG</v>
      </c>
      <c r="I64" s="13"/>
      <c r="J64" s="13"/>
      <c r="K64" s="13"/>
      <c r="L64" s="13"/>
      <c r="M64" s="5"/>
      <c r="N64" s="5"/>
    </row>
    <row r="65" spans="1:14" ht="22.5" customHeight="1" x14ac:dyDescent="0.25">
      <c r="A65" s="5">
        <f t="shared" si="4"/>
        <v>60</v>
      </c>
      <c r="B65" s="5"/>
      <c r="C65" s="5"/>
      <c r="D65" s="7"/>
      <c r="E65" s="13" t="str">
        <f t="shared" ca="1" si="0"/>
        <v xml:space="preserve">125 TAHUN 2 BULAN </v>
      </c>
      <c r="F65" s="13">
        <f t="shared" ca="1" si="1"/>
        <v>125</v>
      </c>
      <c r="G65" s="13" t="str">
        <f t="shared" ca="1" si="2"/>
        <v>SENIOR</v>
      </c>
      <c r="H65" s="13" t="str">
        <f t="shared" ca="1" si="3"/>
        <v>KOSONG</v>
      </c>
      <c r="I65" s="13"/>
      <c r="J65" s="13"/>
      <c r="K65" s="13"/>
      <c r="L65" s="13"/>
      <c r="M65" s="5"/>
      <c r="N65" s="5"/>
    </row>
    <row r="66" spans="1:14" ht="22.5" customHeight="1" x14ac:dyDescent="0.25">
      <c r="A66" s="5">
        <f t="shared" si="4"/>
        <v>61</v>
      </c>
      <c r="B66" s="5"/>
      <c r="C66" s="5"/>
      <c r="D66" s="7"/>
      <c r="E66" s="13" t="str">
        <f t="shared" ca="1" si="0"/>
        <v xml:space="preserve">125 TAHUN 2 BULAN </v>
      </c>
      <c r="F66" s="13">
        <f t="shared" ca="1" si="1"/>
        <v>125</v>
      </c>
      <c r="G66" s="13" t="str">
        <f t="shared" ca="1" si="2"/>
        <v>SENIOR</v>
      </c>
      <c r="H66" s="13" t="str">
        <f t="shared" ca="1" si="3"/>
        <v>KOSONG</v>
      </c>
      <c r="I66" s="13"/>
      <c r="J66" s="13"/>
      <c r="K66" s="13"/>
      <c r="L66" s="13"/>
      <c r="M66" s="5"/>
      <c r="N66" s="5"/>
    </row>
    <row r="67" spans="1:14" ht="22.5" customHeight="1" x14ac:dyDescent="0.25">
      <c r="A67" s="5">
        <f t="shared" si="4"/>
        <v>62</v>
      </c>
      <c r="B67" s="5"/>
      <c r="C67" s="5"/>
      <c r="D67" s="7"/>
      <c r="E67" s="13" t="str">
        <f t="shared" ca="1" si="0"/>
        <v xml:space="preserve">125 TAHUN 2 BULAN </v>
      </c>
      <c r="F67" s="13">
        <f t="shared" ca="1" si="1"/>
        <v>125</v>
      </c>
      <c r="G67" s="13" t="str">
        <f t="shared" ca="1" si="2"/>
        <v>SENIOR</v>
      </c>
      <c r="H67" s="13" t="str">
        <f t="shared" ca="1" si="3"/>
        <v>KOSONG</v>
      </c>
      <c r="I67" s="13"/>
      <c r="J67" s="13"/>
      <c r="K67" s="13"/>
      <c r="L67" s="13"/>
      <c r="M67" s="5"/>
      <c r="N67" s="5"/>
    </row>
    <row r="68" spans="1:14" ht="22.5" customHeight="1" x14ac:dyDescent="0.25">
      <c r="A68" s="5">
        <f t="shared" si="4"/>
        <v>63</v>
      </c>
      <c r="B68" s="5"/>
      <c r="C68" s="5"/>
      <c r="D68" s="7"/>
      <c r="E68" s="13" t="str">
        <f t="shared" ca="1" si="0"/>
        <v xml:space="preserve">125 TAHUN 2 BULAN </v>
      </c>
      <c r="F68" s="13">
        <f t="shared" ca="1" si="1"/>
        <v>125</v>
      </c>
      <c r="G68" s="13" t="str">
        <f t="shared" ca="1" si="2"/>
        <v>SENIOR</v>
      </c>
      <c r="H68" s="13" t="str">
        <f t="shared" ca="1" si="3"/>
        <v>KOSONG</v>
      </c>
      <c r="I68" s="13"/>
      <c r="J68" s="13"/>
      <c r="K68" s="13"/>
      <c r="L68" s="13"/>
      <c r="M68" s="5"/>
      <c r="N68" s="5"/>
    </row>
    <row r="69" spans="1:14" ht="22.5" customHeight="1" x14ac:dyDescent="0.25">
      <c r="A69" s="5">
        <f t="shared" si="4"/>
        <v>64</v>
      </c>
      <c r="B69" s="5"/>
      <c r="C69" s="5"/>
      <c r="D69" s="7"/>
      <c r="E69" s="13" t="str">
        <f t="shared" ca="1" si="0"/>
        <v xml:space="preserve">125 TAHUN 2 BULAN </v>
      </c>
      <c r="F69" s="13">
        <f t="shared" ca="1" si="1"/>
        <v>125</v>
      </c>
      <c r="G69" s="13" t="str">
        <f t="shared" ca="1" si="2"/>
        <v>SENIOR</v>
      </c>
      <c r="H69" s="13" t="str">
        <f t="shared" ref="H69:H132" ca="1" si="5">VLOOKUP(F69,UMUR_FESTIVAL,2,TRUE)</f>
        <v>KOSONG</v>
      </c>
      <c r="I69" s="13"/>
      <c r="J69" s="13"/>
      <c r="K69" s="13"/>
      <c r="L69" s="13"/>
      <c r="M69" s="5"/>
      <c r="N69" s="5"/>
    </row>
    <row r="70" spans="1:14" ht="22.5" customHeight="1" x14ac:dyDescent="0.25">
      <c r="A70" s="5">
        <f t="shared" si="4"/>
        <v>65</v>
      </c>
      <c r="B70" s="5"/>
      <c r="C70" s="5"/>
      <c r="D70" s="7"/>
      <c r="E70" s="13" t="str">
        <f t="shared" ref="E70:E133" ca="1" si="6">DATEDIF(D70,TODAY(),"Y")&amp;" TAHUN "&amp;DATEDIF(D70,TODAY(),"YM")&amp;" BULAN "</f>
        <v xml:space="preserve">125 TAHUN 2 BULAN </v>
      </c>
      <c r="F70" s="13">
        <f t="shared" ref="F70:F133" ca="1" si="7">DATEDIF(D70,TODAY(),"Y")</f>
        <v>125</v>
      </c>
      <c r="G70" s="13" t="str">
        <f t="shared" ref="G70:G133" ca="1" si="8">VLOOKUP(F70,UMUR,2,TRUE)</f>
        <v>SENIOR</v>
      </c>
      <c r="H70" s="13" t="str">
        <f t="shared" ca="1" si="5"/>
        <v>KOSONG</v>
      </c>
      <c r="I70" s="13"/>
      <c r="J70" s="13"/>
      <c r="K70" s="13"/>
      <c r="L70" s="13"/>
      <c r="M70" s="5"/>
      <c r="N70" s="5"/>
    </row>
    <row r="71" spans="1:14" ht="22.5" customHeight="1" x14ac:dyDescent="0.25">
      <c r="A71" s="5">
        <f t="shared" ref="A71:A134" si="9">A70+1</f>
        <v>66</v>
      </c>
      <c r="B71" s="5"/>
      <c r="C71" s="5"/>
      <c r="D71" s="7"/>
      <c r="E71" s="13" t="str">
        <f t="shared" ca="1" si="6"/>
        <v xml:space="preserve">125 TAHUN 2 BULAN </v>
      </c>
      <c r="F71" s="13">
        <f t="shared" ca="1" si="7"/>
        <v>125</v>
      </c>
      <c r="G71" s="13" t="str">
        <f t="shared" ca="1" si="8"/>
        <v>SENIOR</v>
      </c>
      <c r="H71" s="13" t="str">
        <f t="shared" ca="1" si="5"/>
        <v>KOSONG</v>
      </c>
      <c r="I71" s="13"/>
      <c r="J71" s="13"/>
      <c r="K71" s="13"/>
      <c r="L71" s="13"/>
      <c r="M71" s="5"/>
      <c r="N71" s="5"/>
    </row>
    <row r="72" spans="1:14" ht="22.5" customHeight="1" x14ac:dyDescent="0.25">
      <c r="A72" s="5">
        <f t="shared" si="9"/>
        <v>67</v>
      </c>
      <c r="B72" s="5"/>
      <c r="C72" s="5"/>
      <c r="D72" s="7"/>
      <c r="E72" s="13" t="str">
        <f t="shared" ca="1" si="6"/>
        <v xml:space="preserve">125 TAHUN 2 BULAN </v>
      </c>
      <c r="F72" s="13">
        <f t="shared" ca="1" si="7"/>
        <v>125</v>
      </c>
      <c r="G72" s="13" t="str">
        <f t="shared" ca="1" si="8"/>
        <v>SENIOR</v>
      </c>
      <c r="H72" s="13" t="str">
        <f t="shared" ca="1" si="5"/>
        <v>KOSONG</v>
      </c>
      <c r="I72" s="13"/>
      <c r="J72" s="13"/>
      <c r="K72" s="13"/>
      <c r="L72" s="13"/>
      <c r="M72" s="5"/>
      <c r="N72" s="5"/>
    </row>
    <row r="73" spans="1:14" ht="22.5" customHeight="1" x14ac:dyDescent="0.25">
      <c r="A73" s="5">
        <f t="shared" si="9"/>
        <v>68</v>
      </c>
      <c r="B73" s="5"/>
      <c r="C73" s="5"/>
      <c r="D73" s="7"/>
      <c r="E73" s="13" t="str">
        <f t="shared" ca="1" si="6"/>
        <v xml:space="preserve">125 TAHUN 2 BULAN </v>
      </c>
      <c r="F73" s="13">
        <f t="shared" ca="1" si="7"/>
        <v>125</v>
      </c>
      <c r="G73" s="13" t="str">
        <f t="shared" ca="1" si="8"/>
        <v>SENIOR</v>
      </c>
      <c r="H73" s="13" t="str">
        <f t="shared" ca="1" si="5"/>
        <v>KOSONG</v>
      </c>
      <c r="I73" s="13"/>
      <c r="J73" s="13"/>
      <c r="K73" s="13"/>
      <c r="L73" s="13"/>
      <c r="M73" s="5"/>
      <c r="N73" s="5"/>
    </row>
    <row r="74" spans="1:14" ht="22.5" customHeight="1" x14ac:dyDescent="0.25">
      <c r="A74" s="5">
        <f t="shared" si="9"/>
        <v>69</v>
      </c>
      <c r="B74" s="5"/>
      <c r="C74" s="5"/>
      <c r="D74" s="7"/>
      <c r="E74" s="13" t="str">
        <f t="shared" ca="1" si="6"/>
        <v xml:space="preserve">125 TAHUN 2 BULAN </v>
      </c>
      <c r="F74" s="13">
        <f t="shared" ca="1" si="7"/>
        <v>125</v>
      </c>
      <c r="G74" s="13" t="str">
        <f t="shared" ca="1" si="8"/>
        <v>SENIOR</v>
      </c>
      <c r="H74" s="13" t="str">
        <f t="shared" ca="1" si="5"/>
        <v>KOSONG</v>
      </c>
      <c r="I74" s="13"/>
      <c r="J74" s="13"/>
      <c r="K74" s="13"/>
      <c r="L74" s="13"/>
      <c r="M74" s="5"/>
      <c r="N74" s="5"/>
    </row>
    <row r="75" spans="1:14" ht="22.5" customHeight="1" x14ac:dyDescent="0.25">
      <c r="A75" s="5">
        <f t="shared" si="9"/>
        <v>70</v>
      </c>
      <c r="B75" s="5"/>
      <c r="C75" s="5"/>
      <c r="D75" s="7"/>
      <c r="E75" s="13" t="str">
        <f t="shared" ca="1" si="6"/>
        <v xml:space="preserve">125 TAHUN 2 BULAN </v>
      </c>
      <c r="F75" s="13">
        <f t="shared" ca="1" si="7"/>
        <v>125</v>
      </c>
      <c r="G75" s="13" t="str">
        <f t="shared" ca="1" si="8"/>
        <v>SENIOR</v>
      </c>
      <c r="H75" s="13" t="str">
        <f t="shared" ca="1" si="5"/>
        <v>KOSONG</v>
      </c>
      <c r="I75" s="13"/>
      <c r="J75" s="13"/>
      <c r="K75" s="13"/>
      <c r="L75" s="13"/>
      <c r="M75" s="5"/>
      <c r="N75" s="5"/>
    </row>
    <row r="76" spans="1:14" ht="22.5" customHeight="1" x14ac:dyDescent="0.25">
      <c r="A76" s="5">
        <f t="shared" si="9"/>
        <v>71</v>
      </c>
      <c r="B76" s="5"/>
      <c r="C76" s="5"/>
      <c r="D76" s="7"/>
      <c r="E76" s="13" t="str">
        <f t="shared" ca="1" si="6"/>
        <v xml:space="preserve">125 TAHUN 2 BULAN </v>
      </c>
      <c r="F76" s="13">
        <f t="shared" ca="1" si="7"/>
        <v>125</v>
      </c>
      <c r="G76" s="13" t="str">
        <f t="shared" ca="1" si="8"/>
        <v>SENIOR</v>
      </c>
      <c r="H76" s="13" t="str">
        <f t="shared" ca="1" si="5"/>
        <v>KOSONG</v>
      </c>
      <c r="I76" s="13"/>
      <c r="J76" s="13"/>
      <c r="K76" s="13"/>
      <c r="L76" s="13"/>
      <c r="M76" s="5"/>
      <c r="N76" s="5"/>
    </row>
    <row r="77" spans="1:14" ht="22.5" customHeight="1" x14ac:dyDescent="0.25">
      <c r="A77" s="5">
        <f t="shared" si="9"/>
        <v>72</v>
      </c>
      <c r="B77" s="5"/>
      <c r="C77" s="5"/>
      <c r="D77" s="7"/>
      <c r="E77" s="13" t="str">
        <f t="shared" ca="1" si="6"/>
        <v xml:space="preserve">125 TAHUN 2 BULAN </v>
      </c>
      <c r="F77" s="13">
        <f t="shared" ca="1" si="7"/>
        <v>125</v>
      </c>
      <c r="G77" s="13" t="str">
        <f t="shared" ca="1" si="8"/>
        <v>SENIOR</v>
      </c>
      <c r="H77" s="13" t="str">
        <f t="shared" ca="1" si="5"/>
        <v>KOSONG</v>
      </c>
      <c r="I77" s="13"/>
      <c r="J77" s="13"/>
      <c r="K77" s="13"/>
      <c r="L77" s="13"/>
      <c r="M77" s="5"/>
      <c r="N77" s="5"/>
    </row>
    <row r="78" spans="1:14" ht="22.5" customHeight="1" x14ac:dyDescent="0.25">
      <c r="A78" s="5">
        <f t="shared" si="9"/>
        <v>73</v>
      </c>
      <c r="B78" s="5"/>
      <c r="C78" s="5"/>
      <c r="D78" s="7"/>
      <c r="E78" s="13" t="str">
        <f t="shared" ca="1" si="6"/>
        <v xml:space="preserve">125 TAHUN 2 BULAN </v>
      </c>
      <c r="F78" s="13">
        <f t="shared" ca="1" si="7"/>
        <v>125</v>
      </c>
      <c r="G78" s="13" t="str">
        <f t="shared" ca="1" si="8"/>
        <v>SENIOR</v>
      </c>
      <c r="H78" s="13" t="str">
        <f t="shared" ca="1" si="5"/>
        <v>KOSONG</v>
      </c>
      <c r="I78" s="13"/>
      <c r="J78" s="13"/>
      <c r="K78" s="13"/>
      <c r="L78" s="13"/>
      <c r="M78" s="5"/>
      <c r="N78" s="5"/>
    </row>
    <row r="79" spans="1:14" ht="22.5" customHeight="1" x14ac:dyDescent="0.25">
      <c r="A79" s="5">
        <f t="shared" si="9"/>
        <v>74</v>
      </c>
      <c r="B79" s="5"/>
      <c r="C79" s="5"/>
      <c r="D79" s="7"/>
      <c r="E79" s="13" t="str">
        <f t="shared" ca="1" si="6"/>
        <v xml:space="preserve">125 TAHUN 2 BULAN </v>
      </c>
      <c r="F79" s="13">
        <f t="shared" ca="1" si="7"/>
        <v>125</v>
      </c>
      <c r="G79" s="13" t="str">
        <f t="shared" ca="1" si="8"/>
        <v>SENIOR</v>
      </c>
      <c r="H79" s="13" t="str">
        <f t="shared" ca="1" si="5"/>
        <v>KOSONG</v>
      </c>
      <c r="I79" s="13"/>
      <c r="J79" s="13"/>
      <c r="K79" s="13"/>
      <c r="L79" s="13"/>
      <c r="M79" s="5"/>
      <c r="N79" s="5"/>
    </row>
    <row r="80" spans="1:14" ht="22.5" customHeight="1" x14ac:dyDescent="0.25">
      <c r="A80" s="5">
        <f t="shared" si="9"/>
        <v>75</v>
      </c>
      <c r="B80" s="5"/>
      <c r="C80" s="5"/>
      <c r="D80" s="7"/>
      <c r="E80" s="13" t="str">
        <f t="shared" ca="1" si="6"/>
        <v xml:space="preserve">125 TAHUN 2 BULAN </v>
      </c>
      <c r="F80" s="13">
        <f t="shared" ca="1" si="7"/>
        <v>125</v>
      </c>
      <c r="G80" s="13" t="str">
        <f t="shared" ca="1" si="8"/>
        <v>SENIOR</v>
      </c>
      <c r="H80" s="13" t="str">
        <f t="shared" ca="1" si="5"/>
        <v>KOSONG</v>
      </c>
      <c r="I80" s="13"/>
      <c r="J80" s="13"/>
      <c r="K80" s="13"/>
      <c r="L80" s="13"/>
      <c r="M80" s="5"/>
      <c r="N80" s="5"/>
    </row>
    <row r="81" spans="1:14" ht="22.5" customHeight="1" x14ac:dyDescent="0.25">
      <c r="A81" s="5">
        <f t="shared" si="9"/>
        <v>76</v>
      </c>
      <c r="B81" s="5"/>
      <c r="C81" s="5"/>
      <c r="D81" s="7"/>
      <c r="E81" s="13" t="str">
        <f t="shared" ca="1" si="6"/>
        <v xml:space="preserve">125 TAHUN 2 BULAN </v>
      </c>
      <c r="F81" s="13">
        <f t="shared" ca="1" si="7"/>
        <v>125</v>
      </c>
      <c r="G81" s="13" t="str">
        <f t="shared" ca="1" si="8"/>
        <v>SENIOR</v>
      </c>
      <c r="H81" s="13" t="str">
        <f t="shared" ca="1" si="5"/>
        <v>KOSONG</v>
      </c>
      <c r="I81" s="13"/>
      <c r="J81" s="13"/>
      <c r="K81" s="13"/>
      <c r="L81" s="13"/>
      <c r="M81" s="5"/>
      <c r="N81" s="5"/>
    </row>
    <row r="82" spans="1:14" ht="22.5" customHeight="1" x14ac:dyDescent="0.25">
      <c r="A82" s="5">
        <f t="shared" si="9"/>
        <v>77</v>
      </c>
      <c r="B82" s="5"/>
      <c r="C82" s="5"/>
      <c r="D82" s="7"/>
      <c r="E82" s="13" t="str">
        <f t="shared" ca="1" si="6"/>
        <v xml:space="preserve">125 TAHUN 2 BULAN </v>
      </c>
      <c r="F82" s="13">
        <f t="shared" ca="1" si="7"/>
        <v>125</v>
      </c>
      <c r="G82" s="13" t="str">
        <f t="shared" ca="1" si="8"/>
        <v>SENIOR</v>
      </c>
      <c r="H82" s="13" t="str">
        <f t="shared" ca="1" si="5"/>
        <v>KOSONG</v>
      </c>
      <c r="I82" s="13"/>
      <c r="J82" s="13"/>
      <c r="K82" s="13"/>
      <c r="L82" s="13"/>
      <c r="M82" s="5"/>
      <c r="N82" s="5"/>
    </row>
    <row r="83" spans="1:14" ht="22.5" customHeight="1" x14ac:dyDescent="0.25">
      <c r="A83" s="5">
        <f t="shared" si="9"/>
        <v>78</v>
      </c>
      <c r="B83" s="5"/>
      <c r="C83" s="5"/>
      <c r="D83" s="7"/>
      <c r="E83" s="13" t="str">
        <f t="shared" ca="1" si="6"/>
        <v xml:space="preserve">125 TAHUN 2 BULAN </v>
      </c>
      <c r="F83" s="13">
        <f t="shared" ca="1" si="7"/>
        <v>125</v>
      </c>
      <c r="G83" s="13" t="str">
        <f t="shared" ca="1" si="8"/>
        <v>SENIOR</v>
      </c>
      <c r="H83" s="13" t="str">
        <f t="shared" ca="1" si="5"/>
        <v>KOSONG</v>
      </c>
      <c r="I83" s="13"/>
      <c r="J83" s="13"/>
      <c r="K83" s="13"/>
      <c r="L83" s="13"/>
      <c r="M83" s="5"/>
      <c r="N83" s="5"/>
    </row>
    <row r="84" spans="1:14" ht="22.5" customHeight="1" x14ac:dyDescent="0.25">
      <c r="A84" s="5">
        <f t="shared" si="9"/>
        <v>79</v>
      </c>
      <c r="B84" s="5"/>
      <c r="C84" s="5"/>
      <c r="D84" s="7"/>
      <c r="E84" s="13" t="str">
        <f t="shared" ca="1" si="6"/>
        <v xml:space="preserve">125 TAHUN 2 BULAN </v>
      </c>
      <c r="F84" s="13">
        <f t="shared" ca="1" si="7"/>
        <v>125</v>
      </c>
      <c r="G84" s="13" t="str">
        <f t="shared" ca="1" si="8"/>
        <v>SENIOR</v>
      </c>
      <c r="H84" s="13" t="str">
        <f t="shared" ca="1" si="5"/>
        <v>KOSONG</v>
      </c>
      <c r="I84" s="13"/>
      <c r="J84" s="13"/>
      <c r="K84" s="13"/>
      <c r="L84" s="13"/>
      <c r="M84" s="5"/>
      <c r="N84" s="5"/>
    </row>
    <row r="85" spans="1:14" ht="22.5" customHeight="1" x14ac:dyDescent="0.25">
      <c r="A85" s="5">
        <f t="shared" si="9"/>
        <v>80</v>
      </c>
      <c r="B85" s="5"/>
      <c r="C85" s="5"/>
      <c r="D85" s="7"/>
      <c r="E85" s="13" t="str">
        <f t="shared" ca="1" si="6"/>
        <v xml:space="preserve">125 TAHUN 2 BULAN </v>
      </c>
      <c r="F85" s="13">
        <f t="shared" ca="1" si="7"/>
        <v>125</v>
      </c>
      <c r="G85" s="13" t="str">
        <f t="shared" ca="1" si="8"/>
        <v>SENIOR</v>
      </c>
      <c r="H85" s="13" t="str">
        <f t="shared" ca="1" si="5"/>
        <v>KOSONG</v>
      </c>
      <c r="I85" s="13"/>
      <c r="J85" s="13"/>
      <c r="K85" s="13"/>
      <c r="L85" s="13"/>
      <c r="M85" s="5"/>
      <c r="N85" s="5"/>
    </row>
    <row r="86" spans="1:14" ht="22.5" customHeight="1" x14ac:dyDescent="0.25">
      <c r="A86" s="5">
        <f t="shared" si="9"/>
        <v>81</v>
      </c>
      <c r="B86" s="5"/>
      <c r="C86" s="5"/>
      <c r="D86" s="7"/>
      <c r="E86" s="13" t="str">
        <f t="shared" ca="1" si="6"/>
        <v xml:space="preserve">125 TAHUN 2 BULAN </v>
      </c>
      <c r="F86" s="13">
        <f t="shared" ca="1" si="7"/>
        <v>125</v>
      </c>
      <c r="G86" s="13" t="str">
        <f t="shared" ca="1" si="8"/>
        <v>SENIOR</v>
      </c>
      <c r="H86" s="13" t="str">
        <f t="shared" ca="1" si="5"/>
        <v>KOSONG</v>
      </c>
      <c r="I86" s="13"/>
      <c r="J86" s="13"/>
      <c r="K86" s="13"/>
      <c r="L86" s="13"/>
      <c r="M86" s="5"/>
      <c r="N86" s="5"/>
    </row>
    <row r="87" spans="1:14" ht="22.5" customHeight="1" x14ac:dyDescent="0.25">
      <c r="A87" s="5">
        <f t="shared" si="9"/>
        <v>82</v>
      </c>
      <c r="B87" s="5"/>
      <c r="C87" s="5"/>
      <c r="D87" s="7"/>
      <c r="E87" s="13" t="str">
        <f t="shared" ca="1" si="6"/>
        <v xml:space="preserve">125 TAHUN 2 BULAN </v>
      </c>
      <c r="F87" s="13">
        <f t="shared" ca="1" si="7"/>
        <v>125</v>
      </c>
      <c r="G87" s="13" t="str">
        <f t="shared" ca="1" si="8"/>
        <v>SENIOR</v>
      </c>
      <c r="H87" s="13" t="str">
        <f t="shared" ca="1" si="5"/>
        <v>KOSONG</v>
      </c>
      <c r="I87" s="13"/>
      <c r="J87" s="13"/>
      <c r="K87" s="13"/>
      <c r="L87" s="13"/>
      <c r="M87" s="5"/>
      <c r="N87" s="5"/>
    </row>
    <row r="88" spans="1:14" ht="22.5" customHeight="1" x14ac:dyDescent="0.25">
      <c r="A88" s="5">
        <f t="shared" si="9"/>
        <v>83</v>
      </c>
      <c r="B88" s="5"/>
      <c r="C88" s="5"/>
      <c r="D88" s="7"/>
      <c r="E88" s="13" t="str">
        <f t="shared" ca="1" si="6"/>
        <v xml:space="preserve">125 TAHUN 2 BULAN </v>
      </c>
      <c r="F88" s="13">
        <f t="shared" ca="1" si="7"/>
        <v>125</v>
      </c>
      <c r="G88" s="13" t="str">
        <f t="shared" ca="1" si="8"/>
        <v>SENIOR</v>
      </c>
      <c r="H88" s="13" t="str">
        <f t="shared" ca="1" si="5"/>
        <v>KOSONG</v>
      </c>
      <c r="I88" s="13"/>
      <c r="J88" s="13"/>
      <c r="K88" s="13"/>
      <c r="L88" s="13"/>
      <c r="M88" s="5"/>
      <c r="N88" s="5"/>
    </row>
    <row r="89" spans="1:14" ht="22.5" customHeight="1" x14ac:dyDescent="0.25">
      <c r="A89" s="5">
        <f t="shared" si="9"/>
        <v>84</v>
      </c>
      <c r="B89" s="5"/>
      <c r="C89" s="5"/>
      <c r="D89" s="7"/>
      <c r="E89" s="13" t="str">
        <f t="shared" ca="1" si="6"/>
        <v xml:space="preserve">125 TAHUN 2 BULAN </v>
      </c>
      <c r="F89" s="13">
        <f t="shared" ca="1" si="7"/>
        <v>125</v>
      </c>
      <c r="G89" s="13" t="str">
        <f t="shared" ca="1" si="8"/>
        <v>SENIOR</v>
      </c>
      <c r="H89" s="13" t="str">
        <f t="shared" ca="1" si="5"/>
        <v>KOSONG</v>
      </c>
      <c r="I89" s="13"/>
      <c r="J89" s="13"/>
      <c r="K89" s="13"/>
      <c r="L89" s="13"/>
      <c r="M89" s="5"/>
      <c r="N89" s="5"/>
    </row>
    <row r="90" spans="1:14" ht="22.5" customHeight="1" x14ac:dyDescent="0.25">
      <c r="A90" s="5">
        <f t="shared" si="9"/>
        <v>85</v>
      </c>
      <c r="B90" s="5"/>
      <c r="C90" s="5"/>
      <c r="D90" s="7"/>
      <c r="E90" s="13" t="str">
        <f t="shared" ca="1" si="6"/>
        <v xml:space="preserve">125 TAHUN 2 BULAN </v>
      </c>
      <c r="F90" s="13">
        <f t="shared" ca="1" si="7"/>
        <v>125</v>
      </c>
      <c r="G90" s="13" t="str">
        <f t="shared" ca="1" si="8"/>
        <v>SENIOR</v>
      </c>
      <c r="H90" s="13" t="str">
        <f t="shared" ca="1" si="5"/>
        <v>KOSONG</v>
      </c>
      <c r="I90" s="13"/>
      <c r="J90" s="13"/>
      <c r="K90" s="13"/>
      <c r="L90" s="13"/>
      <c r="M90" s="5"/>
      <c r="N90" s="5"/>
    </row>
    <row r="91" spans="1:14" ht="22.5" customHeight="1" x14ac:dyDescent="0.25">
      <c r="A91" s="5">
        <f t="shared" si="9"/>
        <v>86</v>
      </c>
      <c r="B91" s="5"/>
      <c r="C91" s="5"/>
      <c r="D91" s="7"/>
      <c r="E91" s="13" t="str">
        <f t="shared" ca="1" si="6"/>
        <v xml:space="preserve">125 TAHUN 2 BULAN </v>
      </c>
      <c r="F91" s="13">
        <f t="shared" ca="1" si="7"/>
        <v>125</v>
      </c>
      <c r="G91" s="13" t="str">
        <f t="shared" ca="1" si="8"/>
        <v>SENIOR</v>
      </c>
      <c r="H91" s="13" t="str">
        <f t="shared" ca="1" si="5"/>
        <v>KOSONG</v>
      </c>
      <c r="I91" s="13"/>
      <c r="J91" s="13"/>
      <c r="K91" s="13"/>
      <c r="L91" s="13"/>
      <c r="M91" s="5"/>
      <c r="N91" s="5"/>
    </row>
    <row r="92" spans="1:14" ht="22.5" customHeight="1" x14ac:dyDescent="0.25">
      <c r="A92" s="5">
        <f t="shared" si="9"/>
        <v>87</v>
      </c>
      <c r="B92" s="5"/>
      <c r="C92" s="5"/>
      <c r="D92" s="7"/>
      <c r="E92" s="13" t="str">
        <f t="shared" ca="1" si="6"/>
        <v xml:space="preserve">125 TAHUN 2 BULAN </v>
      </c>
      <c r="F92" s="13">
        <f t="shared" ca="1" si="7"/>
        <v>125</v>
      </c>
      <c r="G92" s="13" t="str">
        <f t="shared" ca="1" si="8"/>
        <v>SENIOR</v>
      </c>
      <c r="H92" s="13" t="str">
        <f t="shared" ca="1" si="5"/>
        <v>KOSONG</v>
      </c>
      <c r="I92" s="13"/>
      <c r="J92" s="13"/>
      <c r="K92" s="13"/>
      <c r="L92" s="13"/>
      <c r="M92" s="5"/>
      <c r="N92" s="5"/>
    </row>
    <row r="93" spans="1:14" ht="22.5" customHeight="1" x14ac:dyDescent="0.25">
      <c r="A93" s="5">
        <f t="shared" si="9"/>
        <v>88</v>
      </c>
      <c r="B93" s="5"/>
      <c r="C93" s="5"/>
      <c r="D93" s="7"/>
      <c r="E93" s="13" t="str">
        <f t="shared" ca="1" si="6"/>
        <v xml:space="preserve">125 TAHUN 2 BULAN </v>
      </c>
      <c r="F93" s="13">
        <f t="shared" ca="1" si="7"/>
        <v>125</v>
      </c>
      <c r="G93" s="13" t="str">
        <f t="shared" ca="1" si="8"/>
        <v>SENIOR</v>
      </c>
      <c r="H93" s="13" t="str">
        <f t="shared" ca="1" si="5"/>
        <v>KOSONG</v>
      </c>
      <c r="I93" s="13"/>
      <c r="J93" s="13"/>
      <c r="K93" s="13"/>
      <c r="L93" s="13"/>
      <c r="M93" s="5"/>
      <c r="N93" s="5"/>
    </row>
    <row r="94" spans="1:14" ht="22.5" customHeight="1" x14ac:dyDescent="0.25">
      <c r="A94" s="5">
        <f t="shared" si="9"/>
        <v>89</v>
      </c>
      <c r="B94" s="5"/>
      <c r="C94" s="5"/>
      <c r="D94" s="7"/>
      <c r="E94" s="13" t="str">
        <f t="shared" ca="1" si="6"/>
        <v xml:space="preserve">125 TAHUN 2 BULAN </v>
      </c>
      <c r="F94" s="13">
        <f t="shared" ca="1" si="7"/>
        <v>125</v>
      </c>
      <c r="G94" s="13" t="str">
        <f t="shared" ca="1" si="8"/>
        <v>SENIOR</v>
      </c>
      <c r="H94" s="13" t="str">
        <f t="shared" ca="1" si="5"/>
        <v>KOSONG</v>
      </c>
      <c r="I94" s="13"/>
      <c r="J94" s="13"/>
      <c r="K94" s="13"/>
      <c r="L94" s="13"/>
      <c r="M94" s="5"/>
      <c r="N94" s="5"/>
    </row>
    <row r="95" spans="1:14" ht="22.5" customHeight="1" x14ac:dyDescent="0.25">
      <c r="A95" s="5">
        <f t="shared" si="9"/>
        <v>90</v>
      </c>
      <c r="B95" s="5"/>
      <c r="C95" s="5"/>
      <c r="D95" s="7"/>
      <c r="E95" s="13" t="str">
        <f t="shared" ca="1" si="6"/>
        <v xml:space="preserve">125 TAHUN 2 BULAN </v>
      </c>
      <c r="F95" s="13">
        <f t="shared" ca="1" si="7"/>
        <v>125</v>
      </c>
      <c r="G95" s="13" t="str">
        <f t="shared" ca="1" si="8"/>
        <v>SENIOR</v>
      </c>
      <c r="H95" s="13" t="str">
        <f t="shared" ca="1" si="5"/>
        <v>KOSONG</v>
      </c>
      <c r="I95" s="13"/>
      <c r="J95" s="13"/>
      <c r="K95" s="13"/>
      <c r="L95" s="13"/>
      <c r="M95" s="5"/>
      <c r="N95" s="5"/>
    </row>
    <row r="96" spans="1:14" ht="22.5" customHeight="1" x14ac:dyDescent="0.25">
      <c r="A96" s="5">
        <f t="shared" si="9"/>
        <v>91</v>
      </c>
      <c r="B96" s="5"/>
      <c r="C96" s="5"/>
      <c r="D96" s="7"/>
      <c r="E96" s="13" t="str">
        <f t="shared" ca="1" si="6"/>
        <v xml:space="preserve">125 TAHUN 2 BULAN </v>
      </c>
      <c r="F96" s="13">
        <f t="shared" ca="1" si="7"/>
        <v>125</v>
      </c>
      <c r="G96" s="13" t="str">
        <f t="shared" ca="1" si="8"/>
        <v>SENIOR</v>
      </c>
      <c r="H96" s="13" t="str">
        <f t="shared" ca="1" si="5"/>
        <v>KOSONG</v>
      </c>
      <c r="I96" s="13"/>
      <c r="J96" s="13"/>
      <c r="K96" s="13"/>
      <c r="L96" s="13"/>
      <c r="M96" s="5"/>
      <c r="N96" s="5"/>
    </row>
    <row r="97" spans="1:14" ht="22.5" customHeight="1" x14ac:dyDescent="0.25">
      <c r="A97" s="5">
        <f t="shared" si="9"/>
        <v>92</v>
      </c>
      <c r="B97" s="5"/>
      <c r="C97" s="5"/>
      <c r="D97" s="7"/>
      <c r="E97" s="13" t="str">
        <f t="shared" ca="1" si="6"/>
        <v xml:space="preserve">125 TAHUN 2 BULAN </v>
      </c>
      <c r="F97" s="13">
        <f t="shared" ca="1" si="7"/>
        <v>125</v>
      </c>
      <c r="G97" s="13" t="str">
        <f t="shared" ca="1" si="8"/>
        <v>SENIOR</v>
      </c>
      <c r="H97" s="13" t="str">
        <f t="shared" ca="1" si="5"/>
        <v>KOSONG</v>
      </c>
      <c r="I97" s="13"/>
      <c r="J97" s="13"/>
      <c r="K97" s="13"/>
      <c r="L97" s="13"/>
      <c r="M97" s="5"/>
      <c r="N97" s="5"/>
    </row>
    <row r="98" spans="1:14" ht="22.5" customHeight="1" x14ac:dyDescent="0.25">
      <c r="A98" s="5">
        <f t="shared" si="9"/>
        <v>93</v>
      </c>
      <c r="B98" s="5"/>
      <c r="C98" s="5"/>
      <c r="D98" s="7"/>
      <c r="E98" s="13" t="str">
        <f t="shared" ca="1" si="6"/>
        <v xml:space="preserve">125 TAHUN 2 BULAN </v>
      </c>
      <c r="F98" s="13">
        <f t="shared" ca="1" si="7"/>
        <v>125</v>
      </c>
      <c r="G98" s="13" t="str">
        <f t="shared" ca="1" si="8"/>
        <v>SENIOR</v>
      </c>
      <c r="H98" s="13" t="str">
        <f t="shared" ca="1" si="5"/>
        <v>KOSONG</v>
      </c>
      <c r="I98" s="13"/>
      <c r="J98" s="13"/>
      <c r="K98" s="13"/>
      <c r="L98" s="13"/>
      <c r="M98" s="5"/>
      <c r="N98" s="5"/>
    </row>
    <row r="99" spans="1:14" ht="22.5" customHeight="1" x14ac:dyDescent="0.25">
      <c r="A99" s="5">
        <f t="shared" si="9"/>
        <v>94</v>
      </c>
      <c r="B99" s="5"/>
      <c r="C99" s="5"/>
      <c r="D99" s="7"/>
      <c r="E99" s="13" t="str">
        <f t="shared" ca="1" si="6"/>
        <v xml:space="preserve">125 TAHUN 2 BULAN </v>
      </c>
      <c r="F99" s="13">
        <f t="shared" ca="1" si="7"/>
        <v>125</v>
      </c>
      <c r="G99" s="13" t="str">
        <f t="shared" ca="1" si="8"/>
        <v>SENIOR</v>
      </c>
      <c r="H99" s="13" t="str">
        <f t="shared" ca="1" si="5"/>
        <v>KOSONG</v>
      </c>
      <c r="I99" s="13"/>
      <c r="J99" s="13"/>
      <c r="K99" s="13"/>
      <c r="L99" s="13"/>
      <c r="M99" s="5"/>
      <c r="N99" s="5"/>
    </row>
    <row r="100" spans="1:14" ht="22.5" customHeight="1" x14ac:dyDescent="0.25">
      <c r="A100" s="5">
        <f t="shared" si="9"/>
        <v>95</v>
      </c>
      <c r="B100" s="5"/>
      <c r="C100" s="5"/>
      <c r="D100" s="7"/>
      <c r="E100" s="13" t="str">
        <f t="shared" ca="1" si="6"/>
        <v xml:space="preserve">125 TAHUN 2 BULAN </v>
      </c>
      <c r="F100" s="13">
        <f t="shared" ca="1" si="7"/>
        <v>125</v>
      </c>
      <c r="G100" s="13" t="str">
        <f t="shared" ca="1" si="8"/>
        <v>SENIOR</v>
      </c>
      <c r="H100" s="13" t="str">
        <f t="shared" ca="1" si="5"/>
        <v>KOSONG</v>
      </c>
      <c r="I100" s="13"/>
      <c r="J100" s="13"/>
      <c r="K100" s="13"/>
      <c r="L100" s="13"/>
      <c r="M100" s="5"/>
      <c r="N100" s="5"/>
    </row>
    <row r="101" spans="1:14" ht="22.5" customHeight="1" x14ac:dyDescent="0.25">
      <c r="A101" s="5">
        <f t="shared" si="9"/>
        <v>96</v>
      </c>
      <c r="B101" s="5"/>
      <c r="C101" s="5"/>
      <c r="D101" s="7"/>
      <c r="E101" s="13" t="str">
        <f t="shared" ca="1" si="6"/>
        <v xml:space="preserve">125 TAHUN 2 BULAN </v>
      </c>
      <c r="F101" s="13">
        <f t="shared" ca="1" si="7"/>
        <v>125</v>
      </c>
      <c r="G101" s="13" t="str">
        <f t="shared" ca="1" si="8"/>
        <v>SENIOR</v>
      </c>
      <c r="H101" s="13" t="str">
        <f t="shared" ca="1" si="5"/>
        <v>KOSONG</v>
      </c>
      <c r="I101" s="13"/>
      <c r="J101" s="13"/>
      <c r="K101" s="13"/>
      <c r="L101" s="13"/>
      <c r="M101" s="5"/>
      <c r="N101" s="5"/>
    </row>
    <row r="102" spans="1:14" ht="22.5" customHeight="1" x14ac:dyDescent="0.25">
      <c r="A102" s="5">
        <f t="shared" si="9"/>
        <v>97</v>
      </c>
      <c r="B102" s="5"/>
      <c r="C102" s="5"/>
      <c r="D102" s="7"/>
      <c r="E102" s="13" t="str">
        <f t="shared" ca="1" si="6"/>
        <v xml:space="preserve">125 TAHUN 2 BULAN </v>
      </c>
      <c r="F102" s="13">
        <f t="shared" ca="1" si="7"/>
        <v>125</v>
      </c>
      <c r="G102" s="13" t="str">
        <f t="shared" ca="1" si="8"/>
        <v>SENIOR</v>
      </c>
      <c r="H102" s="13" t="str">
        <f t="shared" ca="1" si="5"/>
        <v>KOSONG</v>
      </c>
      <c r="I102" s="13"/>
      <c r="J102" s="13"/>
      <c r="K102" s="13"/>
      <c r="L102" s="13"/>
      <c r="M102" s="5"/>
      <c r="N102" s="5"/>
    </row>
    <row r="103" spans="1:14" ht="22.5" customHeight="1" x14ac:dyDescent="0.25">
      <c r="A103" s="5">
        <f t="shared" si="9"/>
        <v>98</v>
      </c>
      <c r="B103" s="5"/>
      <c r="C103" s="5"/>
      <c r="D103" s="7"/>
      <c r="E103" s="13" t="str">
        <f t="shared" ca="1" si="6"/>
        <v xml:space="preserve">125 TAHUN 2 BULAN </v>
      </c>
      <c r="F103" s="13">
        <f t="shared" ca="1" si="7"/>
        <v>125</v>
      </c>
      <c r="G103" s="13" t="str">
        <f t="shared" ca="1" si="8"/>
        <v>SENIOR</v>
      </c>
      <c r="H103" s="13" t="str">
        <f t="shared" ca="1" si="5"/>
        <v>KOSONG</v>
      </c>
      <c r="I103" s="13"/>
      <c r="J103" s="13"/>
      <c r="K103" s="13"/>
      <c r="L103" s="13"/>
      <c r="M103" s="5"/>
      <c r="N103" s="5"/>
    </row>
    <row r="104" spans="1:14" ht="22.5" customHeight="1" x14ac:dyDescent="0.25">
      <c r="A104" s="5">
        <f t="shared" si="9"/>
        <v>99</v>
      </c>
      <c r="B104" s="5"/>
      <c r="C104" s="5"/>
      <c r="D104" s="7"/>
      <c r="E104" s="13" t="str">
        <f t="shared" ca="1" si="6"/>
        <v xml:space="preserve">125 TAHUN 2 BULAN </v>
      </c>
      <c r="F104" s="13">
        <f t="shared" ca="1" si="7"/>
        <v>125</v>
      </c>
      <c r="G104" s="13" t="str">
        <f t="shared" ca="1" si="8"/>
        <v>SENIOR</v>
      </c>
      <c r="H104" s="13" t="str">
        <f t="shared" ca="1" si="5"/>
        <v>KOSONG</v>
      </c>
      <c r="I104" s="13"/>
      <c r="J104" s="13"/>
      <c r="K104" s="13"/>
      <c r="L104" s="13"/>
      <c r="M104" s="5"/>
      <c r="N104" s="5"/>
    </row>
    <row r="105" spans="1:14" ht="22.5" customHeight="1" x14ac:dyDescent="0.25">
      <c r="A105" s="5">
        <f t="shared" si="9"/>
        <v>100</v>
      </c>
      <c r="B105" s="5"/>
      <c r="C105" s="5"/>
      <c r="D105" s="7"/>
      <c r="E105" s="13" t="str">
        <f t="shared" ca="1" si="6"/>
        <v xml:space="preserve">125 TAHUN 2 BULAN </v>
      </c>
      <c r="F105" s="13">
        <f t="shared" ca="1" si="7"/>
        <v>125</v>
      </c>
      <c r="G105" s="13" t="str">
        <f t="shared" ca="1" si="8"/>
        <v>SENIOR</v>
      </c>
      <c r="H105" s="13" t="str">
        <f t="shared" ca="1" si="5"/>
        <v>KOSONG</v>
      </c>
      <c r="I105" s="13"/>
      <c r="J105" s="13"/>
      <c r="K105" s="13"/>
      <c r="L105" s="13"/>
      <c r="M105" s="5"/>
      <c r="N105" s="5"/>
    </row>
    <row r="106" spans="1:14" ht="22.5" customHeight="1" x14ac:dyDescent="0.25">
      <c r="A106" s="5">
        <f t="shared" si="9"/>
        <v>101</v>
      </c>
      <c r="B106" s="5"/>
      <c r="C106" s="5"/>
      <c r="D106" s="7"/>
      <c r="E106" s="13" t="str">
        <f t="shared" ca="1" si="6"/>
        <v xml:space="preserve">125 TAHUN 2 BULAN </v>
      </c>
      <c r="F106" s="13">
        <f t="shared" ca="1" si="7"/>
        <v>125</v>
      </c>
      <c r="G106" s="13" t="str">
        <f t="shared" ca="1" si="8"/>
        <v>SENIOR</v>
      </c>
      <c r="H106" s="13" t="str">
        <f t="shared" ca="1" si="5"/>
        <v>KOSONG</v>
      </c>
      <c r="I106" s="13"/>
      <c r="J106" s="13"/>
      <c r="K106" s="13"/>
      <c r="L106" s="13"/>
      <c r="M106" s="5"/>
      <c r="N106" s="5"/>
    </row>
    <row r="107" spans="1:14" ht="22.5" customHeight="1" x14ac:dyDescent="0.25">
      <c r="A107" s="5">
        <f t="shared" si="9"/>
        <v>102</v>
      </c>
      <c r="B107" s="5"/>
      <c r="C107" s="5"/>
      <c r="D107" s="7"/>
      <c r="E107" s="13" t="str">
        <f t="shared" ca="1" si="6"/>
        <v xml:space="preserve">125 TAHUN 2 BULAN </v>
      </c>
      <c r="F107" s="13">
        <f t="shared" ca="1" si="7"/>
        <v>125</v>
      </c>
      <c r="G107" s="13" t="str">
        <f t="shared" ca="1" si="8"/>
        <v>SENIOR</v>
      </c>
      <c r="H107" s="13" t="str">
        <f t="shared" ca="1" si="5"/>
        <v>KOSONG</v>
      </c>
      <c r="I107" s="13"/>
      <c r="J107" s="13"/>
      <c r="K107" s="13"/>
      <c r="L107" s="13"/>
      <c r="M107" s="5"/>
      <c r="N107" s="5"/>
    </row>
    <row r="108" spans="1:14" ht="22.5" customHeight="1" x14ac:dyDescent="0.25">
      <c r="A108" s="5">
        <f t="shared" si="9"/>
        <v>103</v>
      </c>
      <c r="B108" s="5"/>
      <c r="C108" s="5"/>
      <c r="D108" s="7"/>
      <c r="E108" s="13" t="str">
        <f t="shared" ca="1" si="6"/>
        <v xml:space="preserve">125 TAHUN 2 BULAN </v>
      </c>
      <c r="F108" s="13">
        <f t="shared" ca="1" si="7"/>
        <v>125</v>
      </c>
      <c r="G108" s="13" t="str">
        <f t="shared" ca="1" si="8"/>
        <v>SENIOR</v>
      </c>
      <c r="H108" s="13" t="str">
        <f t="shared" ca="1" si="5"/>
        <v>KOSONG</v>
      </c>
      <c r="I108" s="13"/>
      <c r="J108" s="13"/>
      <c r="K108" s="13"/>
      <c r="L108" s="13"/>
      <c r="M108" s="5"/>
      <c r="N108" s="5"/>
    </row>
    <row r="109" spans="1:14" ht="22.5" customHeight="1" x14ac:dyDescent="0.25">
      <c r="A109" s="5">
        <f t="shared" si="9"/>
        <v>104</v>
      </c>
      <c r="B109" s="5"/>
      <c r="C109" s="5"/>
      <c r="D109" s="7"/>
      <c r="E109" s="13" t="str">
        <f t="shared" ca="1" si="6"/>
        <v xml:space="preserve">125 TAHUN 2 BULAN </v>
      </c>
      <c r="F109" s="13">
        <f t="shared" ca="1" si="7"/>
        <v>125</v>
      </c>
      <c r="G109" s="13" t="str">
        <f t="shared" ca="1" si="8"/>
        <v>SENIOR</v>
      </c>
      <c r="H109" s="13" t="str">
        <f t="shared" ca="1" si="5"/>
        <v>KOSONG</v>
      </c>
      <c r="I109" s="13"/>
      <c r="J109" s="13"/>
      <c r="K109" s="13"/>
      <c r="L109" s="13"/>
      <c r="M109" s="5"/>
      <c r="N109" s="5"/>
    </row>
    <row r="110" spans="1:14" ht="22.5" customHeight="1" x14ac:dyDescent="0.25">
      <c r="A110" s="5">
        <f t="shared" si="9"/>
        <v>105</v>
      </c>
      <c r="B110" s="5"/>
      <c r="C110" s="5"/>
      <c r="D110" s="7"/>
      <c r="E110" s="13" t="str">
        <f t="shared" ca="1" si="6"/>
        <v xml:space="preserve">125 TAHUN 2 BULAN </v>
      </c>
      <c r="F110" s="13">
        <f t="shared" ca="1" si="7"/>
        <v>125</v>
      </c>
      <c r="G110" s="13" t="str">
        <f t="shared" ca="1" si="8"/>
        <v>SENIOR</v>
      </c>
      <c r="H110" s="13" t="str">
        <f t="shared" ca="1" si="5"/>
        <v>KOSONG</v>
      </c>
      <c r="I110" s="13"/>
      <c r="J110" s="13"/>
      <c r="K110" s="13"/>
      <c r="L110" s="13"/>
      <c r="M110" s="5"/>
      <c r="N110" s="5"/>
    </row>
    <row r="111" spans="1:14" ht="22.5" customHeight="1" x14ac:dyDescent="0.25">
      <c r="A111" s="5">
        <f t="shared" si="9"/>
        <v>106</v>
      </c>
      <c r="B111" s="5"/>
      <c r="C111" s="5"/>
      <c r="D111" s="7"/>
      <c r="E111" s="13" t="str">
        <f t="shared" ca="1" si="6"/>
        <v xml:space="preserve">125 TAHUN 2 BULAN </v>
      </c>
      <c r="F111" s="13">
        <f t="shared" ca="1" si="7"/>
        <v>125</v>
      </c>
      <c r="G111" s="13" t="str">
        <f t="shared" ca="1" si="8"/>
        <v>SENIOR</v>
      </c>
      <c r="H111" s="13" t="str">
        <f t="shared" ca="1" si="5"/>
        <v>KOSONG</v>
      </c>
      <c r="I111" s="13"/>
      <c r="J111" s="13"/>
      <c r="K111" s="13"/>
      <c r="L111" s="13"/>
      <c r="M111" s="5"/>
      <c r="N111" s="5"/>
    </row>
    <row r="112" spans="1:14" ht="22.5" customHeight="1" x14ac:dyDescent="0.25">
      <c r="A112" s="5">
        <f t="shared" si="9"/>
        <v>107</v>
      </c>
      <c r="B112" s="5"/>
      <c r="C112" s="5"/>
      <c r="D112" s="7"/>
      <c r="E112" s="13" t="str">
        <f t="shared" ca="1" si="6"/>
        <v xml:space="preserve">125 TAHUN 2 BULAN </v>
      </c>
      <c r="F112" s="13">
        <f t="shared" ca="1" si="7"/>
        <v>125</v>
      </c>
      <c r="G112" s="13" t="str">
        <f t="shared" ca="1" si="8"/>
        <v>SENIOR</v>
      </c>
      <c r="H112" s="13" t="str">
        <f t="shared" ca="1" si="5"/>
        <v>KOSONG</v>
      </c>
      <c r="I112" s="13"/>
      <c r="J112" s="13"/>
      <c r="K112" s="13"/>
      <c r="L112" s="13"/>
      <c r="M112" s="5"/>
      <c r="N112" s="5"/>
    </row>
    <row r="113" spans="1:14" ht="22.5" customHeight="1" x14ac:dyDescent="0.25">
      <c r="A113" s="5">
        <f t="shared" si="9"/>
        <v>108</v>
      </c>
      <c r="B113" s="5"/>
      <c r="C113" s="5"/>
      <c r="D113" s="7"/>
      <c r="E113" s="13" t="str">
        <f t="shared" ca="1" si="6"/>
        <v xml:space="preserve">125 TAHUN 2 BULAN </v>
      </c>
      <c r="F113" s="13">
        <f t="shared" ca="1" si="7"/>
        <v>125</v>
      </c>
      <c r="G113" s="13" t="str">
        <f t="shared" ca="1" si="8"/>
        <v>SENIOR</v>
      </c>
      <c r="H113" s="13" t="str">
        <f t="shared" ca="1" si="5"/>
        <v>KOSONG</v>
      </c>
      <c r="I113" s="13"/>
      <c r="J113" s="13"/>
      <c r="K113" s="13"/>
      <c r="L113" s="13"/>
      <c r="M113" s="5"/>
      <c r="N113" s="5"/>
    </row>
    <row r="114" spans="1:14" ht="22.5" customHeight="1" x14ac:dyDescent="0.25">
      <c r="A114" s="5">
        <f t="shared" si="9"/>
        <v>109</v>
      </c>
      <c r="B114" s="5"/>
      <c r="C114" s="5"/>
      <c r="D114" s="7"/>
      <c r="E114" s="13" t="str">
        <f t="shared" ca="1" si="6"/>
        <v xml:space="preserve">125 TAHUN 2 BULAN </v>
      </c>
      <c r="F114" s="13">
        <f t="shared" ca="1" si="7"/>
        <v>125</v>
      </c>
      <c r="G114" s="13" t="str">
        <f t="shared" ca="1" si="8"/>
        <v>SENIOR</v>
      </c>
      <c r="H114" s="13" t="str">
        <f t="shared" ca="1" si="5"/>
        <v>KOSONG</v>
      </c>
      <c r="I114" s="13"/>
      <c r="J114" s="13"/>
      <c r="K114" s="13"/>
      <c r="L114" s="13"/>
      <c r="M114" s="5"/>
      <c r="N114" s="5"/>
    </row>
    <row r="115" spans="1:14" ht="22.5" customHeight="1" x14ac:dyDescent="0.25">
      <c r="A115" s="5">
        <f t="shared" si="9"/>
        <v>110</v>
      </c>
      <c r="B115" s="5"/>
      <c r="C115" s="5"/>
      <c r="D115" s="7"/>
      <c r="E115" s="13" t="str">
        <f t="shared" ca="1" si="6"/>
        <v xml:space="preserve">125 TAHUN 2 BULAN </v>
      </c>
      <c r="F115" s="13">
        <f t="shared" ca="1" si="7"/>
        <v>125</v>
      </c>
      <c r="G115" s="13" t="str">
        <f t="shared" ca="1" si="8"/>
        <v>SENIOR</v>
      </c>
      <c r="H115" s="13" t="str">
        <f t="shared" ca="1" si="5"/>
        <v>KOSONG</v>
      </c>
      <c r="I115" s="13"/>
      <c r="J115" s="13"/>
      <c r="K115" s="13"/>
      <c r="L115" s="13"/>
      <c r="M115" s="5"/>
      <c r="N115" s="5"/>
    </row>
    <row r="116" spans="1:14" ht="22.5" customHeight="1" x14ac:dyDescent="0.25">
      <c r="A116" s="5">
        <f t="shared" si="9"/>
        <v>111</v>
      </c>
      <c r="B116" s="5"/>
      <c r="C116" s="5"/>
      <c r="D116" s="7"/>
      <c r="E116" s="13" t="str">
        <f t="shared" ca="1" si="6"/>
        <v xml:space="preserve">125 TAHUN 2 BULAN </v>
      </c>
      <c r="F116" s="13">
        <f t="shared" ca="1" si="7"/>
        <v>125</v>
      </c>
      <c r="G116" s="13" t="str">
        <f t="shared" ca="1" si="8"/>
        <v>SENIOR</v>
      </c>
      <c r="H116" s="13" t="str">
        <f t="shared" ca="1" si="5"/>
        <v>KOSONG</v>
      </c>
      <c r="I116" s="13"/>
      <c r="J116" s="13"/>
      <c r="K116" s="13"/>
      <c r="L116" s="13"/>
      <c r="M116" s="5"/>
      <c r="N116" s="5"/>
    </row>
    <row r="117" spans="1:14" ht="22.5" customHeight="1" x14ac:dyDescent="0.25">
      <c r="A117" s="5">
        <f t="shared" si="9"/>
        <v>112</v>
      </c>
      <c r="B117" s="5"/>
      <c r="C117" s="5"/>
      <c r="D117" s="7"/>
      <c r="E117" s="13" t="str">
        <f t="shared" ca="1" si="6"/>
        <v xml:space="preserve">125 TAHUN 2 BULAN </v>
      </c>
      <c r="F117" s="13">
        <f t="shared" ca="1" si="7"/>
        <v>125</v>
      </c>
      <c r="G117" s="13" t="str">
        <f t="shared" ca="1" si="8"/>
        <v>SENIOR</v>
      </c>
      <c r="H117" s="13" t="str">
        <f t="shared" ca="1" si="5"/>
        <v>KOSONG</v>
      </c>
      <c r="I117" s="13"/>
      <c r="J117" s="13"/>
      <c r="K117" s="13"/>
      <c r="L117" s="13"/>
      <c r="M117" s="5"/>
      <c r="N117" s="5"/>
    </row>
    <row r="118" spans="1:14" ht="22.5" customHeight="1" x14ac:dyDescent="0.25">
      <c r="A118" s="5">
        <f t="shared" si="9"/>
        <v>113</v>
      </c>
      <c r="B118" s="5"/>
      <c r="C118" s="5"/>
      <c r="D118" s="7"/>
      <c r="E118" s="13" t="str">
        <f t="shared" ca="1" si="6"/>
        <v xml:space="preserve">125 TAHUN 2 BULAN </v>
      </c>
      <c r="F118" s="13">
        <f t="shared" ca="1" si="7"/>
        <v>125</v>
      </c>
      <c r="G118" s="13" t="str">
        <f t="shared" ca="1" si="8"/>
        <v>SENIOR</v>
      </c>
      <c r="H118" s="13" t="str">
        <f t="shared" ca="1" si="5"/>
        <v>KOSONG</v>
      </c>
      <c r="I118" s="13"/>
      <c r="J118" s="13"/>
      <c r="K118" s="13"/>
      <c r="L118" s="13"/>
      <c r="M118" s="5"/>
      <c r="N118" s="5"/>
    </row>
    <row r="119" spans="1:14" ht="22.5" customHeight="1" x14ac:dyDescent="0.25">
      <c r="A119" s="5">
        <f t="shared" si="9"/>
        <v>114</v>
      </c>
      <c r="B119" s="5"/>
      <c r="C119" s="5"/>
      <c r="D119" s="7"/>
      <c r="E119" s="13" t="str">
        <f t="shared" ca="1" si="6"/>
        <v xml:space="preserve">125 TAHUN 2 BULAN </v>
      </c>
      <c r="F119" s="13">
        <f t="shared" ca="1" si="7"/>
        <v>125</v>
      </c>
      <c r="G119" s="13" t="str">
        <f t="shared" ca="1" si="8"/>
        <v>SENIOR</v>
      </c>
      <c r="H119" s="13" t="str">
        <f t="shared" ca="1" si="5"/>
        <v>KOSONG</v>
      </c>
      <c r="I119" s="13"/>
      <c r="J119" s="13"/>
      <c r="K119" s="13"/>
      <c r="L119" s="13"/>
      <c r="M119" s="5"/>
      <c r="N119" s="5"/>
    </row>
    <row r="120" spans="1:14" ht="22.5" customHeight="1" x14ac:dyDescent="0.25">
      <c r="A120" s="5">
        <f t="shared" si="9"/>
        <v>115</v>
      </c>
      <c r="B120" s="5"/>
      <c r="C120" s="5"/>
      <c r="D120" s="7"/>
      <c r="E120" s="13" t="str">
        <f t="shared" ca="1" si="6"/>
        <v xml:space="preserve">125 TAHUN 2 BULAN </v>
      </c>
      <c r="F120" s="13">
        <f t="shared" ca="1" si="7"/>
        <v>125</v>
      </c>
      <c r="G120" s="13" t="str">
        <f t="shared" ca="1" si="8"/>
        <v>SENIOR</v>
      </c>
      <c r="H120" s="13" t="str">
        <f t="shared" ca="1" si="5"/>
        <v>KOSONG</v>
      </c>
      <c r="I120" s="13"/>
      <c r="J120" s="13"/>
      <c r="K120" s="13"/>
      <c r="L120" s="13"/>
      <c r="M120" s="5"/>
      <c r="N120" s="5"/>
    </row>
    <row r="121" spans="1:14" ht="22.5" customHeight="1" x14ac:dyDescent="0.25">
      <c r="A121" s="5">
        <f t="shared" si="9"/>
        <v>116</v>
      </c>
      <c r="B121" s="5"/>
      <c r="C121" s="5"/>
      <c r="D121" s="7"/>
      <c r="E121" s="13" t="str">
        <f t="shared" ca="1" si="6"/>
        <v xml:space="preserve">125 TAHUN 2 BULAN </v>
      </c>
      <c r="F121" s="13">
        <f t="shared" ca="1" si="7"/>
        <v>125</v>
      </c>
      <c r="G121" s="13" t="str">
        <f t="shared" ca="1" si="8"/>
        <v>SENIOR</v>
      </c>
      <c r="H121" s="13" t="str">
        <f t="shared" ca="1" si="5"/>
        <v>KOSONG</v>
      </c>
      <c r="I121" s="13"/>
      <c r="J121" s="13"/>
      <c r="K121" s="13"/>
      <c r="L121" s="13"/>
      <c r="M121" s="5"/>
      <c r="N121" s="5"/>
    </row>
    <row r="122" spans="1:14" ht="22.5" customHeight="1" x14ac:dyDescent="0.25">
      <c r="A122" s="5">
        <f t="shared" si="9"/>
        <v>117</v>
      </c>
      <c r="B122" s="5"/>
      <c r="C122" s="5"/>
      <c r="D122" s="7"/>
      <c r="E122" s="13" t="str">
        <f t="shared" ca="1" si="6"/>
        <v xml:space="preserve">125 TAHUN 2 BULAN </v>
      </c>
      <c r="F122" s="13">
        <f t="shared" ca="1" si="7"/>
        <v>125</v>
      </c>
      <c r="G122" s="13" t="str">
        <f t="shared" ca="1" si="8"/>
        <v>SENIOR</v>
      </c>
      <c r="H122" s="13" t="str">
        <f t="shared" ca="1" si="5"/>
        <v>KOSONG</v>
      </c>
      <c r="I122" s="13"/>
      <c r="J122" s="13"/>
      <c r="K122" s="13"/>
      <c r="L122" s="13"/>
      <c r="M122" s="5"/>
      <c r="N122" s="5"/>
    </row>
    <row r="123" spans="1:14" ht="22.5" customHeight="1" x14ac:dyDescent="0.25">
      <c r="A123" s="5">
        <f t="shared" si="9"/>
        <v>118</v>
      </c>
      <c r="B123" s="5"/>
      <c r="C123" s="5"/>
      <c r="D123" s="7"/>
      <c r="E123" s="13" t="str">
        <f t="shared" ca="1" si="6"/>
        <v xml:space="preserve">125 TAHUN 2 BULAN </v>
      </c>
      <c r="F123" s="13">
        <f t="shared" ca="1" si="7"/>
        <v>125</v>
      </c>
      <c r="G123" s="13" t="str">
        <f t="shared" ca="1" si="8"/>
        <v>SENIOR</v>
      </c>
      <c r="H123" s="13" t="str">
        <f t="shared" ca="1" si="5"/>
        <v>KOSONG</v>
      </c>
      <c r="I123" s="13"/>
      <c r="J123" s="13"/>
      <c r="K123" s="13"/>
      <c r="L123" s="13"/>
      <c r="M123" s="5"/>
      <c r="N123" s="5"/>
    </row>
    <row r="124" spans="1:14" ht="22.5" customHeight="1" x14ac:dyDescent="0.25">
      <c r="A124" s="5">
        <f t="shared" si="9"/>
        <v>119</v>
      </c>
      <c r="B124" s="5"/>
      <c r="C124" s="5"/>
      <c r="D124" s="7"/>
      <c r="E124" s="13" t="str">
        <f t="shared" ca="1" si="6"/>
        <v xml:space="preserve">125 TAHUN 2 BULAN </v>
      </c>
      <c r="F124" s="13">
        <f t="shared" ca="1" si="7"/>
        <v>125</v>
      </c>
      <c r="G124" s="13" t="str">
        <f t="shared" ca="1" si="8"/>
        <v>SENIOR</v>
      </c>
      <c r="H124" s="13" t="str">
        <f t="shared" ca="1" si="5"/>
        <v>KOSONG</v>
      </c>
      <c r="I124" s="13"/>
      <c r="J124" s="13"/>
      <c r="K124" s="13"/>
      <c r="L124" s="13"/>
      <c r="M124" s="5"/>
      <c r="N124" s="5"/>
    </row>
    <row r="125" spans="1:14" ht="22.5" customHeight="1" x14ac:dyDescent="0.25">
      <c r="A125" s="5">
        <f t="shared" si="9"/>
        <v>120</v>
      </c>
      <c r="B125" s="5"/>
      <c r="C125" s="5"/>
      <c r="D125" s="7"/>
      <c r="E125" s="13" t="str">
        <f t="shared" ca="1" si="6"/>
        <v xml:space="preserve">125 TAHUN 2 BULAN </v>
      </c>
      <c r="F125" s="13">
        <f t="shared" ca="1" si="7"/>
        <v>125</v>
      </c>
      <c r="G125" s="13" t="str">
        <f t="shared" ca="1" si="8"/>
        <v>SENIOR</v>
      </c>
      <c r="H125" s="13" t="str">
        <f t="shared" ca="1" si="5"/>
        <v>KOSONG</v>
      </c>
      <c r="I125" s="13"/>
      <c r="J125" s="13"/>
      <c r="K125" s="13"/>
      <c r="L125" s="13"/>
      <c r="M125" s="5"/>
      <c r="N125" s="5"/>
    </row>
    <row r="126" spans="1:14" ht="22.5" customHeight="1" x14ac:dyDescent="0.25">
      <c r="A126" s="5">
        <f t="shared" si="9"/>
        <v>121</v>
      </c>
      <c r="B126" s="5"/>
      <c r="C126" s="5"/>
      <c r="D126" s="7"/>
      <c r="E126" s="13" t="str">
        <f t="shared" ca="1" si="6"/>
        <v xml:space="preserve">125 TAHUN 2 BULAN </v>
      </c>
      <c r="F126" s="13">
        <f t="shared" ca="1" si="7"/>
        <v>125</v>
      </c>
      <c r="G126" s="13" t="str">
        <f t="shared" ca="1" si="8"/>
        <v>SENIOR</v>
      </c>
      <c r="H126" s="13" t="str">
        <f t="shared" ca="1" si="5"/>
        <v>KOSONG</v>
      </c>
      <c r="I126" s="13"/>
      <c r="J126" s="13"/>
      <c r="K126" s="13"/>
      <c r="L126" s="13"/>
      <c r="M126" s="5"/>
      <c r="N126" s="5"/>
    </row>
    <row r="127" spans="1:14" ht="22.5" customHeight="1" x14ac:dyDescent="0.25">
      <c r="A127" s="5">
        <f t="shared" si="9"/>
        <v>122</v>
      </c>
      <c r="B127" s="5"/>
      <c r="C127" s="5"/>
      <c r="D127" s="7"/>
      <c r="E127" s="13" t="str">
        <f t="shared" ca="1" si="6"/>
        <v xml:space="preserve">125 TAHUN 2 BULAN </v>
      </c>
      <c r="F127" s="13">
        <f t="shared" ca="1" si="7"/>
        <v>125</v>
      </c>
      <c r="G127" s="13" t="str">
        <f t="shared" ca="1" si="8"/>
        <v>SENIOR</v>
      </c>
      <c r="H127" s="13" t="str">
        <f t="shared" ca="1" si="5"/>
        <v>KOSONG</v>
      </c>
      <c r="I127" s="13"/>
      <c r="J127" s="13"/>
      <c r="K127" s="13"/>
      <c r="L127" s="13"/>
      <c r="M127" s="5"/>
      <c r="N127" s="5"/>
    </row>
    <row r="128" spans="1:14" ht="22.5" customHeight="1" x14ac:dyDescent="0.25">
      <c r="A128" s="5">
        <f t="shared" si="9"/>
        <v>123</v>
      </c>
      <c r="B128" s="5"/>
      <c r="C128" s="5"/>
      <c r="D128" s="7"/>
      <c r="E128" s="13" t="str">
        <f t="shared" ca="1" si="6"/>
        <v xml:space="preserve">125 TAHUN 2 BULAN </v>
      </c>
      <c r="F128" s="13">
        <f t="shared" ca="1" si="7"/>
        <v>125</v>
      </c>
      <c r="G128" s="13" t="str">
        <f t="shared" ca="1" si="8"/>
        <v>SENIOR</v>
      </c>
      <c r="H128" s="13" t="str">
        <f t="shared" ca="1" si="5"/>
        <v>KOSONG</v>
      </c>
      <c r="I128" s="13"/>
      <c r="J128" s="13"/>
      <c r="K128" s="13"/>
      <c r="L128" s="13"/>
      <c r="M128" s="5"/>
      <c r="N128" s="5"/>
    </row>
    <row r="129" spans="1:14" ht="22.5" customHeight="1" x14ac:dyDescent="0.25">
      <c r="A129" s="5">
        <f t="shared" si="9"/>
        <v>124</v>
      </c>
      <c r="B129" s="5"/>
      <c r="C129" s="5"/>
      <c r="D129" s="7"/>
      <c r="E129" s="13" t="str">
        <f t="shared" ca="1" si="6"/>
        <v xml:space="preserve">125 TAHUN 2 BULAN </v>
      </c>
      <c r="F129" s="13">
        <f t="shared" ca="1" si="7"/>
        <v>125</v>
      </c>
      <c r="G129" s="13" t="str">
        <f t="shared" ca="1" si="8"/>
        <v>SENIOR</v>
      </c>
      <c r="H129" s="13" t="str">
        <f t="shared" ca="1" si="5"/>
        <v>KOSONG</v>
      </c>
      <c r="I129" s="13"/>
      <c r="J129" s="13"/>
      <c r="K129" s="13"/>
      <c r="L129" s="13"/>
      <c r="M129" s="5"/>
      <c r="N129" s="5"/>
    </row>
    <row r="130" spans="1:14" ht="22.5" customHeight="1" x14ac:dyDescent="0.25">
      <c r="A130" s="5">
        <f t="shared" si="9"/>
        <v>125</v>
      </c>
      <c r="B130" s="5"/>
      <c r="C130" s="5"/>
      <c r="D130" s="7"/>
      <c r="E130" s="13" t="str">
        <f t="shared" ca="1" si="6"/>
        <v xml:space="preserve">125 TAHUN 2 BULAN </v>
      </c>
      <c r="F130" s="13">
        <f t="shared" ca="1" si="7"/>
        <v>125</v>
      </c>
      <c r="G130" s="13" t="str">
        <f t="shared" ca="1" si="8"/>
        <v>SENIOR</v>
      </c>
      <c r="H130" s="13" t="str">
        <f t="shared" ca="1" si="5"/>
        <v>KOSONG</v>
      </c>
      <c r="I130" s="13"/>
      <c r="J130" s="13"/>
      <c r="K130" s="13"/>
      <c r="L130" s="13"/>
      <c r="M130" s="5"/>
      <c r="N130" s="5"/>
    </row>
    <row r="131" spans="1:14" ht="22.5" customHeight="1" x14ac:dyDescent="0.25">
      <c r="A131" s="5">
        <f t="shared" si="9"/>
        <v>126</v>
      </c>
      <c r="B131" s="5"/>
      <c r="C131" s="5"/>
      <c r="D131" s="7"/>
      <c r="E131" s="13" t="str">
        <f t="shared" ca="1" si="6"/>
        <v xml:space="preserve">125 TAHUN 2 BULAN </v>
      </c>
      <c r="F131" s="13">
        <f t="shared" ca="1" si="7"/>
        <v>125</v>
      </c>
      <c r="G131" s="13" t="str">
        <f t="shared" ca="1" si="8"/>
        <v>SENIOR</v>
      </c>
      <c r="H131" s="13" t="str">
        <f t="shared" ca="1" si="5"/>
        <v>KOSONG</v>
      </c>
      <c r="I131" s="13"/>
      <c r="J131" s="13"/>
      <c r="K131" s="13"/>
      <c r="L131" s="13"/>
      <c r="M131" s="5"/>
      <c r="N131" s="5"/>
    </row>
    <row r="132" spans="1:14" ht="22.5" customHeight="1" x14ac:dyDescent="0.25">
      <c r="A132" s="5">
        <f t="shared" si="9"/>
        <v>127</v>
      </c>
      <c r="B132" s="5"/>
      <c r="C132" s="5"/>
      <c r="D132" s="7"/>
      <c r="E132" s="13" t="str">
        <f t="shared" ca="1" si="6"/>
        <v xml:space="preserve">125 TAHUN 2 BULAN </v>
      </c>
      <c r="F132" s="13">
        <f t="shared" ca="1" si="7"/>
        <v>125</v>
      </c>
      <c r="G132" s="13" t="str">
        <f t="shared" ca="1" si="8"/>
        <v>SENIOR</v>
      </c>
      <c r="H132" s="13" t="str">
        <f t="shared" ca="1" si="5"/>
        <v>KOSONG</v>
      </c>
      <c r="I132" s="13"/>
      <c r="J132" s="13"/>
      <c r="K132" s="13"/>
      <c r="L132" s="13"/>
      <c r="M132" s="5"/>
      <c r="N132" s="5"/>
    </row>
    <row r="133" spans="1:14" ht="22.5" customHeight="1" x14ac:dyDescent="0.25">
      <c r="A133" s="5">
        <f t="shared" si="9"/>
        <v>128</v>
      </c>
      <c r="B133" s="5"/>
      <c r="C133" s="5"/>
      <c r="D133" s="7"/>
      <c r="E133" s="13" t="str">
        <f t="shared" ca="1" si="6"/>
        <v xml:space="preserve">125 TAHUN 2 BULAN </v>
      </c>
      <c r="F133" s="13">
        <f t="shared" ca="1" si="7"/>
        <v>125</v>
      </c>
      <c r="G133" s="13" t="str">
        <f t="shared" ca="1" si="8"/>
        <v>SENIOR</v>
      </c>
      <c r="H133" s="13" t="str">
        <f t="shared" ref="H133:H196" ca="1" si="10">VLOOKUP(F133,UMUR_FESTIVAL,2,TRUE)</f>
        <v>KOSONG</v>
      </c>
      <c r="I133" s="13"/>
      <c r="J133" s="13"/>
      <c r="K133" s="13"/>
      <c r="L133" s="13"/>
      <c r="M133" s="5"/>
      <c r="N133" s="5"/>
    </row>
    <row r="134" spans="1:14" ht="22.5" customHeight="1" x14ac:dyDescent="0.25">
      <c r="A134" s="5">
        <f t="shared" si="9"/>
        <v>129</v>
      </c>
      <c r="B134" s="5"/>
      <c r="C134" s="5"/>
      <c r="D134" s="7"/>
      <c r="E134" s="13" t="str">
        <f t="shared" ref="E134:E197" ca="1" si="11">DATEDIF(D134,TODAY(),"Y")&amp;" TAHUN "&amp;DATEDIF(D134,TODAY(),"YM")&amp;" BULAN "</f>
        <v xml:space="preserve">125 TAHUN 2 BULAN </v>
      </c>
      <c r="F134" s="13">
        <f t="shared" ref="F134:F197" ca="1" si="12">DATEDIF(D134,TODAY(),"Y")</f>
        <v>125</v>
      </c>
      <c r="G134" s="13" t="str">
        <f t="shared" ref="G134:G197" ca="1" si="13">VLOOKUP(F134,UMUR,2,TRUE)</f>
        <v>SENIOR</v>
      </c>
      <c r="H134" s="13" t="str">
        <f t="shared" ca="1" si="10"/>
        <v>KOSONG</v>
      </c>
      <c r="I134" s="13"/>
      <c r="J134" s="13"/>
      <c r="K134" s="13"/>
      <c r="L134" s="13"/>
      <c r="M134" s="5"/>
      <c r="N134" s="5"/>
    </row>
    <row r="135" spans="1:14" ht="22.5" customHeight="1" x14ac:dyDescent="0.25">
      <c r="A135" s="5">
        <f t="shared" ref="A135:A198" si="14">A134+1</f>
        <v>130</v>
      </c>
      <c r="B135" s="5"/>
      <c r="C135" s="5"/>
      <c r="D135" s="7"/>
      <c r="E135" s="13" t="str">
        <f t="shared" ca="1" si="11"/>
        <v xml:space="preserve">125 TAHUN 2 BULAN </v>
      </c>
      <c r="F135" s="13">
        <f t="shared" ca="1" si="12"/>
        <v>125</v>
      </c>
      <c r="G135" s="13" t="str">
        <f t="shared" ca="1" si="13"/>
        <v>SENIOR</v>
      </c>
      <c r="H135" s="13" t="str">
        <f t="shared" ca="1" si="10"/>
        <v>KOSONG</v>
      </c>
      <c r="I135" s="13"/>
      <c r="J135" s="13"/>
      <c r="K135" s="13"/>
      <c r="L135" s="13"/>
      <c r="M135" s="5"/>
      <c r="N135" s="5"/>
    </row>
    <row r="136" spans="1:14" ht="22.5" customHeight="1" x14ac:dyDescent="0.25">
      <c r="A136" s="5">
        <f t="shared" si="14"/>
        <v>131</v>
      </c>
      <c r="B136" s="5"/>
      <c r="C136" s="5"/>
      <c r="D136" s="7"/>
      <c r="E136" s="13" t="str">
        <f t="shared" ca="1" si="11"/>
        <v xml:space="preserve">125 TAHUN 2 BULAN </v>
      </c>
      <c r="F136" s="13">
        <f t="shared" ca="1" si="12"/>
        <v>125</v>
      </c>
      <c r="G136" s="13" t="str">
        <f t="shared" ca="1" si="13"/>
        <v>SENIOR</v>
      </c>
      <c r="H136" s="13" t="str">
        <f t="shared" ca="1" si="10"/>
        <v>KOSONG</v>
      </c>
      <c r="I136" s="13"/>
      <c r="J136" s="13"/>
      <c r="K136" s="13"/>
      <c r="L136" s="13"/>
      <c r="M136" s="5"/>
      <c r="N136" s="5"/>
    </row>
    <row r="137" spans="1:14" ht="22.5" customHeight="1" x14ac:dyDescent="0.25">
      <c r="A137" s="5">
        <f t="shared" si="14"/>
        <v>132</v>
      </c>
      <c r="B137" s="5"/>
      <c r="C137" s="5"/>
      <c r="D137" s="7"/>
      <c r="E137" s="13" t="str">
        <f t="shared" ca="1" si="11"/>
        <v xml:space="preserve">125 TAHUN 2 BULAN </v>
      </c>
      <c r="F137" s="13">
        <f t="shared" ca="1" si="12"/>
        <v>125</v>
      </c>
      <c r="G137" s="13" t="str">
        <f t="shared" ca="1" si="13"/>
        <v>SENIOR</v>
      </c>
      <c r="H137" s="13" t="str">
        <f t="shared" ca="1" si="10"/>
        <v>KOSONG</v>
      </c>
      <c r="I137" s="13"/>
      <c r="J137" s="13"/>
      <c r="K137" s="13"/>
      <c r="L137" s="13"/>
      <c r="M137" s="5"/>
      <c r="N137" s="5"/>
    </row>
    <row r="138" spans="1:14" ht="22.5" customHeight="1" x14ac:dyDescent="0.25">
      <c r="A138" s="5">
        <f t="shared" si="14"/>
        <v>133</v>
      </c>
      <c r="B138" s="5"/>
      <c r="C138" s="5"/>
      <c r="D138" s="7"/>
      <c r="E138" s="13" t="str">
        <f t="shared" ca="1" si="11"/>
        <v xml:space="preserve">125 TAHUN 2 BULAN </v>
      </c>
      <c r="F138" s="13">
        <f t="shared" ca="1" si="12"/>
        <v>125</v>
      </c>
      <c r="G138" s="13" t="str">
        <f t="shared" ca="1" si="13"/>
        <v>SENIOR</v>
      </c>
      <c r="H138" s="13" t="str">
        <f t="shared" ca="1" si="10"/>
        <v>KOSONG</v>
      </c>
      <c r="I138" s="13"/>
      <c r="J138" s="13"/>
      <c r="K138" s="13"/>
      <c r="L138" s="13"/>
      <c r="M138" s="5"/>
      <c r="N138" s="5"/>
    </row>
    <row r="139" spans="1:14" ht="22.5" customHeight="1" x14ac:dyDescent="0.25">
      <c r="A139" s="5">
        <f t="shared" si="14"/>
        <v>134</v>
      </c>
      <c r="B139" s="5"/>
      <c r="C139" s="5"/>
      <c r="D139" s="7"/>
      <c r="E139" s="13" t="str">
        <f t="shared" ca="1" si="11"/>
        <v xml:space="preserve">125 TAHUN 2 BULAN </v>
      </c>
      <c r="F139" s="13">
        <f t="shared" ca="1" si="12"/>
        <v>125</v>
      </c>
      <c r="G139" s="13" t="str">
        <f t="shared" ca="1" si="13"/>
        <v>SENIOR</v>
      </c>
      <c r="H139" s="13" t="str">
        <f t="shared" ca="1" si="10"/>
        <v>KOSONG</v>
      </c>
      <c r="I139" s="13"/>
      <c r="J139" s="13"/>
      <c r="K139" s="13"/>
      <c r="L139" s="13"/>
      <c r="M139" s="5"/>
      <c r="N139" s="5"/>
    </row>
    <row r="140" spans="1:14" ht="22.5" customHeight="1" x14ac:dyDescent="0.25">
      <c r="A140" s="5">
        <f t="shared" si="14"/>
        <v>135</v>
      </c>
      <c r="B140" s="5"/>
      <c r="C140" s="5"/>
      <c r="D140" s="7"/>
      <c r="E140" s="13" t="str">
        <f t="shared" ca="1" si="11"/>
        <v xml:space="preserve">125 TAHUN 2 BULAN </v>
      </c>
      <c r="F140" s="13">
        <f t="shared" ca="1" si="12"/>
        <v>125</v>
      </c>
      <c r="G140" s="13" t="str">
        <f t="shared" ca="1" si="13"/>
        <v>SENIOR</v>
      </c>
      <c r="H140" s="13" t="str">
        <f t="shared" ca="1" si="10"/>
        <v>KOSONG</v>
      </c>
      <c r="I140" s="13"/>
      <c r="J140" s="13"/>
      <c r="K140" s="13"/>
      <c r="L140" s="13"/>
      <c r="M140" s="5"/>
      <c r="N140" s="5"/>
    </row>
    <row r="141" spans="1:14" ht="22.5" customHeight="1" x14ac:dyDescent="0.25">
      <c r="A141" s="5">
        <f t="shared" si="14"/>
        <v>136</v>
      </c>
      <c r="B141" s="5"/>
      <c r="C141" s="5"/>
      <c r="D141" s="7"/>
      <c r="E141" s="13" t="str">
        <f t="shared" ca="1" si="11"/>
        <v xml:space="preserve">125 TAHUN 2 BULAN </v>
      </c>
      <c r="F141" s="13">
        <f t="shared" ca="1" si="12"/>
        <v>125</v>
      </c>
      <c r="G141" s="13" t="str">
        <f t="shared" ca="1" si="13"/>
        <v>SENIOR</v>
      </c>
      <c r="H141" s="13" t="str">
        <f t="shared" ca="1" si="10"/>
        <v>KOSONG</v>
      </c>
      <c r="I141" s="13"/>
      <c r="J141" s="13"/>
      <c r="K141" s="13"/>
      <c r="L141" s="13"/>
      <c r="M141" s="5"/>
      <c r="N141" s="5"/>
    </row>
    <row r="142" spans="1:14" ht="22.5" customHeight="1" x14ac:dyDescent="0.25">
      <c r="A142" s="5">
        <f t="shared" si="14"/>
        <v>137</v>
      </c>
      <c r="B142" s="5"/>
      <c r="C142" s="5"/>
      <c r="D142" s="7"/>
      <c r="E142" s="13" t="str">
        <f t="shared" ca="1" si="11"/>
        <v xml:space="preserve">125 TAHUN 2 BULAN </v>
      </c>
      <c r="F142" s="13">
        <f t="shared" ca="1" si="12"/>
        <v>125</v>
      </c>
      <c r="G142" s="13" t="str">
        <f t="shared" ca="1" si="13"/>
        <v>SENIOR</v>
      </c>
      <c r="H142" s="13" t="str">
        <f t="shared" ca="1" si="10"/>
        <v>KOSONG</v>
      </c>
      <c r="I142" s="13"/>
      <c r="J142" s="13"/>
      <c r="K142" s="13"/>
      <c r="L142" s="13"/>
      <c r="M142" s="5"/>
      <c r="N142" s="5"/>
    </row>
    <row r="143" spans="1:14" ht="22.5" customHeight="1" x14ac:dyDescent="0.25">
      <c r="A143" s="5">
        <f t="shared" si="14"/>
        <v>138</v>
      </c>
      <c r="B143" s="5"/>
      <c r="C143" s="5"/>
      <c r="D143" s="7"/>
      <c r="E143" s="13" t="str">
        <f t="shared" ca="1" si="11"/>
        <v xml:space="preserve">125 TAHUN 2 BULAN </v>
      </c>
      <c r="F143" s="13">
        <f t="shared" ca="1" si="12"/>
        <v>125</v>
      </c>
      <c r="G143" s="13" t="str">
        <f t="shared" ca="1" si="13"/>
        <v>SENIOR</v>
      </c>
      <c r="H143" s="13" t="str">
        <f t="shared" ca="1" si="10"/>
        <v>KOSONG</v>
      </c>
      <c r="I143" s="13"/>
      <c r="J143" s="13"/>
      <c r="K143" s="13"/>
      <c r="L143" s="13"/>
      <c r="M143" s="5"/>
      <c r="N143" s="5"/>
    </row>
    <row r="144" spans="1:14" ht="22.5" customHeight="1" x14ac:dyDescent="0.25">
      <c r="A144" s="5">
        <f t="shared" si="14"/>
        <v>139</v>
      </c>
      <c r="B144" s="5"/>
      <c r="C144" s="5"/>
      <c r="D144" s="7"/>
      <c r="E144" s="13" t="str">
        <f t="shared" ca="1" si="11"/>
        <v xml:space="preserve">125 TAHUN 2 BULAN </v>
      </c>
      <c r="F144" s="13">
        <f t="shared" ca="1" si="12"/>
        <v>125</v>
      </c>
      <c r="G144" s="13" t="str">
        <f t="shared" ca="1" si="13"/>
        <v>SENIOR</v>
      </c>
      <c r="H144" s="13" t="str">
        <f t="shared" ca="1" si="10"/>
        <v>KOSONG</v>
      </c>
      <c r="I144" s="13"/>
      <c r="J144" s="13"/>
      <c r="K144" s="13"/>
      <c r="L144" s="13"/>
      <c r="M144" s="5"/>
      <c r="N144" s="5"/>
    </row>
    <row r="145" spans="1:14" ht="22.5" customHeight="1" x14ac:dyDescent="0.25">
      <c r="A145" s="5">
        <f t="shared" si="14"/>
        <v>140</v>
      </c>
      <c r="B145" s="5"/>
      <c r="C145" s="5"/>
      <c r="D145" s="7"/>
      <c r="E145" s="13" t="str">
        <f t="shared" ca="1" si="11"/>
        <v xml:space="preserve">125 TAHUN 2 BULAN </v>
      </c>
      <c r="F145" s="13">
        <f t="shared" ca="1" si="12"/>
        <v>125</v>
      </c>
      <c r="G145" s="13" t="str">
        <f t="shared" ca="1" si="13"/>
        <v>SENIOR</v>
      </c>
      <c r="H145" s="13" t="str">
        <f t="shared" ca="1" si="10"/>
        <v>KOSONG</v>
      </c>
      <c r="I145" s="13"/>
      <c r="J145" s="13"/>
      <c r="K145" s="13"/>
      <c r="L145" s="13"/>
      <c r="M145" s="5"/>
      <c r="N145" s="5"/>
    </row>
    <row r="146" spans="1:14" ht="22.5" customHeight="1" x14ac:dyDescent="0.25">
      <c r="A146" s="5">
        <f t="shared" si="14"/>
        <v>141</v>
      </c>
      <c r="B146" s="5"/>
      <c r="C146" s="5"/>
      <c r="D146" s="7"/>
      <c r="E146" s="13" t="str">
        <f t="shared" ca="1" si="11"/>
        <v xml:space="preserve">125 TAHUN 2 BULAN </v>
      </c>
      <c r="F146" s="13">
        <f t="shared" ca="1" si="12"/>
        <v>125</v>
      </c>
      <c r="G146" s="13" t="str">
        <f t="shared" ca="1" si="13"/>
        <v>SENIOR</v>
      </c>
      <c r="H146" s="13" t="str">
        <f t="shared" ca="1" si="10"/>
        <v>KOSONG</v>
      </c>
      <c r="I146" s="13"/>
      <c r="J146" s="13"/>
      <c r="K146" s="13"/>
      <c r="L146" s="13"/>
      <c r="M146" s="5"/>
      <c r="N146" s="5"/>
    </row>
    <row r="147" spans="1:14" ht="22.5" customHeight="1" x14ac:dyDescent="0.25">
      <c r="A147" s="5">
        <f t="shared" si="14"/>
        <v>142</v>
      </c>
      <c r="B147" s="5"/>
      <c r="C147" s="5"/>
      <c r="D147" s="7"/>
      <c r="E147" s="13" t="str">
        <f t="shared" ca="1" si="11"/>
        <v xml:space="preserve">125 TAHUN 2 BULAN </v>
      </c>
      <c r="F147" s="13">
        <f t="shared" ca="1" si="12"/>
        <v>125</v>
      </c>
      <c r="G147" s="13" t="str">
        <f t="shared" ca="1" si="13"/>
        <v>SENIOR</v>
      </c>
      <c r="H147" s="13" t="str">
        <f t="shared" ca="1" si="10"/>
        <v>KOSONG</v>
      </c>
      <c r="I147" s="13"/>
      <c r="J147" s="13"/>
      <c r="K147" s="13"/>
      <c r="L147" s="13"/>
      <c r="M147" s="5"/>
      <c r="N147" s="5"/>
    </row>
    <row r="148" spans="1:14" ht="22.5" customHeight="1" x14ac:dyDescent="0.25">
      <c r="A148" s="5">
        <f t="shared" si="14"/>
        <v>143</v>
      </c>
      <c r="B148" s="5"/>
      <c r="C148" s="5"/>
      <c r="D148" s="7"/>
      <c r="E148" s="13" t="str">
        <f t="shared" ca="1" si="11"/>
        <v xml:space="preserve">125 TAHUN 2 BULAN </v>
      </c>
      <c r="F148" s="13">
        <f t="shared" ca="1" si="12"/>
        <v>125</v>
      </c>
      <c r="G148" s="13" t="str">
        <f t="shared" ca="1" si="13"/>
        <v>SENIOR</v>
      </c>
      <c r="H148" s="13" t="str">
        <f t="shared" ca="1" si="10"/>
        <v>KOSONG</v>
      </c>
      <c r="I148" s="13"/>
      <c r="J148" s="13"/>
      <c r="K148" s="13"/>
      <c r="L148" s="13"/>
      <c r="M148" s="5"/>
      <c r="N148" s="5"/>
    </row>
    <row r="149" spans="1:14" ht="22.5" customHeight="1" x14ac:dyDescent="0.25">
      <c r="A149" s="5">
        <f t="shared" si="14"/>
        <v>144</v>
      </c>
      <c r="B149" s="5"/>
      <c r="C149" s="5"/>
      <c r="D149" s="7"/>
      <c r="E149" s="13" t="str">
        <f t="shared" ca="1" si="11"/>
        <v xml:space="preserve">125 TAHUN 2 BULAN </v>
      </c>
      <c r="F149" s="13">
        <f t="shared" ca="1" si="12"/>
        <v>125</v>
      </c>
      <c r="G149" s="13" t="str">
        <f t="shared" ca="1" si="13"/>
        <v>SENIOR</v>
      </c>
      <c r="H149" s="13" t="str">
        <f t="shared" ca="1" si="10"/>
        <v>KOSONG</v>
      </c>
      <c r="I149" s="13"/>
      <c r="J149" s="13"/>
      <c r="K149" s="13"/>
      <c r="L149" s="13"/>
      <c r="M149" s="5"/>
      <c r="N149" s="5"/>
    </row>
    <row r="150" spans="1:14" ht="22.5" customHeight="1" x14ac:dyDescent="0.25">
      <c r="A150" s="5">
        <f t="shared" si="14"/>
        <v>145</v>
      </c>
      <c r="B150" s="5"/>
      <c r="C150" s="5"/>
      <c r="D150" s="7"/>
      <c r="E150" s="13" t="str">
        <f t="shared" ca="1" si="11"/>
        <v xml:space="preserve">125 TAHUN 2 BULAN </v>
      </c>
      <c r="F150" s="13">
        <f t="shared" ca="1" si="12"/>
        <v>125</v>
      </c>
      <c r="G150" s="13" t="str">
        <f t="shared" ca="1" si="13"/>
        <v>SENIOR</v>
      </c>
      <c r="H150" s="13" t="str">
        <f t="shared" ca="1" si="10"/>
        <v>KOSONG</v>
      </c>
      <c r="I150" s="13"/>
      <c r="J150" s="13"/>
      <c r="K150" s="13"/>
      <c r="L150" s="13"/>
      <c r="M150" s="5"/>
      <c r="N150" s="5"/>
    </row>
    <row r="151" spans="1:14" ht="22.5" customHeight="1" x14ac:dyDescent="0.25">
      <c r="A151" s="5">
        <f t="shared" si="14"/>
        <v>146</v>
      </c>
      <c r="B151" s="5"/>
      <c r="C151" s="5"/>
      <c r="D151" s="7"/>
      <c r="E151" s="13" t="str">
        <f t="shared" ca="1" si="11"/>
        <v xml:space="preserve">125 TAHUN 2 BULAN </v>
      </c>
      <c r="F151" s="13">
        <f t="shared" ca="1" si="12"/>
        <v>125</v>
      </c>
      <c r="G151" s="13" t="str">
        <f t="shared" ca="1" si="13"/>
        <v>SENIOR</v>
      </c>
      <c r="H151" s="13" t="str">
        <f t="shared" ca="1" si="10"/>
        <v>KOSONG</v>
      </c>
      <c r="I151" s="13"/>
      <c r="J151" s="13"/>
      <c r="K151" s="13"/>
      <c r="L151" s="13"/>
      <c r="M151" s="5"/>
      <c r="N151" s="5"/>
    </row>
    <row r="152" spans="1:14" ht="22.5" customHeight="1" x14ac:dyDescent="0.25">
      <c r="A152" s="5">
        <f t="shared" si="14"/>
        <v>147</v>
      </c>
      <c r="B152" s="5"/>
      <c r="C152" s="5"/>
      <c r="D152" s="7"/>
      <c r="E152" s="13" t="str">
        <f t="shared" ca="1" si="11"/>
        <v xml:space="preserve">125 TAHUN 2 BULAN </v>
      </c>
      <c r="F152" s="13">
        <f t="shared" ca="1" si="12"/>
        <v>125</v>
      </c>
      <c r="G152" s="13" t="str">
        <f t="shared" ca="1" si="13"/>
        <v>SENIOR</v>
      </c>
      <c r="H152" s="13" t="str">
        <f t="shared" ca="1" si="10"/>
        <v>KOSONG</v>
      </c>
      <c r="I152" s="13"/>
      <c r="J152" s="13"/>
      <c r="K152" s="13"/>
      <c r="L152" s="13"/>
      <c r="M152" s="5"/>
      <c r="N152" s="5"/>
    </row>
    <row r="153" spans="1:14" ht="22.5" customHeight="1" x14ac:dyDescent="0.25">
      <c r="A153" s="5">
        <f t="shared" si="14"/>
        <v>148</v>
      </c>
      <c r="B153" s="5"/>
      <c r="C153" s="5"/>
      <c r="D153" s="7"/>
      <c r="E153" s="13" t="str">
        <f t="shared" ca="1" si="11"/>
        <v xml:space="preserve">125 TAHUN 2 BULAN </v>
      </c>
      <c r="F153" s="13">
        <f t="shared" ca="1" si="12"/>
        <v>125</v>
      </c>
      <c r="G153" s="13" t="str">
        <f t="shared" ca="1" si="13"/>
        <v>SENIOR</v>
      </c>
      <c r="H153" s="13" t="str">
        <f t="shared" ca="1" si="10"/>
        <v>KOSONG</v>
      </c>
      <c r="I153" s="13"/>
      <c r="J153" s="13"/>
      <c r="K153" s="13"/>
      <c r="L153" s="13"/>
      <c r="M153" s="5"/>
      <c r="N153" s="5"/>
    </row>
    <row r="154" spans="1:14" ht="22.5" customHeight="1" x14ac:dyDescent="0.25">
      <c r="A154" s="5">
        <f t="shared" si="14"/>
        <v>149</v>
      </c>
      <c r="B154" s="5"/>
      <c r="C154" s="5"/>
      <c r="D154" s="7"/>
      <c r="E154" s="13" t="str">
        <f t="shared" ca="1" si="11"/>
        <v xml:space="preserve">125 TAHUN 2 BULAN </v>
      </c>
      <c r="F154" s="13">
        <f t="shared" ca="1" si="12"/>
        <v>125</v>
      </c>
      <c r="G154" s="13" t="str">
        <f t="shared" ca="1" si="13"/>
        <v>SENIOR</v>
      </c>
      <c r="H154" s="13" t="str">
        <f t="shared" ca="1" si="10"/>
        <v>KOSONG</v>
      </c>
      <c r="I154" s="13"/>
      <c r="J154" s="13"/>
      <c r="K154" s="13"/>
      <c r="L154" s="13"/>
      <c r="M154" s="5"/>
      <c r="N154" s="5"/>
    </row>
    <row r="155" spans="1:14" ht="22.5" customHeight="1" x14ac:dyDescent="0.25">
      <c r="A155" s="5">
        <f t="shared" si="14"/>
        <v>150</v>
      </c>
      <c r="B155" s="5"/>
      <c r="C155" s="5"/>
      <c r="D155" s="7"/>
      <c r="E155" s="13" t="str">
        <f t="shared" ca="1" si="11"/>
        <v xml:space="preserve">125 TAHUN 2 BULAN </v>
      </c>
      <c r="F155" s="13">
        <f t="shared" ca="1" si="12"/>
        <v>125</v>
      </c>
      <c r="G155" s="13" t="str">
        <f t="shared" ca="1" si="13"/>
        <v>SENIOR</v>
      </c>
      <c r="H155" s="13" t="str">
        <f t="shared" ca="1" si="10"/>
        <v>KOSONG</v>
      </c>
      <c r="I155" s="13"/>
      <c r="J155" s="13"/>
      <c r="K155" s="13"/>
      <c r="L155" s="13"/>
      <c r="M155" s="5"/>
      <c r="N155" s="5"/>
    </row>
    <row r="156" spans="1:14" ht="22.5" customHeight="1" x14ac:dyDescent="0.25">
      <c r="A156" s="5">
        <f t="shared" si="14"/>
        <v>151</v>
      </c>
      <c r="B156" s="5"/>
      <c r="C156" s="5"/>
      <c r="D156" s="7"/>
      <c r="E156" s="13" t="str">
        <f t="shared" ca="1" si="11"/>
        <v xml:space="preserve">125 TAHUN 2 BULAN </v>
      </c>
      <c r="F156" s="13">
        <f t="shared" ca="1" si="12"/>
        <v>125</v>
      </c>
      <c r="G156" s="13" t="str">
        <f t="shared" ca="1" si="13"/>
        <v>SENIOR</v>
      </c>
      <c r="H156" s="13" t="str">
        <f t="shared" ca="1" si="10"/>
        <v>KOSONG</v>
      </c>
      <c r="I156" s="13"/>
      <c r="J156" s="13"/>
      <c r="K156" s="13"/>
      <c r="L156" s="13"/>
      <c r="M156" s="5"/>
      <c r="N156" s="5"/>
    </row>
    <row r="157" spans="1:14" ht="22.5" customHeight="1" x14ac:dyDescent="0.25">
      <c r="A157" s="5">
        <f t="shared" si="14"/>
        <v>152</v>
      </c>
      <c r="B157" s="5"/>
      <c r="C157" s="5"/>
      <c r="D157" s="7"/>
      <c r="E157" s="13" t="str">
        <f t="shared" ca="1" si="11"/>
        <v xml:space="preserve">125 TAHUN 2 BULAN </v>
      </c>
      <c r="F157" s="13">
        <f t="shared" ca="1" si="12"/>
        <v>125</v>
      </c>
      <c r="G157" s="13" t="str">
        <f t="shared" ca="1" si="13"/>
        <v>SENIOR</v>
      </c>
      <c r="H157" s="13" t="str">
        <f t="shared" ca="1" si="10"/>
        <v>KOSONG</v>
      </c>
      <c r="I157" s="13"/>
      <c r="J157" s="13"/>
      <c r="K157" s="13"/>
      <c r="L157" s="13"/>
      <c r="M157" s="5"/>
      <c r="N157" s="5"/>
    </row>
    <row r="158" spans="1:14" ht="22.5" customHeight="1" x14ac:dyDescent="0.25">
      <c r="A158" s="5">
        <f t="shared" si="14"/>
        <v>153</v>
      </c>
      <c r="B158" s="5"/>
      <c r="C158" s="5"/>
      <c r="D158" s="7"/>
      <c r="E158" s="13" t="str">
        <f t="shared" ca="1" si="11"/>
        <v xml:space="preserve">125 TAHUN 2 BULAN </v>
      </c>
      <c r="F158" s="13">
        <f t="shared" ca="1" si="12"/>
        <v>125</v>
      </c>
      <c r="G158" s="13" t="str">
        <f t="shared" ca="1" si="13"/>
        <v>SENIOR</v>
      </c>
      <c r="H158" s="13" t="str">
        <f t="shared" ca="1" si="10"/>
        <v>KOSONG</v>
      </c>
      <c r="I158" s="13"/>
      <c r="J158" s="13"/>
      <c r="K158" s="13"/>
      <c r="L158" s="13"/>
      <c r="M158" s="5"/>
      <c r="N158" s="5"/>
    </row>
    <row r="159" spans="1:14" ht="22.5" customHeight="1" x14ac:dyDescent="0.25">
      <c r="A159" s="5">
        <f t="shared" si="14"/>
        <v>154</v>
      </c>
      <c r="B159" s="5"/>
      <c r="C159" s="5"/>
      <c r="D159" s="7"/>
      <c r="E159" s="13" t="str">
        <f t="shared" ca="1" si="11"/>
        <v xml:space="preserve">125 TAHUN 2 BULAN </v>
      </c>
      <c r="F159" s="13">
        <f t="shared" ca="1" si="12"/>
        <v>125</v>
      </c>
      <c r="G159" s="13" t="str">
        <f t="shared" ca="1" si="13"/>
        <v>SENIOR</v>
      </c>
      <c r="H159" s="13" t="str">
        <f t="shared" ca="1" si="10"/>
        <v>KOSONG</v>
      </c>
      <c r="I159" s="13"/>
      <c r="J159" s="13"/>
      <c r="K159" s="13"/>
      <c r="L159" s="13"/>
      <c r="M159" s="5"/>
      <c r="N159" s="5"/>
    </row>
    <row r="160" spans="1:14" ht="22.5" customHeight="1" x14ac:dyDescent="0.25">
      <c r="A160" s="5">
        <f t="shared" si="14"/>
        <v>155</v>
      </c>
      <c r="B160" s="5"/>
      <c r="C160" s="5"/>
      <c r="D160" s="7"/>
      <c r="E160" s="13" t="str">
        <f t="shared" ca="1" si="11"/>
        <v xml:space="preserve">125 TAHUN 2 BULAN </v>
      </c>
      <c r="F160" s="13">
        <f t="shared" ca="1" si="12"/>
        <v>125</v>
      </c>
      <c r="G160" s="13" t="str">
        <f t="shared" ca="1" si="13"/>
        <v>SENIOR</v>
      </c>
      <c r="H160" s="13" t="str">
        <f t="shared" ca="1" si="10"/>
        <v>KOSONG</v>
      </c>
      <c r="I160" s="13"/>
      <c r="J160" s="13"/>
      <c r="K160" s="13"/>
      <c r="L160" s="13"/>
      <c r="M160" s="5"/>
      <c r="N160" s="5"/>
    </row>
    <row r="161" spans="1:14" ht="22.5" customHeight="1" x14ac:dyDescent="0.25">
      <c r="A161" s="5">
        <f t="shared" si="14"/>
        <v>156</v>
      </c>
      <c r="B161" s="5"/>
      <c r="C161" s="5"/>
      <c r="D161" s="7"/>
      <c r="E161" s="13" t="str">
        <f t="shared" ca="1" si="11"/>
        <v xml:space="preserve">125 TAHUN 2 BULAN </v>
      </c>
      <c r="F161" s="13">
        <f t="shared" ca="1" si="12"/>
        <v>125</v>
      </c>
      <c r="G161" s="13" t="str">
        <f t="shared" ca="1" si="13"/>
        <v>SENIOR</v>
      </c>
      <c r="H161" s="13" t="str">
        <f t="shared" ca="1" si="10"/>
        <v>KOSONG</v>
      </c>
      <c r="I161" s="13"/>
      <c r="J161" s="13"/>
      <c r="K161" s="13"/>
      <c r="L161" s="13"/>
      <c r="M161" s="5"/>
      <c r="N161" s="5"/>
    </row>
    <row r="162" spans="1:14" ht="22.5" customHeight="1" x14ac:dyDescent="0.25">
      <c r="A162" s="5">
        <f t="shared" si="14"/>
        <v>157</v>
      </c>
      <c r="B162" s="5"/>
      <c r="C162" s="5"/>
      <c r="D162" s="7"/>
      <c r="E162" s="13" t="str">
        <f t="shared" ca="1" si="11"/>
        <v xml:space="preserve">125 TAHUN 2 BULAN </v>
      </c>
      <c r="F162" s="13">
        <f t="shared" ca="1" si="12"/>
        <v>125</v>
      </c>
      <c r="G162" s="13" t="str">
        <f t="shared" ca="1" si="13"/>
        <v>SENIOR</v>
      </c>
      <c r="H162" s="13" t="str">
        <f t="shared" ca="1" si="10"/>
        <v>KOSONG</v>
      </c>
      <c r="I162" s="13"/>
      <c r="J162" s="13"/>
      <c r="K162" s="13"/>
      <c r="L162" s="13"/>
      <c r="M162" s="5"/>
      <c r="N162" s="5"/>
    </row>
    <row r="163" spans="1:14" ht="22.5" customHeight="1" x14ac:dyDescent="0.25">
      <c r="A163" s="5">
        <f t="shared" si="14"/>
        <v>158</v>
      </c>
      <c r="B163" s="5"/>
      <c r="C163" s="5"/>
      <c r="D163" s="7"/>
      <c r="E163" s="13" t="str">
        <f t="shared" ca="1" si="11"/>
        <v xml:space="preserve">125 TAHUN 2 BULAN </v>
      </c>
      <c r="F163" s="13">
        <f t="shared" ca="1" si="12"/>
        <v>125</v>
      </c>
      <c r="G163" s="13" t="str">
        <f t="shared" ca="1" si="13"/>
        <v>SENIOR</v>
      </c>
      <c r="H163" s="13" t="str">
        <f t="shared" ca="1" si="10"/>
        <v>KOSONG</v>
      </c>
      <c r="I163" s="13"/>
      <c r="J163" s="13"/>
      <c r="K163" s="13"/>
      <c r="L163" s="13"/>
      <c r="M163" s="5"/>
      <c r="N163" s="5"/>
    </row>
    <row r="164" spans="1:14" ht="22.5" customHeight="1" x14ac:dyDescent="0.25">
      <c r="A164" s="5">
        <f t="shared" si="14"/>
        <v>159</v>
      </c>
      <c r="B164" s="5"/>
      <c r="C164" s="5"/>
      <c r="D164" s="7"/>
      <c r="E164" s="13" t="str">
        <f t="shared" ca="1" si="11"/>
        <v xml:space="preserve">125 TAHUN 2 BULAN </v>
      </c>
      <c r="F164" s="13">
        <f t="shared" ca="1" si="12"/>
        <v>125</v>
      </c>
      <c r="G164" s="13" t="str">
        <f t="shared" ca="1" si="13"/>
        <v>SENIOR</v>
      </c>
      <c r="H164" s="13" t="str">
        <f t="shared" ca="1" si="10"/>
        <v>KOSONG</v>
      </c>
      <c r="I164" s="13"/>
      <c r="J164" s="13"/>
      <c r="K164" s="13"/>
      <c r="L164" s="13"/>
      <c r="M164" s="5"/>
      <c r="N164" s="5"/>
    </row>
    <row r="165" spans="1:14" ht="22.5" customHeight="1" x14ac:dyDescent="0.25">
      <c r="A165" s="5">
        <f t="shared" si="14"/>
        <v>160</v>
      </c>
      <c r="B165" s="5"/>
      <c r="C165" s="5"/>
      <c r="D165" s="7"/>
      <c r="E165" s="13" t="str">
        <f t="shared" ca="1" si="11"/>
        <v xml:space="preserve">125 TAHUN 2 BULAN </v>
      </c>
      <c r="F165" s="13">
        <f t="shared" ca="1" si="12"/>
        <v>125</v>
      </c>
      <c r="G165" s="13" t="str">
        <f t="shared" ca="1" si="13"/>
        <v>SENIOR</v>
      </c>
      <c r="H165" s="13" t="str">
        <f t="shared" ca="1" si="10"/>
        <v>KOSONG</v>
      </c>
      <c r="I165" s="13"/>
      <c r="J165" s="13"/>
      <c r="K165" s="13"/>
      <c r="L165" s="13"/>
      <c r="M165" s="5"/>
      <c r="N165" s="5"/>
    </row>
    <row r="166" spans="1:14" ht="22.5" customHeight="1" x14ac:dyDescent="0.25">
      <c r="A166" s="5">
        <f t="shared" si="14"/>
        <v>161</v>
      </c>
      <c r="B166" s="5"/>
      <c r="C166" s="5"/>
      <c r="D166" s="7"/>
      <c r="E166" s="13" t="str">
        <f t="shared" ca="1" si="11"/>
        <v xml:space="preserve">125 TAHUN 2 BULAN </v>
      </c>
      <c r="F166" s="13">
        <f t="shared" ca="1" si="12"/>
        <v>125</v>
      </c>
      <c r="G166" s="13" t="str">
        <f t="shared" ca="1" si="13"/>
        <v>SENIOR</v>
      </c>
      <c r="H166" s="13" t="str">
        <f t="shared" ca="1" si="10"/>
        <v>KOSONG</v>
      </c>
      <c r="I166" s="13"/>
      <c r="J166" s="13"/>
      <c r="K166" s="13"/>
      <c r="L166" s="13"/>
      <c r="M166" s="5"/>
      <c r="N166" s="5"/>
    </row>
    <row r="167" spans="1:14" ht="22.5" customHeight="1" x14ac:dyDescent="0.25">
      <c r="A167" s="5">
        <f t="shared" si="14"/>
        <v>162</v>
      </c>
      <c r="B167" s="5"/>
      <c r="C167" s="5"/>
      <c r="D167" s="7"/>
      <c r="E167" s="13" t="str">
        <f t="shared" ca="1" si="11"/>
        <v xml:space="preserve">125 TAHUN 2 BULAN </v>
      </c>
      <c r="F167" s="13">
        <f t="shared" ca="1" si="12"/>
        <v>125</v>
      </c>
      <c r="G167" s="13" t="str">
        <f t="shared" ca="1" si="13"/>
        <v>SENIOR</v>
      </c>
      <c r="H167" s="13" t="str">
        <f t="shared" ca="1" si="10"/>
        <v>KOSONG</v>
      </c>
      <c r="I167" s="13"/>
      <c r="J167" s="13"/>
      <c r="K167" s="13"/>
      <c r="L167" s="13"/>
      <c r="M167" s="5"/>
      <c r="N167" s="5"/>
    </row>
    <row r="168" spans="1:14" ht="22.5" customHeight="1" x14ac:dyDescent="0.25">
      <c r="A168" s="5">
        <f t="shared" si="14"/>
        <v>163</v>
      </c>
      <c r="B168" s="5"/>
      <c r="C168" s="5"/>
      <c r="D168" s="7"/>
      <c r="E168" s="13" t="str">
        <f t="shared" ca="1" si="11"/>
        <v xml:space="preserve">125 TAHUN 2 BULAN </v>
      </c>
      <c r="F168" s="13">
        <f t="shared" ca="1" si="12"/>
        <v>125</v>
      </c>
      <c r="G168" s="13" t="str">
        <f t="shared" ca="1" si="13"/>
        <v>SENIOR</v>
      </c>
      <c r="H168" s="13" t="str">
        <f t="shared" ca="1" si="10"/>
        <v>KOSONG</v>
      </c>
      <c r="I168" s="13"/>
      <c r="J168" s="13"/>
      <c r="K168" s="13"/>
      <c r="L168" s="13"/>
      <c r="M168" s="5"/>
      <c r="N168" s="5"/>
    </row>
    <row r="169" spans="1:14" ht="22.5" customHeight="1" x14ac:dyDescent="0.25">
      <c r="A169" s="5">
        <f t="shared" si="14"/>
        <v>164</v>
      </c>
      <c r="B169" s="5"/>
      <c r="C169" s="5"/>
      <c r="D169" s="7"/>
      <c r="E169" s="13" t="str">
        <f t="shared" ca="1" si="11"/>
        <v xml:space="preserve">125 TAHUN 2 BULAN </v>
      </c>
      <c r="F169" s="13">
        <f t="shared" ca="1" si="12"/>
        <v>125</v>
      </c>
      <c r="G169" s="13" t="str">
        <f t="shared" ca="1" si="13"/>
        <v>SENIOR</v>
      </c>
      <c r="H169" s="13" t="str">
        <f t="shared" ca="1" si="10"/>
        <v>KOSONG</v>
      </c>
      <c r="I169" s="13"/>
      <c r="J169" s="13"/>
      <c r="K169" s="13"/>
      <c r="L169" s="13"/>
      <c r="M169" s="5"/>
      <c r="N169" s="5"/>
    </row>
    <row r="170" spans="1:14" ht="22.5" customHeight="1" x14ac:dyDescent="0.25">
      <c r="A170" s="5">
        <f t="shared" si="14"/>
        <v>165</v>
      </c>
      <c r="B170" s="5"/>
      <c r="C170" s="5"/>
      <c r="D170" s="7"/>
      <c r="E170" s="13" t="str">
        <f t="shared" ca="1" si="11"/>
        <v xml:space="preserve">125 TAHUN 2 BULAN </v>
      </c>
      <c r="F170" s="13">
        <f t="shared" ca="1" si="12"/>
        <v>125</v>
      </c>
      <c r="G170" s="13" t="str">
        <f t="shared" ca="1" si="13"/>
        <v>SENIOR</v>
      </c>
      <c r="H170" s="13" t="str">
        <f t="shared" ca="1" si="10"/>
        <v>KOSONG</v>
      </c>
      <c r="I170" s="13"/>
      <c r="J170" s="13"/>
      <c r="K170" s="13"/>
      <c r="L170" s="13"/>
      <c r="M170" s="5"/>
      <c r="N170" s="5"/>
    </row>
    <row r="171" spans="1:14" ht="22.5" customHeight="1" x14ac:dyDescent="0.25">
      <c r="A171" s="5">
        <f t="shared" si="14"/>
        <v>166</v>
      </c>
      <c r="B171" s="5"/>
      <c r="C171" s="5"/>
      <c r="D171" s="7"/>
      <c r="E171" s="13" t="str">
        <f t="shared" ca="1" si="11"/>
        <v xml:space="preserve">125 TAHUN 2 BULAN </v>
      </c>
      <c r="F171" s="13">
        <f t="shared" ca="1" si="12"/>
        <v>125</v>
      </c>
      <c r="G171" s="13" t="str">
        <f t="shared" ca="1" si="13"/>
        <v>SENIOR</v>
      </c>
      <c r="H171" s="13" t="str">
        <f t="shared" ca="1" si="10"/>
        <v>KOSONG</v>
      </c>
      <c r="I171" s="13"/>
      <c r="J171" s="13"/>
      <c r="K171" s="13"/>
      <c r="L171" s="13"/>
      <c r="M171" s="5"/>
      <c r="N171" s="5"/>
    </row>
    <row r="172" spans="1:14" ht="22.5" customHeight="1" x14ac:dyDescent="0.25">
      <c r="A172" s="5">
        <f t="shared" si="14"/>
        <v>167</v>
      </c>
      <c r="B172" s="5"/>
      <c r="C172" s="5"/>
      <c r="D172" s="7"/>
      <c r="E172" s="13" t="str">
        <f t="shared" ca="1" si="11"/>
        <v xml:space="preserve">125 TAHUN 2 BULAN </v>
      </c>
      <c r="F172" s="13">
        <f t="shared" ca="1" si="12"/>
        <v>125</v>
      </c>
      <c r="G172" s="13" t="str">
        <f t="shared" ca="1" si="13"/>
        <v>SENIOR</v>
      </c>
      <c r="H172" s="13" t="str">
        <f t="shared" ca="1" si="10"/>
        <v>KOSONG</v>
      </c>
      <c r="I172" s="13"/>
      <c r="J172" s="13"/>
      <c r="K172" s="13"/>
      <c r="L172" s="13"/>
      <c r="M172" s="5"/>
      <c r="N172" s="5"/>
    </row>
    <row r="173" spans="1:14" ht="22.5" customHeight="1" x14ac:dyDescent="0.25">
      <c r="A173" s="5">
        <f t="shared" si="14"/>
        <v>168</v>
      </c>
      <c r="B173" s="5"/>
      <c r="C173" s="5"/>
      <c r="D173" s="7"/>
      <c r="E173" s="13" t="str">
        <f t="shared" ca="1" si="11"/>
        <v xml:space="preserve">125 TAHUN 2 BULAN </v>
      </c>
      <c r="F173" s="13">
        <f t="shared" ca="1" si="12"/>
        <v>125</v>
      </c>
      <c r="G173" s="13" t="str">
        <f t="shared" ca="1" si="13"/>
        <v>SENIOR</v>
      </c>
      <c r="H173" s="13" t="str">
        <f t="shared" ca="1" si="10"/>
        <v>KOSONG</v>
      </c>
      <c r="I173" s="13"/>
      <c r="J173" s="13"/>
      <c r="K173" s="13"/>
      <c r="L173" s="13"/>
      <c r="M173" s="5"/>
      <c r="N173" s="5"/>
    </row>
    <row r="174" spans="1:14" ht="22.5" customHeight="1" x14ac:dyDescent="0.25">
      <c r="A174" s="5">
        <f t="shared" si="14"/>
        <v>169</v>
      </c>
      <c r="B174" s="5"/>
      <c r="C174" s="5"/>
      <c r="D174" s="7"/>
      <c r="E174" s="13" t="str">
        <f t="shared" ca="1" si="11"/>
        <v xml:space="preserve">125 TAHUN 2 BULAN </v>
      </c>
      <c r="F174" s="13">
        <f t="shared" ca="1" si="12"/>
        <v>125</v>
      </c>
      <c r="G174" s="13" t="str">
        <f t="shared" ca="1" si="13"/>
        <v>SENIOR</v>
      </c>
      <c r="H174" s="13" t="str">
        <f t="shared" ca="1" si="10"/>
        <v>KOSONG</v>
      </c>
      <c r="I174" s="13"/>
      <c r="J174" s="13"/>
      <c r="K174" s="13"/>
      <c r="L174" s="13"/>
      <c r="M174" s="5"/>
      <c r="N174" s="5"/>
    </row>
    <row r="175" spans="1:14" ht="22.5" customHeight="1" x14ac:dyDescent="0.25">
      <c r="A175" s="5">
        <f t="shared" si="14"/>
        <v>170</v>
      </c>
      <c r="B175" s="5"/>
      <c r="C175" s="5"/>
      <c r="D175" s="7"/>
      <c r="E175" s="13" t="str">
        <f t="shared" ca="1" si="11"/>
        <v xml:space="preserve">125 TAHUN 2 BULAN </v>
      </c>
      <c r="F175" s="13">
        <f t="shared" ca="1" si="12"/>
        <v>125</v>
      </c>
      <c r="G175" s="13" t="str">
        <f t="shared" ca="1" si="13"/>
        <v>SENIOR</v>
      </c>
      <c r="H175" s="13" t="str">
        <f t="shared" ca="1" si="10"/>
        <v>KOSONG</v>
      </c>
      <c r="I175" s="13"/>
      <c r="J175" s="13"/>
      <c r="K175" s="13"/>
      <c r="L175" s="13"/>
      <c r="M175" s="5"/>
      <c r="N175" s="5"/>
    </row>
    <row r="176" spans="1:14" ht="22.5" customHeight="1" x14ac:dyDescent="0.25">
      <c r="A176" s="5">
        <f t="shared" si="14"/>
        <v>171</v>
      </c>
      <c r="B176" s="5"/>
      <c r="C176" s="5"/>
      <c r="D176" s="7"/>
      <c r="E176" s="13" t="str">
        <f t="shared" ca="1" si="11"/>
        <v xml:space="preserve">125 TAHUN 2 BULAN </v>
      </c>
      <c r="F176" s="13">
        <f t="shared" ca="1" si="12"/>
        <v>125</v>
      </c>
      <c r="G176" s="13" t="str">
        <f t="shared" ca="1" si="13"/>
        <v>SENIOR</v>
      </c>
      <c r="H176" s="13" t="str">
        <f t="shared" ca="1" si="10"/>
        <v>KOSONG</v>
      </c>
      <c r="I176" s="13"/>
      <c r="J176" s="13"/>
      <c r="K176" s="13"/>
      <c r="L176" s="13"/>
      <c r="M176" s="5"/>
      <c r="N176" s="5"/>
    </row>
    <row r="177" spans="1:14" ht="22.5" customHeight="1" x14ac:dyDescent="0.25">
      <c r="A177" s="5">
        <f t="shared" si="14"/>
        <v>172</v>
      </c>
      <c r="B177" s="5"/>
      <c r="C177" s="5"/>
      <c r="D177" s="7"/>
      <c r="E177" s="13" t="str">
        <f t="shared" ca="1" si="11"/>
        <v xml:space="preserve">125 TAHUN 2 BULAN </v>
      </c>
      <c r="F177" s="13">
        <f t="shared" ca="1" si="12"/>
        <v>125</v>
      </c>
      <c r="G177" s="13" t="str">
        <f t="shared" ca="1" si="13"/>
        <v>SENIOR</v>
      </c>
      <c r="H177" s="13" t="str">
        <f t="shared" ca="1" si="10"/>
        <v>KOSONG</v>
      </c>
      <c r="I177" s="13"/>
      <c r="J177" s="13"/>
      <c r="K177" s="13"/>
      <c r="L177" s="13"/>
      <c r="M177" s="5"/>
      <c r="N177" s="5"/>
    </row>
    <row r="178" spans="1:14" ht="22.5" customHeight="1" x14ac:dyDescent="0.25">
      <c r="A178" s="5">
        <f t="shared" si="14"/>
        <v>173</v>
      </c>
      <c r="B178" s="5"/>
      <c r="C178" s="5"/>
      <c r="D178" s="7"/>
      <c r="E178" s="13" t="str">
        <f t="shared" ca="1" si="11"/>
        <v xml:space="preserve">125 TAHUN 2 BULAN </v>
      </c>
      <c r="F178" s="13">
        <f t="shared" ca="1" si="12"/>
        <v>125</v>
      </c>
      <c r="G178" s="13" t="str">
        <f t="shared" ca="1" si="13"/>
        <v>SENIOR</v>
      </c>
      <c r="H178" s="13" t="str">
        <f t="shared" ca="1" si="10"/>
        <v>KOSONG</v>
      </c>
      <c r="I178" s="13"/>
      <c r="J178" s="13"/>
      <c r="K178" s="13"/>
      <c r="L178" s="13"/>
      <c r="M178" s="5"/>
      <c r="N178" s="5"/>
    </row>
    <row r="179" spans="1:14" ht="22.5" customHeight="1" x14ac:dyDescent="0.25">
      <c r="A179" s="5">
        <f t="shared" si="14"/>
        <v>174</v>
      </c>
      <c r="B179" s="5"/>
      <c r="C179" s="5"/>
      <c r="D179" s="7"/>
      <c r="E179" s="13" t="str">
        <f t="shared" ca="1" si="11"/>
        <v xml:space="preserve">125 TAHUN 2 BULAN </v>
      </c>
      <c r="F179" s="13">
        <f t="shared" ca="1" si="12"/>
        <v>125</v>
      </c>
      <c r="G179" s="13" t="str">
        <f t="shared" ca="1" si="13"/>
        <v>SENIOR</v>
      </c>
      <c r="H179" s="13" t="str">
        <f t="shared" ca="1" si="10"/>
        <v>KOSONG</v>
      </c>
      <c r="I179" s="13"/>
      <c r="J179" s="13"/>
      <c r="K179" s="13"/>
      <c r="L179" s="13"/>
      <c r="M179" s="5"/>
      <c r="N179" s="5"/>
    </row>
    <row r="180" spans="1:14" ht="22.5" customHeight="1" x14ac:dyDescent="0.25">
      <c r="A180" s="5">
        <f t="shared" si="14"/>
        <v>175</v>
      </c>
      <c r="B180" s="5"/>
      <c r="C180" s="5"/>
      <c r="D180" s="7"/>
      <c r="E180" s="13" t="str">
        <f t="shared" ca="1" si="11"/>
        <v xml:space="preserve">125 TAHUN 2 BULAN </v>
      </c>
      <c r="F180" s="13">
        <f t="shared" ca="1" si="12"/>
        <v>125</v>
      </c>
      <c r="G180" s="13" t="str">
        <f t="shared" ca="1" si="13"/>
        <v>SENIOR</v>
      </c>
      <c r="H180" s="13" t="str">
        <f t="shared" ca="1" si="10"/>
        <v>KOSONG</v>
      </c>
      <c r="I180" s="13"/>
      <c r="J180" s="13"/>
      <c r="K180" s="13"/>
      <c r="L180" s="13"/>
      <c r="M180" s="5"/>
      <c r="N180" s="5"/>
    </row>
    <row r="181" spans="1:14" ht="22.5" customHeight="1" x14ac:dyDescent="0.25">
      <c r="A181" s="5">
        <f t="shared" si="14"/>
        <v>176</v>
      </c>
      <c r="B181" s="5"/>
      <c r="C181" s="5"/>
      <c r="D181" s="7"/>
      <c r="E181" s="13" t="str">
        <f t="shared" ca="1" si="11"/>
        <v xml:space="preserve">125 TAHUN 2 BULAN </v>
      </c>
      <c r="F181" s="13">
        <f t="shared" ca="1" si="12"/>
        <v>125</v>
      </c>
      <c r="G181" s="13" t="str">
        <f t="shared" ca="1" si="13"/>
        <v>SENIOR</v>
      </c>
      <c r="H181" s="13" t="str">
        <f t="shared" ca="1" si="10"/>
        <v>KOSONG</v>
      </c>
      <c r="I181" s="13"/>
      <c r="J181" s="13"/>
      <c r="K181" s="13"/>
      <c r="L181" s="13"/>
      <c r="M181" s="5"/>
      <c r="N181" s="5"/>
    </row>
    <row r="182" spans="1:14" ht="22.5" customHeight="1" x14ac:dyDescent="0.25">
      <c r="A182" s="5">
        <f t="shared" si="14"/>
        <v>177</v>
      </c>
      <c r="B182" s="5"/>
      <c r="C182" s="5"/>
      <c r="D182" s="7"/>
      <c r="E182" s="13" t="str">
        <f t="shared" ca="1" si="11"/>
        <v xml:space="preserve">125 TAHUN 2 BULAN </v>
      </c>
      <c r="F182" s="13">
        <f t="shared" ca="1" si="12"/>
        <v>125</v>
      </c>
      <c r="G182" s="13" t="str">
        <f t="shared" ca="1" si="13"/>
        <v>SENIOR</v>
      </c>
      <c r="H182" s="13" t="str">
        <f t="shared" ca="1" si="10"/>
        <v>KOSONG</v>
      </c>
      <c r="I182" s="13"/>
      <c r="J182" s="13"/>
      <c r="K182" s="13"/>
      <c r="L182" s="13"/>
      <c r="M182" s="5"/>
      <c r="N182" s="5"/>
    </row>
    <row r="183" spans="1:14" ht="22.5" customHeight="1" x14ac:dyDescent="0.25">
      <c r="A183" s="5">
        <f t="shared" si="14"/>
        <v>178</v>
      </c>
      <c r="B183" s="5"/>
      <c r="C183" s="5"/>
      <c r="D183" s="7"/>
      <c r="E183" s="13" t="str">
        <f t="shared" ca="1" si="11"/>
        <v xml:space="preserve">125 TAHUN 2 BULAN </v>
      </c>
      <c r="F183" s="13">
        <f t="shared" ca="1" si="12"/>
        <v>125</v>
      </c>
      <c r="G183" s="13" t="str">
        <f t="shared" ca="1" si="13"/>
        <v>SENIOR</v>
      </c>
      <c r="H183" s="13" t="str">
        <f t="shared" ca="1" si="10"/>
        <v>KOSONG</v>
      </c>
      <c r="I183" s="13"/>
      <c r="J183" s="13"/>
      <c r="K183" s="13"/>
      <c r="L183" s="13"/>
      <c r="M183" s="5"/>
      <c r="N183" s="5"/>
    </row>
    <row r="184" spans="1:14" ht="22.5" customHeight="1" x14ac:dyDescent="0.25">
      <c r="A184" s="5">
        <f t="shared" si="14"/>
        <v>179</v>
      </c>
      <c r="B184" s="5"/>
      <c r="C184" s="5"/>
      <c r="D184" s="7"/>
      <c r="E184" s="13" t="str">
        <f t="shared" ca="1" si="11"/>
        <v xml:space="preserve">125 TAHUN 2 BULAN </v>
      </c>
      <c r="F184" s="13">
        <f t="shared" ca="1" si="12"/>
        <v>125</v>
      </c>
      <c r="G184" s="13" t="str">
        <f t="shared" ca="1" si="13"/>
        <v>SENIOR</v>
      </c>
      <c r="H184" s="13" t="str">
        <f t="shared" ca="1" si="10"/>
        <v>KOSONG</v>
      </c>
      <c r="I184" s="13"/>
      <c r="J184" s="13"/>
      <c r="K184" s="13"/>
      <c r="L184" s="13"/>
      <c r="M184" s="5"/>
      <c r="N184" s="5"/>
    </row>
    <row r="185" spans="1:14" ht="22.5" customHeight="1" x14ac:dyDescent="0.25">
      <c r="A185" s="5">
        <f t="shared" si="14"/>
        <v>180</v>
      </c>
      <c r="B185" s="5"/>
      <c r="C185" s="5"/>
      <c r="D185" s="7"/>
      <c r="E185" s="13" t="str">
        <f t="shared" ca="1" si="11"/>
        <v xml:space="preserve">125 TAHUN 2 BULAN </v>
      </c>
      <c r="F185" s="13">
        <f t="shared" ca="1" si="12"/>
        <v>125</v>
      </c>
      <c r="G185" s="13" t="str">
        <f t="shared" ca="1" si="13"/>
        <v>SENIOR</v>
      </c>
      <c r="H185" s="13" t="str">
        <f t="shared" ca="1" si="10"/>
        <v>KOSONG</v>
      </c>
      <c r="I185" s="13"/>
      <c r="J185" s="13"/>
      <c r="K185" s="13"/>
      <c r="L185" s="13"/>
      <c r="M185" s="5"/>
      <c r="N185" s="5"/>
    </row>
    <row r="186" spans="1:14" ht="22.5" customHeight="1" x14ac:dyDescent="0.25">
      <c r="A186" s="5">
        <f t="shared" si="14"/>
        <v>181</v>
      </c>
      <c r="B186" s="5"/>
      <c r="C186" s="5"/>
      <c r="D186" s="7"/>
      <c r="E186" s="13" t="str">
        <f t="shared" ca="1" si="11"/>
        <v xml:space="preserve">125 TAHUN 2 BULAN </v>
      </c>
      <c r="F186" s="13">
        <f t="shared" ca="1" si="12"/>
        <v>125</v>
      </c>
      <c r="G186" s="13" t="str">
        <f t="shared" ca="1" si="13"/>
        <v>SENIOR</v>
      </c>
      <c r="H186" s="13" t="str">
        <f t="shared" ca="1" si="10"/>
        <v>KOSONG</v>
      </c>
      <c r="I186" s="13"/>
      <c r="J186" s="13"/>
      <c r="K186" s="13"/>
      <c r="L186" s="13"/>
      <c r="M186" s="5"/>
      <c r="N186" s="5"/>
    </row>
    <row r="187" spans="1:14" ht="22.5" customHeight="1" x14ac:dyDescent="0.25">
      <c r="A187" s="5">
        <f t="shared" si="14"/>
        <v>182</v>
      </c>
      <c r="B187" s="5"/>
      <c r="C187" s="5"/>
      <c r="D187" s="7"/>
      <c r="E187" s="13" t="str">
        <f t="shared" ca="1" si="11"/>
        <v xml:space="preserve">125 TAHUN 2 BULAN </v>
      </c>
      <c r="F187" s="13">
        <f t="shared" ca="1" si="12"/>
        <v>125</v>
      </c>
      <c r="G187" s="13" t="str">
        <f t="shared" ca="1" si="13"/>
        <v>SENIOR</v>
      </c>
      <c r="H187" s="13" t="str">
        <f t="shared" ca="1" si="10"/>
        <v>KOSONG</v>
      </c>
      <c r="I187" s="13"/>
      <c r="J187" s="13"/>
      <c r="K187" s="13"/>
      <c r="L187" s="13"/>
      <c r="M187" s="5"/>
      <c r="N187" s="5"/>
    </row>
    <row r="188" spans="1:14" ht="22.5" customHeight="1" x14ac:dyDescent="0.25">
      <c r="A188" s="5">
        <f t="shared" si="14"/>
        <v>183</v>
      </c>
      <c r="B188" s="5"/>
      <c r="C188" s="5"/>
      <c r="D188" s="7"/>
      <c r="E188" s="13" t="str">
        <f t="shared" ca="1" si="11"/>
        <v xml:space="preserve">125 TAHUN 2 BULAN </v>
      </c>
      <c r="F188" s="13">
        <f t="shared" ca="1" si="12"/>
        <v>125</v>
      </c>
      <c r="G188" s="13" t="str">
        <f t="shared" ca="1" si="13"/>
        <v>SENIOR</v>
      </c>
      <c r="H188" s="13" t="str">
        <f t="shared" ca="1" si="10"/>
        <v>KOSONG</v>
      </c>
      <c r="I188" s="13"/>
      <c r="J188" s="13"/>
      <c r="K188" s="13"/>
      <c r="L188" s="13"/>
      <c r="M188" s="5"/>
      <c r="N188" s="5"/>
    </row>
    <row r="189" spans="1:14" ht="22.5" customHeight="1" x14ac:dyDescent="0.25">
      <c r="A189" s="5">
        <f t="shared" si="14"/>
        <v>184</v>
      </c>
      <c r="B189" s="5"/>
      <c r="C189" s="5"/>
      <c r="D189" s="7"/>
      <c r="E189" s="13" t="str">
        <f t="shared" ca="1" si="11"/>
        <v xml:space="preserve">125 TAHUN 2 BULAN </v>
      </c>
      <c r="F189" s="13">
        <f t="shared" ca="1" si="12"/>
        <v>125</v>
      </c>
      <c r="G189" s="13" t="str">
        <f t="shared" ca="1" si="13"/>
        <v>SENIOR</v>
      </c>
      <c r="H189" s="13" t="str">
        <f t="shared" ca="1" si="10"/>
        <v>KOSONG</v>
      </c>
      <c r="I189" s="13"/>
      <c r="J189" s="13"/>
      <c r="K189" s="13"/>
      <c r="L189" s="13"/>
      <c r="M189" s="5"/>
      <c r="N189" s="5"/>
    </row>
    <row r="190" spans="1:14" ht="22.5" customHeight="1" x14ac:dyDescent="0.25">
      <c r="A190" s="5">
        <f t="shared" si="14"/>
        <v>185</v>
      </c>
      <c r="B190" s="5"/>
      <c r="C190" s="5"/>
      <c r="D190" s="7"/>
      <c r="E190" s="13" t="str">
        <f t="shared" ca="1" si="11"/>
        <v xml:space="preserve">125 TAHUN 2 BULAN </v>
      </c>
      <c r="F190" s="13">
        <f t="shared" ca="1" si="12"/>
        <v>125</v>
      </c>
      <c r="G190" s="13" t="str">
        <f t="shared" ca="1" si="13"/>
        <v>SENIOR</v>
      </c>
      <c r="H190" s="13" t="str">
        <f t="shared" ca="1" si="10"/>
        <v>KOSONG</v>
      </c>
      <c r="I190" s="13"/>
      <c r="J190" s="13"/>
      <c r="K190" s="13"/>
      <c r="L190" s="13"/>
      <c r="M190" s="5"/>
      <c r="N190" s="5"/>
    </row>
    <row r="191" spans="1:14" ht="22.5" customHeight="1" x14ac:dyDescent="0.25">
      <c r="A191" s="5">
        <f t="shared" si="14"/>
        <v>186</v>
      </c>
      <c r="B191" s="5"/>
      <c r="C191" s="5"/>
      <c r="D191" s="7"/>
      <c r="E191" s="13" t="str">
        <f t="shared" ca="1" si="11"/>
        <v xml:space="preserve">125 TAHUN 2 BULAN </v>
      </c>
      <c r="F191" s="13">
        <f t="shared" ca="1" si="12"/>
        <v>125</v>
      </c>
      <c r="G191" s="13" t="str">
        <f t="shared" ca="1" si="13"/>
        <v>SENIOR</v>
      </c>
      <c r="H191" s="13" t="str">
        <f t="shared" ca="1" si="10"/>
        <v>KOSONG</v>
      </c>
      <c r="I191" s="13"/>
      <c r="J191" s="13"/>
      <c r="K191" s="13"/>
      <c r="L191" s="13"/>
      <c r="M191" s="5"/>
      <c r="N191" s="5"/>
    </row>
    <row r="192" spans="1:14" ht="22.5" customHeight="1" x14ac:dyDescent="0.25">
      <c r="A192" s="5">
        <f t="shared" si="14"/>
        <v>187</v>
      </c>
      <c r="B192" s="5"/>
      <c r="C192" s="5"/>
      <c r="D192" s="7"/>
      <c r="E192" s="13" t="str">
        <f t="shared" ca="1" si="11"/>
        <v xml:space="preserve">125 TAHUN 2 BULAN </v>
      </c>
      <c r="F192" s="13">
        <f t="shared" ca="1" si="12"/>
        <v>125</v>
      </c>
      <c r="G192" s="13" t="str">
        <f t="shared" ca="1" si="13"/>
        <v>SENIOR</v>
      </c>
      <c r="H192" s="13" t="str">
        <f t="shared" ca="1" si="10"/>
        <v>KOSONG</v>
      </c>
      <c r="I192" s="13"/>
      <c r="J192" s="13"/>
      <c r="K192" s="13"/>
      <c r="L192" s="13"/>
      <c r="M192" s="5"/>
      <c r="N192" s="5"/>
    </row>
    <row r="193" spans="1:14" ht="22.5" customHeight="1" x14ac:dyDescent="0.25">
      <c r="A193" s="5">
        <f t="shared" si="14"/>
        <v>188</v>
      </c>
      <c r="B193" s="5"/>
      <c r="C193" s="5"/>
      <c r="D193" s="7"/>
      <c r="E193" s="13" t="str">
        <f t="shared" ca="1" si="11"/>
        <v xml:space="preserve">125 TAHUN 2 BULAN </v>
      </c>
      <c r="F193" s="13">
        <f t="shared" ca="1" si="12"/>
        <v>125</v>
      </c>
      <c r="G193" s="13" t="str">
        <f t="shared" ca="1" si="13"/>
        <v>SENIOR</v>
      </c>
      <c r="H193" s="13" t="str">
        <f t="shared" ca="1" si="10"/>
        <v>KOSONG</v>
      </c>
      <c r="I193" s="13"/>
      <c r="J193" s="13"/>
      <c r="K193" s="13"/>
      <c r="L193" s="13"/>
      <c r="M193" s="5"/>
      <c r="N193" s="5"/>
    </row>
    <row r="194" spans="1:14" ht="22.5" customHeight="1" x14ac:dyDescent="0.25">
      <c r="A194" s="5">
        <f t="shared" si="14"/>
        <v>189</v>
      </c>
      <c r="B194" s="5"/>
      <c r="C194" s="5"/>
      <c r="D194" s="7"/>
      <c r="E194" s="13" t="str">
        <f t="shared" ca="1" si="11"/>
        <v xml:space="preserve">125 TAHUN 2 BULAN </v>
      </c>
      <c r="F194" s="13">
        <f t="shared" ca="1" si="12"/>
        <v>125</v>
      </c>
      <c r="G194" s="13" t="str">
        <f t="shared" ca="1" si="13"/>
        <v>SENIOR</v>
      </c>
      <c r="H194" s="13" t="str">
        <f t="shared" ca="1" si="10"/>
        <v>KOSONG</v>
      </c>
      <c r="I194" s="13"/>
      <c r="J194" s="13"/>
      <c r="K194" s="13"/>
      <c r="L194" s="13"/>
      <c r="M194" s="5"/>
      <c r="N194" s="5"/>
    </row>
    <row r="195" spans="1:14" ht="22.5" customHeight="1" x14ac:dyDescent="0.25">
      <c r="A195" s="5">
        <f t="shared" si="14"/>
        <v>190</v>
      </c>
      <c r="B195" s="5"/>
      <c r="C195" s="5"/>
      <c r="D195" s="7"/>
      <c r="E195" s="13" t="str">
        <f t="shared" ca="1" si="11"/>
        <v xml:space="preserve">125 TAHUN 2 BULAN </v>
      </c>
      <c r="F195" s="13">
        <f t="shared" ca="1" si="12"/>
        <v>125</v>
      </c>
      <c r="G195" s="13" t="str">
        <f t="shared" ca="1" si="13"/>
        <v>SENIOR</v>
      </c>
      <c r="H195" s="13" t="str">
        <f t="shared" ca="1" si="10"/>
        <v>KOSONG</v>
      </c>
      <c r="I195" s="13"/>
      <c r="J195" s="13"/>
      <c r="K195" s="13"/>
      <c r="L195" s="13"/>
      <c r="M195" s="5"/>
      <c r="N195" s="5"/>
    </row>
    <row r="196" spans="1:14" ht="22.5" customHeight="1" x14ac:dyDescent="0.25">
      <c r="A196" s="5">
        <f t="shared" si="14"/>
        <v>191</v>
      </c>
      <c r="B196" s="5"/>
      <c r="C196" s="5"/>
      <c r="D196" s="14"/>
      <c r="E196" s="13" t="str">
        <f t="shared" ca="1" si="11"/>
        <v xml:space="preserve">125 TAHUN 2 BULAN </v>
      </c>
      <c r="F196" s="13">
        <f t="shared" ca="1" si="12"/>
        <v>125</v>
      </c>
      <c r="G196" s="13" t="str">
        <f t="shared" ca="1" si="13"/>
        <v>SENIOR</v>
      </c>
      <c r="H196" s="13" t="str">
        <f t="shared" ca="1" si="10"/>
        <v>KOSONG</v>
      </c>
      <c r="I196" s="13"/>
      <c r="J196" s="13"/>
      <c r="K196" s="13"/>
      <c r="L196" s="13"/>
      <c r="M196" s="5"/>
      <c r="N196" s="5"/>
    </row>
    <row r="197" spans="1:14" ht="22.5" customHeight="1" x14ac:dyDescent="0.25">
      <c r="A197" s="5">
        <f t="shared" si="14"/>
        <v>192</v>
      </c>
      <c r="B197" s="5"/>
      <c r="C197" s="5"/>
      <c r="D197" s="14"/>
      <c r="E197" s="13" t="str">
        <f t="shared" ca="1" si="11"/>
        <v xml:space="preserve">125 TAHUN 2 BULAN </v>
      </c>
      <c r="F197" s="13">
        <f t="shared" ca="1" si="12"/>
        <v>125</v>
      </c>
      <c r="G197" s="13" t="str">
        <f t="shared" ca="1" si="13"/>
        <v>SENIOR</v>
      </c>
      <c r="H197" s="13" t="str">
        <f t="shared" ref="H197:H250" ca="1" si="15">VLOOKUP(F197,UMUR_FESTIVAL,2,TRUE)</f>
        <v>KOSONG</v>
      </c>
      <c r="I197" s="13"/>
      <c r="J197" s="13"/>
      <c r="K197" s="13"/>
      <c r="L197" s="13"/>
      <c r="M197" s="5"/>
      <c r="N197" s="5"/>
    </row>
    <row r="198" spans="1:14" ht="22.5" customHeight="1" x14ac:dyDescent="0.25">
      <c r="A198" s="5">
        <f t="shared" si="14"/>
        <v>193</v>
      </c>
      <c r="B198" s="5"/>
      <c r="C198" s="5"/>
      <c r="D198" s="14"/>
      <c r="E198" s="13" t="str">
        <f t="shared" ref="E198:E250" ca="1" si="16">DATEDIF(D198,TODAY(),"Y")&amp;" TAHUN "&amp;DATEDIF(D198,TODAY(),"YM")&amp;" BULAN "</f>
        <v xml:space="preserve">125 TAHUN 2 BULAN </v>
      </c>
      <c r="F198" s="13">
        <f t="shared" ref="F198:F250" ca="1" si="17">DATEDIF(D198,TODAY(),"Y")</f>
        <v>125</v>
      </c>
      <c r="G198" s="13" t="str">
        <f t="shared" ref="G198:G250" ca="1" si="18">VLOOKUP(F198,UMUR,2,TRUE)</f>
        <v>SENIOR</v>
      </c>
      <c r="H198" s="13" t="str">
        <f t="shared" ca="1" si="15"/>
        <v>KOSONG</v>
      </c>
      <c r="I198" s="13"/>
      <c r="J198" s="13"/>
      <c r="K198" s="13"/>
      <c r="L198" s="13"/>
      <c r="M198" s="5"/>
      <c r="N198" s="5"/>
    </row>
    <row r="199" spans="1:14" ht="22.5" customHeight="1" x14ac:dyDescent="0.25">
      <c r="A199" s="5">
        <f t="shared" ref="A199:A250" si="19">A198+1</f>
        <v>194</v>
      </c>
      <c r="B199" s="5"/>
      <c r="C199" s="5"/>
      <c r="D199" s="14"/>
      <c r="E199" s="13" t="str">
        <f t="shared" ca="1" si="16"/>
        <v xml:space="preserve">125 TAHUN 2 BULAN </v>
      </c>
      <c r="F199" s="13">
        <f t="shared" ca="1" si="17"/>
        <v>125</v>
      </c>
      <c r="G199" s="13" t="str">
        <f t="shared" ca="1" si="18"/>
        <v>SENIOR</v>
      </c>
      <c r="H199" s="13" t="str">
        <f t="shared" ca="1" si="15"/>
        <v>KOSONG</v>
      </c>
      <c r="I199" s="13"/>
      <c r="J199" s="13"/>
      <c r="K199" s="13"/>
      <c r="L199" s="13"/>
      <c r="M199" s="5"/>
      <c r="N199" s="5"/>
    </row>
    <row r="200" spans="1:14" ht="22.5" customHeight="1" x14ac:dyDescent="0.25">
      <c r="A200" s="5">
        <f t="shared" si="19"/>
        <v>195</v>
      </c>
      <c r="B200" s="5"/>
      <c r="C200" s="5"/>
      <c r="D200" s="14"/>
      <c r="E200" s="13" t="str">
        <f t="shared" ca="1" si="16"/>
        <v xml:space="preserve">125 TAHUN 2 BULAN </v>
      </c>
      <c r="F200" s="13">
        <f t="shared" ca="1" si="17"/>
        <v>125</v>
      </c>
      <c r="G200" s="13" t="str">
        <f t="shared" ca="1" si="18"/>
        <v>SENIOR</v>
      </c>
      <c r="H200" s="13" t="str">
        <f t="shared" ca="1" si="15"/>
        <v>KOSONG</v>
      </c>
      <c r="I200" s="13"/>
      <c r="J200" s="13"/>
      <c r="K200" s="13"/>
      <c r="L200" s="13"/>
      <c r="M200" s="5"/>
      <c r="N200" s="5"/>
    </row>
    <row r="201" spans="1:14" ht="22.5" customHeight="1" x14ac:dyDescent="0.25">
      <c r="A201" s="5">
        <f t="shared" si="19"/>
        <v>196</v>
      </c>
      <c r="B201" s="5"/>
      <c r="C201" s="5"/>
      <c r="D201" s="14"/>
      <c r="E201" s="13" t="str">
        <f t="shared" ca="1" si="16"/>
        <v xml:space="preserve">125 TAHUN 2 BULAN </v>
      </c>
      <c r="F201" s="13">
        <f t="shared" ca="1" si="17"/>
        <v>125</v>
      </c>
      <c r="G201" s="13" t="str">
        <f t="shared" ca="1" si="18"/>
        <v>SENIOR</v>
      </c>
      <c r="H201" s="13" t="str">
        <f t="shared" ca="1" si="15"/>
        <v>KOSONG</v>
      </c>
      <c r="I201" s="13"/>
      <c r="J201" s="13"/>
      <c r="K201" s="13"/>
      <c r="L201" s="13"/>
      <c r="M201" s="5"/>
      <c r="N201" s="5"/>
    </row>
    <row r="202" spans="1:14" ht="22.5" customHeight="1" x14ac:dyDescent="0.25">
      <c r="A202" s="5">
        <f t="shared" si="19"/>
        <v>197</v>
      </c>
      <c r="B202" s="5"/>
      <c r="C202" s="5"/>
      <c r="D202" s="14"/>
      <c r="E202" s="13" t="str">
        <f t="shared" ca="1" si="16"/>
        <v xml:space="preserve">125 TAHUN 2 BULAN </v>
      </c>
      <c r="F202" s="13">
        <f t="shared" ca="1" si="17"/>
        <v>125</v>
      </c>
      <c r="G202" s="13" t="str">
        <f t="shared" ca="1" si="18"/>
        <v>SENIOR</v>
      </c>
      <c r="H202" s="13" t="str">
        <f t="shared" ca="1" si="15"/>
        <v>KOSONG</v>
      </c>
      <c r="I202" s="13"/>
      <c r="J202" s="13"/>
      <c r="K202" s="13"/>
      <c r="L202" s="13"/>
      <c r="M202" s="5"/>
      <c r="N202" s="5"/>
    </row>
    <row r="203" spans="1:14" ht="22.5" customHeight="1" x14ac:dyDescent="0.25">
      <c r="A203" s="5">
        <f t="shared" si="19"/>
        <v>198</v>
      </c>
      <c r="B203" s="5"/>
      <c r="C203" s="5"/>
      <c r="D203" s="14"/>
      <c r="E203" s="13" t="str">
        <f t="shared" ca="1" si="16"/>
        <v xml:space="preserve">125 TAHUN 2 BULAN </v>
      </c>
      <c r="F203" s="13">
        <f t="shared" ca="1" si="17"/>
        <v>125</v>
      </c>
      <c r="G203" s="13" t="str">
        <f t="shared" ca="1" si="18"/>
        <v>SENIOR</v>
      </c>
      <c r="H203" s="13" t="str">
        <f t="shared" ca="1" si="15"/>
        <v>KOSONG</v>
      </c>
      <c r="I203" s="13"/>
      <c r="J203" s="13"/>
      <c r="K203" s="13"/>
      <c r="L203" s="13"/>
      <c r="M203" s="5"/>
      <c r="N203" s="5"/>
    </row>
    <row r="204" spans="1:14" ht="22.5" customHeight="1" x14ac:dyDescent="0.25">
      <c r="A204" s="5">
        <f t="shared" si="19"/>
        <v>199</v>
      </c>
      <c r="B204" s="5"/>
      <c r="C204" s="5"/>
      <c r="D204" s="14"/>
      <c r="E204" s="13" t="str">
        <f t="shared" ca="1" si="16"/>
        <v xml:space="preserve">125 TAHUN 2 BULAN </v>
      </c>
      <c r="F204" s="13">
        <f t="shared" ca="1" si="17"/>
        <v>125</v>
      </c>
      <c r="G204" s="13" t="str">
        <f t="shared" ca="1" si="18"/>
        <v>SENIOR</v>
      </c>
      <c r="H204" s="13" t="str">
        <f t="shared" ca="1" si="15"/>
        <v>KOSONG</v>
      </c>
      <c r="I204" s="13"/>
      <c r="J204" s="13"/>
      <c r="K204" s="13"/>
      <c r="L204" s="13"/>
      <c r="M204" s="5"/>
      <c r="N204" s="5"/>
    </row>
    <row r="205" spans="1:14" ht="22.5" customHeight="1" x14ac:dyDescent="0.25">
      <c r="A205" s="5">
        <f t="shared" si="19"/>
        <v>200</v>
      </c>
      <c r="B205" s="5"/>
      <c r="C205" s="5"/>
      <c r="D205" s="14"/>
      <c r="E205" s="13" t="str">
        <f t="shared" ca="1" si="16"/>
        <v xml:space="preserve">125 TAHUN 2 BULAN </v>
      </c>
      <c r="F205" s="13">
        <f t="shared" ca="1" si="17"/>
        <v>125</v>
      </c>
      <c r="G205" s="13" t="str">
        <f t="shared" ca="1" si="18"/>
        <v>SENIOR</v>
      </c>
      <c r="H205" s="13" t="str">
        <f t="shared" ca="1" si="15"/>
        <v>KOSONG</v>
      </c>
      <c r="I205" s="13"/>
      <c r="J205" s="13"/>
      <c r="K205" s="13"/>
      <c r="L205" s="13"/>
      <c r="M205" s="5"/>
      <c r="N205" s="5"/>
    </row>
    <row r="206" spans="1:14" ht="22.5" customHeight="1" x14ac:dyDescent="0.25">
      <c r="A206" s="5">
        <f t="shared" si="19"/>
        <v>201</v>
      </c>
      <c r="B206" s="5"/>
      <c r="C206" s="5"/>
      <c r="D206" s="14"/>
      <c r="E206" s="13" t="str">
        <f t="shared" ca="1" si="16"/>
        <v xml:space="preserve">125 TAHUN 2 BULAN </v>
      </c>
      <c r="F206" s="13">
        <f t="shared" ca="1" si="17"/>
        <v>125</v>
      </c>
      <c r="G206" s="13" t="str">
        <f t="shared" ca="1" si="18"/>
        <v>SENIOR</v>
      </c>
      <c r="H206" s="13" t="str">
        <f t="shared" ca="1" si="15"/>
        <v>KOSONG</v>
      </c>
      <c r="I206" s="13"/>
      <c r="J206" s="13"/>
      <c r="K206" s="13"/>
      <c r="L206" s="13"/>
      <c r="M206" s="5"/>
      <c r="N206" s="5"/>
    </row>
    <row r="207" spans="1:14" ht="22.5" customHeight="1" x14ac:dyDescent="0.25">
      <c r="A207" s="5">
        <f t="shared" si="19"/>
        <v>202</v>
      </c>
      <c r="B207" s="5"/>
      <c r="C207" s="5"/>
      <c r="D207" s="14"/>
      <c r="E207" s="13" t="str">
        <f t="shared" ca="1" si="16"/>
        <v xml:space="preserve">125 TAHUN 2 BULAN </v>
      </c>
      <c r="F207" s="13">
        <f t="shared" ca="1" si="17"/>
        <v>125</v>
      </c>
      <c r="G207" s="13" t="str">
        <f t="shared" ca="1" si="18"/>
        <v>SENIOR</v>
      </c>
      <c r="H207" s="13" t="str">
        <f t="shared" ca="1" si="15"/>
        <v>KOSONG</v>
      </c>
      <c r="I207" s="13"/>
      <c r="J207" s="13"/>
      <c r="K207" s="13"/>
      <c r="L207" s="13"/>
      <c r="M207" s="5"/>
      <c r="N207" s="5"/>
    </row>
    <row r="208" spans="1:14" ht="22.5" customHeight="1" x14ac:dyDescent="0.25">
      <c r="A208" s="5">
        <f t="shared" si="19"/>
        <v>203</v>
      </c>
      <c r="B208" s="5"/>
      <c r="C208" s="5"/>
      <c r="D208" s="14"/>
      <c r="E208" s="13" t="str">
        <f t="shared" ca="1" si="16"/>
        <v xml:space="preserve">125 TAHUN 2 BULAN </v>
      </c>
      <c r="F208" s="13">
        <f t="shared" ca="1" si="17"/>
        <v>125</v>
      </c>
      <c r="G208" s="13" t="str">
        <f t="shared" ca="1" si="18"/>
        <v>SENIOR</v>
      </c>
      <c r="H208" s="13" t="str">
        <f t="shared" ca="1" si="15"/>
        <v>KOSONG</v>
      </c>
      <c r="I208" s="13"/>
      <c r="J208" s="13"/>
      <c r="K208" s="13"/>
      <c r="L208" s="13"/>
      <c r="M208" s="5"/>
      <c r="N208" s="5"/>
    </row>
    <row r="209" spans="1:14" ht="22.5" customHeight="1" x14ac:dyDescent="0.25">
      <c r="A209" s="5">
        <f t="shared" si="19"/>
        <v>204</v>
      </c>
      <c r="B209" s="5"/>
      <c r="C209" s="5"/>
      <c r="D209" s="14"/>
      <c r="E209" s="13" t="str">
        <f t="shared" ca="1" si="16"/>
        <v xml:space="preserve">125 TAHUN 2 BULAN </v>
      </c>
      <c r="F209" s="13">
        <f t="shared" ca="1" si="17"/>
        <v>125</v>
      </c>
      <c r="G209" s="13" t="str">
        <f t="shared" ca="1" si="18"/>
        <v>SENIOR</v>
      </c>
      <c r="H209" s="13" t="str">
        <f t="shared" ca="1" si="15"/>
        <v>KOSONG</v>
      </c>
      <c r="I209" s="13"/>
      <c r="J209" s="13"/>
      <c r="K209" s="13"/>
      <c r="L209" s="13"/>
      <c r="M209" s="5"/>
      <c r="N209" s="5"/>
    </row>
    <row r="210" spans="1:14" ht="22.5" customHeight="1" x14ac:dyDescent="0.25">
      <c r="A210" s="5">
        <f t="shared" si="19"/>
        <v>205</v>
      </c>
      <c r="B210" s="5"/>
      <c r="C210" s="5"/>
      <c r="D210" s="14"/>
      <c r="E210" s="13" t="str">
        <f t="shared" ca="1" si="16"/>
        <v xml:space="preserve">125 TAHUN 2 BULAN </v>
      </c>
      <c r="F210" s="13">
        <f t="shared" ca="1" si="17"/>
        <v>125</v>
      </c>
      <c r="G210" s="13" t="str">
        <f t="shared" ca="1" si="18"/>
        <v>SENIOR</v>
      </c>
      <c r="H210" s="13" t="str">
        <f t="shared" ca="1" si="15"/>
        <v>KOSONG</v>
      </c>
      <c r="I210" s="13"/>
      <c r="J210" s="13"/>
      <c r="K210" s="13"/>
      <c r="L210" s="13"/>
      <c r="M210" s="5"/>
      <c r="N210" s="5"/>
    </row>
    <row r="211" spans="1:14" ht="22.5" customHeight="1" x14ac:dyDescent="0.25">
      <c r="A211" s="5">
        <f t="shared" si="19"/>
        <v>206</v>
      </c>
      <c r="B211" s="5"/>
      <c r="C211" s="5"/>
      <c r="D211" s="14"/>
      <c r="E211" s="13" t="str">
        <f t="shared" ca="1" si="16"/>
        <v xml:space="preserve">125 TAHUN 2 BULAN </v>
      </c>
      <c r="F211" s="13">
        <f t="shared" ca="1" si="17"/>
        <v>125</v>
      </c>
      <c r="G211" s="13" t="str">
        <f t="shared" ca="1" si="18"/>
        <v>SENIOR</v>
      </c>
      <c r="H211" s="13" t="str">
        <f t="shared" ca="1" si="15"/>
        <v>KOSONG</v>
      </c>
      <c r="I211" s="13"/>
      <c r="J211" s="13"/>
      <c r="K211" s="13"/>
      <c r="L211" s="13"/>
      <c r="M211" s="5"/>
      <c r="N211" s="5"/>
    </row>
    <row r="212" spans="1:14" ht="22.5" customHeight="1" x14ac:dyDescent="0.25">
      <c r="A212" s="5">
        <f t="shared" si="19"/>
        <v>207</v>
      </c>
      <c r="B212" s="5"/>
      <c r="C212" s="5"/>
      <c r="D212" s="14"/>
      <c r="E212" s="13" t="str">
        <f t="shared" ca="1" si="16"/>
        <v xml:space="preserve">125 TAHUN 2 BULAN </v>
      </c>
      <c r="F212" s="13">
        <f t="shared" ca="1" si="17"/>
        <v>125</v>
      </c>
      <c r="G212" s="13" t="str">
        <f t="shared" ca="1" si="18"/>
        <v>SENIOR</v>
      </c>
      <c r="H212" s="13" t="str">
        <f t="shared" ca="1" si="15"/>
        <v>KOSONG</v>
      </c>
      <c r="I212" s="13"/>
      <c r="J212" s="13"/>
      <c r="K212" s="13"/>
      <c r="L212" s="13"/>
      <c r="M212" s="5"/>
      <c r="N212" s="5"/>
    </row>
    <row r="213" spans="1:14" ht="22.5" customHeight="1" x14ac:dyDescent="0.25">
      <c r="A213" s="5">
        <f t="shared" si="19"/>
        <v>208</v>
      </c>
      <c r="B213" s="5"/>
      <c r="C213" s="5"/>
      <c r="D213" s="14"/>
      <c r="E213" s="13" t="str">
        <f t="shared" ca="1" si="16"/>
        <v xml:space="preserve">125 TAHUN 2 BULAN </v>
      </c>
      <c r="F213" s="13">
        <f t="shared" ca="1" si="17"/>
        <v>125</v>
      </c>
      <c r="G213" s="13" t="str">
        <f t="shared" ca="1" si="18"/>
        <v>SENIOR</v>
      </c>
      <c r="H213" s="13" t="str">
        <f t="shared" ca="1" si="15"/>
        <v>KOSONG</v>
      </c>
      <c r="I213" s="13"/>
      <c r="J213" s="13"/>
      <c r="K213" s="13"/>
      <c r="L213" s="13"/>
      <c r="M213" s="5"/>
      <c r="N213" s="5"/>
    </row>
    <row r="214" spans="1:14" ht="22.5" customHeight="1" x14ac:dyDescent="0.25">
      <c r="A214" s="5">
        <f t="shared" si="19"/>
        <v>209</v>
      </c>
      <c r="B214" s="5"/>
      <c r="C214" s="5"/>
      <c r="D214" s="14"/>
      <c r="E214" s="13" t="str">
        <f t="shared" ca="1" si="16"/>
        <v xml:space="preserve">125 TAHUN 2 BULAN </v>
      </c>
      <c r="F214" s="13">
        <f t="shared" ca="1" si="17"/>
        <v>125</v>
      </c>
      <c r="G214" s="13" t="str">
        <f t="shared" ca="1" si="18"/>
        <v>SENIOR</v>
      </c>
      <c r="H214" s="13" t="str">
        <f t="shared" ca="1" si="15"/>
        <v>KOSONG</v>
      </c>
      <c r="I214" s="13"/>
      <c r="J214" s="13"/>
      <c r="K214" s="13"/>
      <c r="L214" s="13"/>
      <c r="M214" s="5"/>
      <c r="N214" s="5"/>
    </row>
    <row r="215" spans="1:14" ht="22.5" customHeight="1" x14ac:dyDescent="0.25">
      <c r="A215" s="5">
        <f t="shared" si="19"/>
        <v>210</v>
      </c>
      <c r="B215" s="5"/>
      <c r="C215" s="5"/>
      <c r="D215" s="14"/>
      <c r="E215" s="13" t="str">
        <f t="shared" ca="1" si="16"/>
        <v xml:space="preserve">125 TAHUN 2 BULAN </v>
      </c>
      <c r="F215" s="13">
        <f t="shared" ca="1" si="17"/>
        <v>125</v>
      </c>
      <c r="G215" s="13" t="str">
        <f t="shared" ca="1" si="18"/>
        <v>SENIOR</v>
      </c>
      <c r="H215" s="13" t="str">
        <f t="shared" ca="1" si="15"/>
        <v>KOSONG</v>
      </c>
      <c r="I215" s="13"/>
      <c r="J215" s="13"/>
      <c r="K215" s="13"/>
      <c r="L215" s="13"/>
      <c r="M215" s="5"/>
      <c r="N215" s="5"/>
    </row>
    <row r="216" spans="1:14" ht="22.5" customHeight="1" x14ac:dyDescent="0.25">
      <c r="A216" s="5">
        <f t="shared" si="19"/>
        <v>211</v>
      </c>
      <c r="B216" s="5"/>
      <c r="C216" s="5"/>
      <c r="D216" s="14"/>
      <c r="E216" s="13" t="str">
        <f t="shared" ca="1" si="16"/>
        <v xml:space="preserve">125 TAHUN 2 BULAN </v>
      </c>
      <c r="F216" s="13">
        <f t="shared" ca="1" si="17"/>
        <v>125</v>
      </c>
      <c r="G216" s="13" t="str">
        <f t="shared" ca="1" si="18"/>
        <v>SENIOR</v>
      </c>
      <c r="H216" s="13" t="str">
        <f t="shared" ca="1" si="15"/>
        <v>KOSONG</v>
      </c>
      <c r="I216" s="13"/>
      <c r="J216" s="13"/>
      <c r="K216" s="13"/>
      <c r="L216" s="13"/>
      <c r="M216" s="5"/>
      <c r="N216" s="5"/>
    </row>
    <row r="217" spans="1:14" ht="22.5" customHeight="1" x14ac:dyDescent="0.25">
      <c r="A217" s="5">
        <f t="shared" si="19"/>
        <v>212</v>
      </c>
      <c r="B217" s="5"/>
      <c r="C217" s="5"/>
      <c r="D217" s="14"/>
      <c r="E217" s="13" t="str">
        <f t="shared" ca="1" si="16"/>
        <v xml:space="preserve">125 TAHUN 2 BULAN </v>
      </c>
      <c r="F217" s="13">
        <f t="shared" ca="1" si="17"/>
        <v>125</v>
      </c>
      <c r="G217" s="13" t="str">
        <f t="shared" ca="1" si="18"/>
        <v>SENIOR</v>
      </c>
      <c r="H217" s="13" t="str">
        <f t="shared" ca="1" si="15"/>
        <v>KOSONG</v>
      </c>
      <c r="I217" s="13"/>
      <c r="J217" s="13"/>
      <c r="K217" s="13"/>
      <c r="L217" s="13"/>
      <c r="M217" s="5"/>
      <c r="N217" s="5"/>
    </row>
    <row r="218" spans="1:14" ht="22.5" customHeight="1" x14ac:dyDescent="0.25">
      <c r="A218" s="5">
        <f t="shared" si="19"/>
        <v>213</v>
      </c>
      <c r="B218" s="5"/>
      <c r="C218" s="5"/>
      <c r="D218" s="14"/>
      <c r="E218" s="13" t="str">
        <f t="shared" ca="1" si="16"/>
        <v xml:space="preserve">125 TAHUN 2 BULAN </v>
      </c>
      <c r="F218" s="13">
        <f t="shared" ca="1" si="17"/>
        <v>125</v>
      </c>
      <c r="G218" s="13" t="str">
        <f t="shared" ca="1" si="18"/>
        <v>SENIOR</v>
      </c>
      <c r="H218" s="13" t="str">
        <f t="shared" ca="1" si="15"/>
        <v>KOSONG</v>
      </c>
      <c r="I218" s="13"/>
      <c r="J218" s="13"/>
      <c r="K218" s="13"/>
      <c r="L218" s="13"/>
      <c r="M218" s="5"/>
      <c r="N218" s="5"/>
    </row>
    <row r="219" spans="1:14" ht="22.5" customHeight="1" x14ac:dyDescent="0.25">
      <c r="A219" s="5">
        <f t="shared" si="19"/>
        <v>214</v>
      </c>
      <c r="B219" s="5"/>
      <c r="C219" s="5"/>
      <c r="D219" s="14"/>
      <c r="E219" s="13" t="str">
        <f t="shared" ca="1" si="16"/>
        <v xml:space="preserve">125 TAHUN 2 BULAN </v>
      </c>
      <c r="F219" s="13">
        <f t="shared" ca="1" si="17"/>
        <v>125</v>
      </c>
      <c r="G219" s="13" t="str">
        <f t="shared" ca="1" si="18"/>
        <v>SENIOR</v>
      </c>
      <c r="H219" s="13" t="str">
        <f t="shared" ca="1" si="15"/>
        <v>KOSONG</v>
      </c>
      <c r="I219" s="13"/>
      <c r="J219" s="13"/>
      <c r="K219" s="13"/>
      <c r="L219" s="13"/>
      <c r="M219" s="5"/>
      <c r="N219" s="5"/>
    </row>
    <row r="220" spans="1:14" ht="22.5" customHeight="1" x14ac:dyDescent="0.25">
      <c r="A220" s="5">
        <f t="shared" si="19"/>
        <v>215</v>
      </c>
      <c r="B220" s="5"/>
      <c r="C220" s="5"/>
      <c r="D220" s="14"/>
      <c r="E220" s="13" t="str">
        <f t="shared" ca="1" si="16"/>
        <v xml:space="preserve">125 TAHUN 2 BULAN </v>
      </c>
      <c r="F220" s="13">
        <f t="shared" ca="1" si="17"/>
        <v>125</v>
      </c>
      <c r="G220" s="13" t="str">
        <f t="shared" ca="1" si="18"/>
        <v>SENIOR</v>
      </c>
      <c r="H220" s="13" t="str">
        <f t="shared" ca="1" si="15"/>
        <v>KOSONG</v>
      </c>
      <c r="I220" s="13"/>
      <c r="J220" s="13"/>
      <c r="K220" s="13"/>
      <c r="L220" s="13"/>
      <c r="M220" s="5"/>
      <c r="N220" s="5"/>
    </row>
    <row r="221" spans="1:14" ht="22.5" customHeight="1" x14ac:dyDescent="0.25">
      <c r="A221" s="5">
        <f t="shared" si="19"/>
        <v>216</v>
      </c>
      <c r="B221" s="5"/>
      <c r="C221" s="5"/>
      <c r="D221" s="14"/>
      <c r="E221" s="13" t="str">
        <f t="shared" ca="1" si="16"/>
        <v xml:space="preserve">125 TAHUN 2 BULAN </v>
      </c>
      <c r="F221" s="13">
        <f t="shared" ca="1" si="17"/>
        <v>125</v>
      </c>
      <c r="G221" s="13" t="str">
        <f t="shared" ca="1" si="18"/>
        <v>SENIOR</v>
      </c>
      <c r="H221" s="13" t="str">
        <f t="shared" ca="1" si="15"/>
        <v>KOSONG</v>
      </c>
      <c r="I221" s="13"/>
      <c r="J221" s="13"/>
      <c r="K221" s="13"/>
      <c r="L221" s="13"/>
      <c r="M221" s="5"/>
      <c r="N221" s="5"/>
    </row>
    <row r="222" spans="1:14" ht="22.5" customHeight="1" x14ac:dyDescent="0.25">
      <c r="A222" s="5">
        <f t="shared" si="19"/>
        <v>217</v>
      </c>
      <c r="B222" s="5"/>
      <c r="C222" s="5"/>
      <c r="D222" s="14"/>
      <c r="E222" s="13" t="str">
        <f t="shared" ca="1" si="16"/>
        <v xml:space="preserve">125 TAHUN 2 BULAN </v>
      </c>
      <c r="F222" s="13">
        <f t="shared" ca="1" si="17"/>
        <v>125</v>
      </c>
      <c r="G222" s="13" t="str">
        <f t="shared" ca="1" si="18"/>
        <v>SENIOR</v>
      </c>
      <c r="H222" s="13" t="str">
        <f t="shared" ca="1" si="15"/>
        <v>KOSONG</v>
      </c>
      <c r="I222" s="13"/>
      <c r="J222" s="13"/>
      <c r="K222" s="13"/>
      <c r="L222" s="13"/>
      <c r="M222" s="5"/>
      <c r="N222" s="5"/>
    </row>
    <row r="223" spans="1:14" ht="22.5" customHeight="1" x14ac:dyDescent="0.25">
      <c r="A223" s="5">
        <f t="shared" si="19"/>
        <v>218</v>
      </c>
      <c r="B223" s="5"/>
      <c r="C223" s="5"/>
      <c r="D223" s="14"/>
      <c r="E223" s="13" t="str">
        <f t="shared" ca="1" si="16"/>
        <v xml:space="preserve">125 TAHUN 2 BULAN </v>
      </c>
      <c r="F223" s="13">
        <f t="shared" ca="1" si="17"/>
        <v>125</v>
      </c>
      <c r="G223" s="13" t="str">
        <f t="shared" ca="1" si="18"/>
        <v>SENIOR</v>
      </c>
      <c r="H223" s="13" t="str">
        <f t="shared" ca="1" si="15"/>
        <v>KOSONG</v>
      </c>
      <c r="I223" s="13"/>
      <c r="J223" s="13"/>
      <c r="K223" s="13"/>
      <c r="L223" s="13"/>
      <c r="M223" s="5"/>
      <c r="N223" s="5"/>
    </row>
    <row r="224" spans="1:14" ht="22.5" customHeight="1" x14ac:dyDescent="0.25">
      <c r="A224" s="5">
        <f t="shared" si="19"/>
        <v>219</v>
      </c>
      <c r="B224" s="5"/>
      <c r="C224" s="5"/>
      <c r="D224" s="14"/>
      <c r="E224" s="13" t="str">
        <f t="shared" ca="1" si="16"/>
        <v xml:space="preserve">125 TAHUN 2 BULAN </v>
      </c>
      <c r="F224" s="13">
        <f t="shared" ca="1" si="17"/>
        <v>125</v>
      </c>
      <c r="G224" s="13" t="str">
        <f t="shared" ca="1" si="18"/>
        <v>SENIOR</v>
      </c>
      <c r="H224" s="13" t="str">
        <f t="shared" ca="1" si="15"/>
        <v>KOSONG</v>
      </c>
      <c r="I224" s="13"/>
      <c r="J224" s="13"/>
      <c r="K224" s="13"/>
      <c r="L224" s="13"/>
      <c r="M224" s="5"/>
      <c r="N224" s="5"/>
    </row>
    <row r="225" spans="1:14" ht="22.5" customHeight="1" x14ac:dyDescent="0.25">
      <c r="A225" s="5">
        <f t="shared" si="19"/>
        <v>220</v>
      </c>
      <c r="B225" s="5"/>
      <c r="C225" s="5"/>
      <c r="D225" s="14"/>
      <c r="E225" s="13" t="str">
        <f t="shared" ca="1" si="16"/>
        <v xml:space="preserve">125 TAHUN 2 BULAN </v>
      </c>
      <c r="F225" s="13">
        <f t="shared" ca="1" si="17"/>
        <v>125</v>
      </c>
      <c r="G225" s="13" t="str">
        <f t="shared" ca="1" si="18"/>
        <v>SENIOR</v>
      </c>
      <c r="H225" s="13" t="str">
        <f t="shared" ca="1" si="15"/>
        <v>KOSONG</v>
      </c>
      <c r="I225" s="13"/>
      <c r="J225" s="13"/>
      <c r="K225" s="13"/>
      <c r="L225" s="13"/>
      <c r="M225" s="5"/>
      <c r="N225" s="5"/>
    </row>
    <row r="226" spans="1:14" ht="22.5" customHeight="1" x14ac:dyDescent="0.25">
      <c r="A226" s="5">
        <f t="shared" si="19"/>
        <v>221</v>
      </c>
      <c r="B226" s="5"/>
      <c r="C226" s="5"/>
      <c r="D226" s="14"/>
      <c r="E226" s="13" t="str">
        <f t="shared" ca="1" si="16"/>
        <v xml:space="preserve">125 TAHUN 2 BULAN </v>
      </c>
      <c r="F226" s="13">
        <f t="shared" ca="1" si="17"/>
        <v>125</v>
      </c>
      <c r="G226" s="13" t="str">
        <f t="shared" ca="1" si="18"/>
        <v>SENIOR</v>
      </c>
      <c r="H226" s="13" t="str">
        <f t="shared" ca="1" si="15"/>
        <v>KOSONG</v>
      </c>
      <c r="I226" s="13"/>
      <c r="J226" s="13"/>
      <c r="K226" s="13"/>
      <c r="L226" s="13"/>
      <c r="M226" s="5"/>
      <c r="N226" s="5"/>
    </row>
    <row r="227" spans="1:14" ht="22.5" customHeight="1" x14ac:dyDescent="0.25">
      <c r="A227" s="5">
        <f t="shared" si="19"/>
        <v>222</v>
      </c>
      <c r="B227" s="5"/>
      <c r="C227" s="5"/>
      <c r="D227" s="14"/>
      <c r="E227" s="13" t="str">
        <f t="shared" ca="1" si="16"/>
        <v xml:space="preserve">125 TAHUN 2 BULAN </v>
      </c>
      <c r="F227" s="13">
        <f t="shared" ca="1" si="17"/>
        <v>125</v>
      </c>
      <c r="G227" s="13" t="str">
        <f t="shared" ca="1" si="18"/>
        <v>SENIOR</v>
      </c>
      <c r="H227" s="13" t="str">
        <f t="shared" ca="1" si="15"/>
        <v>KOSONG</v>
      </c>
      <c r="I227" s="13"/>
      <c r="J227" s="13"/>
      <c r="K227" s="13"/>
      <c r="L227" s="13"/>
      <c r="M227" s="5"/>
      <c r="N227" s="5"/>
    </row>
    <row r="228" spans="1:14" ht="22.5" customHeight="1" x14ac:dyDescent="0.25">
      <c r="A228" s="5">
        <f t="shared" si="19"/>
        <v>223</v>
      </c>
      <c r="B228" s="5"/>
      <c r="C228" s="5"/>
      <c r="D228" s="14"/>
      <c r="E228" s="13" t="str">
        <f t="shared" ca="1" si="16"/>
        <v xml:space="preserve">125 TAHUN 2 BULAN </v>
      </c>
      <c r="F228" s="13">
        <f t="shared" ca="1" si="17"/>
        <v>125</v>
      </c>
      <c r="G228" s="13" t="str">
        <f t="shared" ca="1" si="18"/>
        <v>SENIOR</v>
      </c>
      <c r="H228" s="13" t="str">
        <f t="shared" ca="1" si="15"/>
        <v>KOSONG</v>
      </c>
      <c r="I228" s="13"/>
      <c r="J228" s="13"/>
      <c r="K228" s="13"/>
      <c r="L228" s="13"/>
      <c r="M228" s="5"/>
      <c r="N228" s="5"/>
    </row>
    <row r="229" spans="1:14" ht="22.5" customHeight="1" x14ac:dyDescent="0.25">
      <c r="A229" s="5">
        <f t="shared" si="19"/>
        <v>224</v>
      </c>
      <c r="B229" s="5"/>
      <c r="C229" s="5"/>
      <c r="D229" s="14"/>
      <c r="E229" s="13" t="str">
        <f t="shared" ca="1" si="16"/>
        <v xml:space="preserve">125 TAHUN 2 BULAN </v>
      </c>
      <c r="F229" s="13">
        <f t="shared" ca="1" si="17"/>
        <v>125</v>
      </c>
      <c r="G229" s="13" t="str">
        <f t="shared" ca="1" si="18"/>
        <v>SENIOR</v>
      </c>
      <c r="H229" s="13" t="str">
        <f t="shared" ca="1" si="15"/>
        <v>KOSONG</v>
      </c>
      <c r="I229" s="13"/>
      <c r="J229" s="13"/>
      <c r="K229" s="13"/>
      <c r="L229" s="13"/>
      <c r="M229" s="5"/>
      <c r="N229" s="5"/>
    </row>
    <row r="230" spans="1:14" ht="22.5" customHeight="1" x14ac:dyDescent="0.25">
      <c r="A230" s="5">
        <f t="shared" si="19"/>
        <v>225</v>
      </c>
      <c r="B230" s="5"/>
      <c r="C230" s="5"/>
      <c r="D230" s="14"/>
      <c r="E230" s="13" t="str">
        <f t="shared" ca="1" si="16"/>
        <v xml:space="preserve">125 TAHUN 2 BULAN </v>
      </c>
      <c r="F230" s="13">
        <f t="shared" ca="1" si="17"/>
        <v>125</v>
      </c>
      <c r="G230" s="13" t="str">
        <f t="shared" ca="1" si="18"/>
        <v>SENIOR</v>
      </c>
      <c r="H230" s="13" t="str">
        <f t="shared" ca="1" si="15"/>
        <v>KOSONG</v>
      </c>
      <c r="I230" s="13"/>
      <c r="J230" s="13"/>
      <c r="K230" s="13"/>
      <c r="L230" s="13"/>
      <c r="M230" s="5"/>
      <c r="N230" s="5"/>
    </row>
    <row r="231" spans="1:14" ht="22.5" customHeight="1" x14ac:dyDescent="0.25">
      <c r="A231" s="5">
        <f t="shared" si="19"/>
        <v>226</v>
      </c>
      <c r="B231" s="5"/>
      <c r="C231" s="5"/>
      <c r="D231" s="14"/>
      <c r="E231" s="13" t="str">
        <f t="shared" ca="1" si="16"/>
        <v xml:space="preserve">125 TAHUN 2 BULAN </v>
      </c>
      <c r="F231" s="13">
        <f t="shared" ca="1" si="17"/>
        <v>125</v>
      </c>
      <c r="G231" s="13" t="str">
        <f t="shared" ca="1" si="18"/>
        <v>SENIOR</v>
      </c>
      <c r="H231" s="13" t="str">
        <f t="shared" ca="1" si="15"/>
        <v>KOSONG</v>
      </c>
      <c r="I231" s="13"/>
      <c r="J231" s="13"/>
      <c r="K231" s="13"/>
      <c r="L231" s="13"/>
      <c r="M231" s="5"/>
      <c r="N231" s="5"/>
    </row>
    <row r="232" spans="1:14" ht="22.5" customHeight="1" x14ac:dyDescent="0.25">
      <c r="A232" s="5">
        <f t="shared" si="19"/>
        <v>227</v>
      </c>
      <c r="B232" s="5"/>
      <c r="C232" s="5"/>
      <c r="D232" s="14"/>
      <c r="E232" s="13" t="str">
        <f t="shared" ca="1" si="16"/>
        <v xml:space="preserve">125 TAHUN 2 BULAN </v>
      </c>
      <c r="F232" s="13">
        <f t="shared" ca="1" si="17"/>
        <v>125</v>
      </c>
      <c r="G232" s="13" t="str">
        <f t="shared" ca="1" si="18"/>
        <v>SENIOR</v>
      </c>
      <c r="H232" s="13" t="str">
        <f t="shared" ca="1" si="15"/>
        <v>KOSONG</v>
      </c>
      <c r="I232" s="13"/>
      <c r="J232" s="13"/>
      <c r="K232" s="13"/>
      <c r="L232" s="13"/>
      <c r="M232" s="5"/>
      <c r="N232" s="5"/>
    </row>
    <row r="233" spans="1:14" ht="22.5" customHeight="1" x14ac:dyDescent="0.25">
      <c r="A233" s="5">
        <f t="shared" si="19"/>
        <v>228</v>
      </c>
      <c r="B233" s="5"/>
      <c r="C233" s="5"/>
      <c r="D233" s="14"/>
      <c r="E233" s="13" t="str">
        <f t="shared" ca="1" si="16"/>
        <v xml:space="preserve">125 TAHUN 2 BULAN </v>
      </c>
      <c r="F233" s="13">
        <f t="shared" ca="1" si="17"/>
        <v>125</v>
      </c>
      <c r="G233" s="13" t="str">
        <f t="shared" ca="1" si="18"/>
        <v>SENIOR</v>
      </c>
      <c r="H233" s="13" t="str">
        <f t="shared" ca="1" si="15"/>
        <v>KOSONG</v>
      </c>
      <c r="I233" s="13"/>
      <c r="J233" s="13"/>
      <c r="K233" s="13"/>
      <c r="L233" s="13"/>
      <c r="M233" s="5"/>
      <c r="N233" s="5"/>
    </row>
    <row r="234" spans="1:14" ht="22.5" customHeight="1" x14ac:dyDescent="0.25">
      <c r="A234" s="5">
        <f t="shared" si="19"/>
        <v>229</v>
      </c>
      <c r="B234" s="5"/>
      <c r="C234" s="5"/>
      <c r="D234" s="14"/>
      <c r="E234" s="13" t="str">
        <f t="shared" ca="1" si="16"/>
        <v xml:space="preserve">125 TAHUN 2 BULAN </v>
      </c>
      <c r="F234" s="13">
        <f t="shared" ca="1" si="17"/>
        <v>125</v>
      </c>
      <c r="G234" s="13" t="str">
        <f t="shared" ca="1" si="18"/>
        <v>SENIOR</v>
      </c>
      <c r="H234" s="13" t="str">
        <f t="shared" ca="1" si="15"/>
        <v>KOSONG</v>
      </c>
      <c r="I234" s="13"/>
      <c r="J234" s="13"/>
      <c r="K234" s="13"/>
      <c r="L234" s="13"/>
      <c r="M234" s="5"/>
      <c r="N234" s="5"/>
    </row>
    <row r="235" spans="1:14" ht="22.5" customHeight="1" x14ac:dyDescent="0.25">
      <c r="A235" s="5">
        <f t="shared" si="19"/>
        <v>230</v>
      </c>
      <c r="B235" s="5"/>
      <c r="C235" s="5"/>
      <c r="D235" s="14"/>
      <c r="E235" s="13" t="str">
        <f t="shared" ca="1" si="16"/>
        <v xml:space="preserve">125 TAHUN 2 BULAN </v>
      </c>
      <c r="F235" s="13">
        <f t="shared" ca="1" si="17"/>
        <v>125</v>
      </c>
      <c r="G235" s="13" t="str">
        <f t="shared" ca="1" si="18"/>
        <v>SENIOR</v>
      </c>
      <c r="H235" s="13" t="str">
        <f t="shared" ca="1" si="15"/>
        <v>KOSONG</v>
      </c>
      <c r="I235" s="13"/>
      <c r="J235" s="13"/>
      <c r="K235" s="13"/>
      <c r="L235" s="13"/>
      <c r="M235" s="5"/>
      <c r="N235" s="5"/>
    </row>
    <row r="236" spans="1:14" ht="22.5" customHeight="1" x14ac:dyDescent="0.25">
      <c r="A236" s="5">
        <f t="shared" si="19"/>
        <v>231</v>
      </c>
      <c r="B236" s="5"/>
      <c r="C236" s="5"/>
      <c r="D236" s="14"/>
      <c r="E236" s="13" t="str">
        <f t="shared" ca="1" si="16"/>
        <v xml:space="preserve">125 TAHUN 2 BULAN </v>
      </c>
      <c r="F236" s="13">
        <f t="shared" ca="1" si="17"/>
        <v>125</v>
      </c>
      <c r="G236" s="13" t="str">
        <f t="shared" ca="1" si="18"/>
        <v>SENIOR</v>
      </c>
      <c r="H236" s="13" t="str">
        <f t="shared" ca="1" si="15"/>
        <v>KOSONG</v>
      </c>
      <c r="I236" s="13"/>
      <c r="J236" s="13"/>
      <c r="K236" s="13"/>
      <c r="L236" s="13"/>
      <c r="M236" s="5"/>
      <c r="N236" s="5"/>
    </row>
    <row r="237" spans="1:14" ht="22.5" customHeight="1" x14ac:dyDescent="0.25">
      <c r="A237" s="5">
        <f t="shared" si="19"/>
        <v>232</v>
      </c>
      <c r="B237" s="5"/>
      <c r="C237" s="5"/>
      <c r="D237" s="14"/>
      <c r="E237" s="13" t="str">
        <f t="shared" ca="1" si="16"/>
        <v xml:space="preserve">125 TAHUN 2 BULAN </v>
      </c>
      <c r="F237" s="13">
        <f t="shared" ca="1" si="17"/>
        <v>125</v>
      </c>
      <c r="G237" s="13" t="str">
        <f t="shared" ca="1" si="18"/>
        <v>SENIOR</v>
      </c>
      <c r="H237" s="13" t="str">
        <f t="shared" ca="1" si="15"/>
        <v>KOSONG</v>
      </c>
      <c r="I237" s="13"/>
      <c r="J237" s="13"/>
      <c r="K237" s="13"/>
      <c r="L237" s="13"/>
      <c r="M237" s="5"/>
      <c r="N237" s="5"/>
    </row>
    <row r="238" spans="1:14" ht="22.5" customHeight="1" x14ac:dyDescent="0.25">
      <c r="A238" s="5">
        <f t="shared" si="19"/>
        <v>233</v>
      </c>
      <c r="B238" s="5"/>
      <c r="C238" s="5"/>
      <c r="D238" s="14"/>
      <c r="E238" s="13" t="str">
        <f t="shared" ca="1" si="16"/>
        <v xml:space="preserve">125 TAHUN 2 BULAN </v>
      </c>
      <c r="F238" s="13">
        <f t="shared" ca="1" si="17"/>
        <v>125</v>
      </c>
      <c r="G238" s="13" t="str">
        <f t="shared" ca="1" si="18"/>
        <v>SENIOR</v>
      </c>
      <c r="H238" s="13" t="str">
        <f t="shared" ca="1" si="15"/>
        <v>KOSONG</v>
      </c>
      <c r="I238" s="13"/>
      <c r="J238" s="13"/>
      <c r="K238" s="13"/>
      <c r="L238" s="13"/>
      <c r="M238" s="5"/>
      <c r="N238" s="5"/>
    </row>
    <row r="239" spans="1:14" ht="22.5" customHeight="1" x14ac:dyDescent="0.25">
      <c r="A239" s="5">
        <f t="shared" si="19"/>
        <v>234</v>
      </c>
      <c r="B239" s="5"/>
      <c r="C239" s="5"/>
      <c r="D239" s="14"/>
      <c r="E239" s="13" t="str">
        <f t="shared" ca="1" si="16"/>
        <v xml:space="preserve">125 TAHUN 2 BULAN </v>
      </c>
      <c r="F239" s="13">
        <f t="shared" ca="1" si="17"/>
        <v>125</v>
      </c>
      <c r="G239" s="13" t="str">
        <f t="shared" ca="1" si="18"/>
        <v>SENIOR</v>
      </c>
      <c r="H239" s="13" t="str">
        <f t="shared" ca="1" si="15"/>
        <v>KOSONG</v>
      </c>
      <c r="I239" s="13"/>
      <c r="J239" s="13"/>
      <c r="K239" s="13"/>
      <c r="L239" s="13"/>
      <c r="M239" s="5"/>
      <c r="N239" s="5"/>
    </row>
    <row r="240" spans="1:14" ht="22.5" customHeight="1" x14ac:dyDescent="0.25">
      <c r="A240" s="5">
        <f t="shared" si="19"/>
        <v>235</v>
      </c>
      <c r="B240" s="5"/>
      <c r="C240" s="5"/>
      <c r="D240" s="14"/>
      <c r="E240" s="13" t="str">
        <f t="shared" ca="1" si="16"/>
        <v xml:space="preserve">125 TAHUN 2 BULAN </v>
      </c>
      <c r="F240" s="13">
        <f t="shared" ca="1" si="17"/>
        <v>125</v>
      </c>
      <c r="G240" s="13" t="str">
        <f t="shared" ca="1" si="18"/>
        <v>SENIOR</v>
      </c>
      <c r="H240" s="13" t="str">
        <f t="shared" ca="1" si="15"/>
        <v>KOSONG</v>
      </c>
      <c r="I240" s="13"/>
      <c r="J240" s="13"/>
      <c r="K240" s="13"/>
      <c r="L240" s="13"/>
      <c r="M240" s="5"/>
      <c r="N240" s="5"/>
    </row>
    <row r="241" spans="1:14" ht="22.5" customHeight="1" x14ac:dyDescent="0.25">
      <c r="A241" s="5">
        <f t="shared" si="19"/>
        <v>236</v>
      </c>
      <c r="B241" s="5"/>
      <c r="C241" s="5"/>
      <c r="D241" s="14"/>
      <c r="E241" s="13" t="str">
        <f t="shared" ca="1" si="16"/>
        <v xml:space="preserve">125 TAHUN 2 BULAN </v>
      </c>
      <c r="F241" s="13">
        <f t="shared" ca="1" si="17"/>
        <v>125</v>
      </c>
      <c r="G241" s="13" t="str">
        <f t="shared" ca="1" si="18"/>
        <v>SENIOR</v>
      </c>
      <c r="H241" s="13" t="str">
        <f t="shared" ca="1" si="15"/>
        <v>KOSONG</v>
      </c>
      <c r="I241" s="13"/>
      <c r="J241" s="13"/>
      <c r="K241" s="13"/>
      <c r="L241" s="13"/>
      <c r="M241" s="5"/>
      <c r="N241" s="5"/>
    </row>
    <row r="242" spans="1:14" ht="22.5" customHeight="1" x14ac:dyDescent="0.25">
      <c r="A242" s="5">
        <f t="shared" si="19"/>
        <v>237</v>
      </c>
      <c r="B242" s="5"/>
      <c r="C242" s="5"/>
      <c r="D242" s="14"/>
      <c r="E242" s="13" t="str">
        <f t="shared" ca="1" si="16"/>
        <v xml:space="preserve">125 TAHUN 2 BULAN </v>
      </c>
      <c r="F242" s="13">
        <f t="shared" ca="1" si="17"/>
        <v>125</v>
      </c>
      <c r="G242" s="13" t="str">
        <f t="shared" ca="1" si="18"/>
        <v>SENIOR</v>
      </c>
      <c r="H242" s="13" t="str">
        <f t="shared" ca="1" si="15"/>
        <v>KOSONG</v>
      </c>
      <c r="I242" s="13"/>
      <c r="J242" s="13"/>
      <c r="K242" s="13"/>
      <c r="L242" s="13"/>
      <c r="M242" s="5"/>
      <c r="N242" s="5"/>
    </row>
    <row r="243" spans="1:14" ht="22.5" customHeight="1" x14ac:dyDescent="0.25">
      <c r="A243" s="5">
        <f t="shared" si="19"/>
        <v>238</v>
      </c>
      <c r="B243" s="5"/>
      <c r="C243" s="5"/>
      <c r="D243" s="14"/>
      <c r="E243" s="13" t="str">
        <f t="shared" ca="1" si="16"/>
        <v xml:space="preserve">125 TAHUN 2 BULAN </v>
      </c>
      <c r="F243" s="13">
        <f t="shared" ca="1" si="17"/>
        <v>125</v>
      </c>
      <c r="G243" s="13" t="str">
        <f t="shared" ca="1" si="18"/>
        <v>SENIOR</v>
      </c>
      <c r="H243" s="13" t="str">
        <f t="shared" ca="1" si="15"/>
        <v>KOSONG</v>
      </c>
      <c r="I243" s="13"/>
      <c r="J243" s="13"/>
      <c r="K243" s="13"/>
      <c r="L243" s="13"/>
      <c r="M243" s="5"/>
      <c r="N243" s="5"/>
    </row>
    <row r="244" spans="1:14" ht="22.5" customHeight="1" x14ac:dyDescent="0.25">
      <c r="A244" s="5">
        <f t="shared" si="19"/>
        <v>239</v>
      </c>
      <c r="B244" s="5"/>
      <c r="C244" s="5"/>
      <c r="D244" s="14"/>
      <c r="E244" s="13" t="str">
        <f t="shared" ca="1" si="16"/>
        <v xml:space="preserve">125 TAHUN 2 BULAN </v>
      </c>
      <c r="F244" s="13">
        <f t="shared" ca="1" si="17"/>
        <v>125</v>
      </c>
      <c r="G244" s="13" t="str">
        <f t="shared" ca="1" si="18"/>
        <v>SENIOR</v>
      </c>
      <c r="H244" s="13" t="str">
        <f t="shared" ca="1" si="15"/>
        <v>KOSONG</v>
      </c>
      <c r="I244" s="13"/>
      <c r="J244" s="13"/>
      <c r="K244" s="13"/>
      <c r="L244" s="13"/>
      <c r="M244" s="5"/>
      <c r="N244" s="5"/>
    </row>
    <row r="245" spans="1:14" ht="22.5" customHeight="1" x14ac:dyDescent="0.25">
      <c r="A245" s="5">
        <f t="shared" si="19"/>
        <v>240</v>
      </c>
      <c r="B245" s="5"/>
      <c r="C245" s="5"/>
      <c r="D245" s="14"/>
      <c r="E245" s="13" t="str">
        <f t="shared" ca="1" si="16"/>
        <v xml:space="preserve">125 TAHUN 2 BULAN </v>
      </c>
      <c r="F245" s="13">
        <f t="shared" ca="1" si="17"/>
        <v>125</v>
      </c>
      <c r="G245" s="13" t="str">
        <f t="shared" ca="1" si="18"/>
        <v>SENIOR</v>
      </c>
      <c r="H245" s="13" t="str">
        <f t="shared" ca="1" si="15"/>
        <v>KOSONG</v>
      </c>
      <c r="I245" s="13"/>
      <c r="J245" s="13"/>
      <c r="K245" s="13"/>
      <c r="L245" s="13"/>
      <c r="M245" s="5"/>
      <c r="N245" s="5"/>
    </row>
    <row r="246" spans="1:14" ht="22.5" customHeight="1" x14ac:dyDescent="0.25">
      <c r="A246" s="5">
        <f t="shared" si="19"/>
        <v>241</v>
      </c>
      <c r="B246" s="5"/>
      <c r="C246" s="5"/>
      <c r="D246" s="14"/>
      <c r="E246" s="13" t="str">
        <f t="shared" ca="1" si="16"/>
        <v xml:space="preserve">125 TAHUN 2 BULAN </v>
      </c>
      <c r="F246" s="13">
        <f t="shared" ca="1" si="17"/>
        <v>125</v>
      </c>
      <c r="G246" s="13" t="str">
        <f t="shared" ca="1" si="18"/>
        <v>SENIOR</v>
      </c>
      <c r="H246" s="13" t="str">
        <f t="shared" ca="1" si="15"/>
        <v>KOSONG</v>
      </c>
      <c r="I246" s="13"/>
      <c r="J246" s="13"/>
      <c r="K246" s="13"/>
      <c r="L246" s="13"/>
      <c r="M246" s="5"/>
      <c r="N246" s="5"/>
    </row>
    <row r="247" spans="1:14" ht="22.5" customHeight="1" x14ac:dyDescent="0.25">
      <c r="A247" s="5">
        <f t="shared" si="19"/>
        <v>242</v>
      </c>
      <c r="B247" s="5"/>
      <c r="C247" s="5"/>
      <c r="D247" s="14"/>
      <c r="E247" s="13" t="str">
        <f t="shared" ca="1" si="16"/>
        <v xml:space="preserve">125 TAHUN 2 BULAN </v>
      </c>
      <c r="F247" s="13">
        <f t="shared" ca="1" si="17"/>
        <v>125</v>
      </c>
      <c r="G247" s="13" t="str">
        <f t="shared" ca="1" si="18"/>
        <v>SENIOR</v>
      </c>
      <c r="H247" s="13" t="str">
        <f t="shared" ca="1" si="15"/>
        <v>KOSONG</v>
      </c>
      <c r="I247" s="13"/>
      <c r="J247" s="13"/>
      <c r="K247" s="13"/>
      <c r="L247" s="13"/>
      <c r="M247" s="5"/>
      <c r="N247" s="5"/>
    </row>
    <row r="248" spans="1:14" ht="22.5" customHeight="1" x14ac:dyDescent="0.25">
      <c r="A248" s="5">
        <f t="shared" si="19"/>
        <v>243</v>
      </c>
      <c r="B248" s="5"/>
      <c r="C248" s="5"/>
      <c r="D248" s="14"/>
      <c r="E248" s="13" t="str">
        <f t="shared" ca="1" si="16"/>
        <v xml:space="preserve">125 TAHUN 2 BULAN </v>
      </c>
      <c r="F248" s="13">
        <f t="shared" ca="1" si="17"/>
        <v>125</v>
      </c>
      <c r="G248" s="13" t="str">
        <f t="shared" ca="1" si="18"/>
        <v>SENIOR</v>
      </c>
      <c r="H248" s="13" t="str">
        <f t="shared" ca="1" si="15"/>
        <v>KOSONG</v>
      </c>
      <c r="I248" s="13"/>
      <c r="J248" s="13"/>
      <c r="K248" s="13"/>
      <c r="L248" s="13"/>
      <c r="M248" s="5"/>
      <c r="N248" s="5"/>
    </row>
    <row r="249" spans="1:14" ht="22.5" customHeight="1" x14ac:dyDescent="0.25">
      <c r="A249" s="5">
        <f t="shared" si="19"/>
        <v>244</v>
      </c>
      <c r="B249" s="5"/>
      <c r="C249" s="5"/>
      <c r="D249" s="14"/>
      <c r="E249" s="13" t="str">
        <f t="shared" ca="1" si="16"/>
        <v xml:space="preserve">125 TAHUN 2 BULAN </v>
      </c>
      <c r="F249" s="13">
        <f t="shared" ca="1" si="17"/>
        <v>125</v>
      </c>
      <c r="G249" s="13" t="str">
        <f t="shared" ca="1" si="18"/>
        <v>SENIOR</v>
      </c>
      <c r="H249" s="13" t="str">
        <f t="shared" ca="1" si="15"/>
        <v>KOSONG</v>
      </c>
      <c r="I249" s="13"/>
      <c r="J249" s="13"/>
      <c r="K249" s="13"/>
      <c r="L249" s="13"/>
      <c r="M249" s="5"/>
      <c r="N249" s="5"/>
    </row>
    <row r="250" spans="1:14" ht="22.5" customHeight="1" x14ac:dyDescent="0.25">
      <c r="A250" s="5">
        <f t="shared" si="19"/>
        <v>245</v>
      </c>
      <c r="B250" s="5"/>
      <c r="C250" s="5"/>
      <c r="D250" s="14"/>
      <c r="E250" s="13" t="str">
        <f t="shared" ca="1" si="16"/>
        <v xml:space="preserve">125 TAHUN 2 BULAN </v>
      </c>
      <c r="F250" s="13">
        <f t="shared" ca="1" si="17"/>
        <v>125</v>
      </c>
      <c r="G250" s="13" t="str">
        <f t="shared" ca="1" si="18"/>
        <v>SENIOR</v>
      </c>
      <c r="H250" s="13" t="str">
        <f t="shared" ca="1" si="15"/>
        <v>KOSONG</v>
      </c>
      <c r="I250" s="13"/>
      <c r="J250" s="13"/>
      <c r="K250" s="13"/>
      <c r="L250" s="13"/>
      <c r="M250" s="5"/>
      <c r="N250" s="5"/>
    </row>
    <row r="251" spans="1:14" ht="15.75" x14ac:dyDescent="0.25">
      <c r="A251" s="5"/>
      <c r="B251" s="5"/>
      <c r="C251" s="5"/>
      <c r="D251" s="14"/>
      <c r="E251" s="5"/>
      <c r="F251" s="5"/>
      <c r="G251" s="5"/>
      <c r="H251" s="5"/>
      <c r="I251" s="5"/>
      <c r="J251" s="13">
        <f>COUNTA(J6:J250)</f>
        <v>0</v>
      </c>
      <c r="K251" s="13">
        <f t="shared" ref="K251:L251" si="20">COUNTA(K6:K250)</f>
        <v>0</v>
      </c>
      <c r="L251" s="13">
        <f t="shared" si="20"/>
        <v>0</v>
      </c>
      <c r="M251" s="5"/>
      <c r="N251" s="5"/>
    </row>
    <row r="252" spans="1:14" ht="15.75" x14ac:dyDescent="0.25">
      <c r="J252" s="27"/>
      <c r="K252" s="27"/>
    </row>
    <row r="253" spans="1:14" ht="15.75" x14ac:dyDescent="0.25">
      <c r="J253" s="27"/>
      <c r="K253" s="27"/>
    </row>
    <row r="254" spans="1:14" ht="15.75" x14ac:dyDescent="0.25">
      <c r="J254" s="27"/>
      <c r="K254" s="27"/>
    </row>
    <row r="255" spans="1:14" ht="15.75" x14ac:dyDescent="0.25">
      <c r="J255" s="27"/>
      <c r="K255" s="27"/>
    </row>
    <row r="256" spans="1:14" ht="15.75" x14ac:dyDescent="0.25">
      <c r="J256" s="27"/>
      <c r="K256" s="27"/>
    </row>
    <row r="257" spans="10:11" ht="15.75" x14ac:dyDescent="0.25">
      <c r="J257" s="27"/>
      <c r="K257" s="27"/>
    </row>
    <row r="258" spans="10:11" ht="15.75" x14ac:dyDescent="0.25">
      <c r="J258" s="27"/>
      <c r="K258" s="27"/>
    </row>
    <row r="259" spans="10:11" ht="15.75" x14ac:dyDescent="0.25">
      <c r="J259" s="27"/>
      <c r="K259" s="27"/>
    </row>
    <row r="260" spans="10:11" ht="15.75" x14ac:dyDescent="0.25">
      <c r="J260" s="27"/>
      <c r="K260" s="27"/>
    </row>
    <row r="261" spans="10:11" ht="15.75" x14ac:dyDescent="0.25">
      <c r="J261" s="27"/>
      <c r="K261" s="27"/>
    </row>
    <row r="262" spans="10:11" ht="15.75" x14ac:dyDescent="0.25">
      <c r="J262" s="27"/>
      <c r="K262" s="27"/>
    </row>
    <row r="263" spans="10:11" ht="15.75" x14ac:dyDescent="0.25">
      <c r="J263" s="27"/>
      <c r="K263" s="27"/>
    </row>
    <row r="264" spans="10:11" ht="15.75" x14ac:dyDescent="0.25">
      <c r="J264" s="27"/>
      <c r="K264" s="27"/>
    </row>
    <row r="265" spans="10:11" ht="15.75" x14ac:dyDescent="0.25">
      <c r="J265" s="27"/>
      <c r="K265" s="27"/>
    </row>
    <row r="266" spans="10:11" ht="15.75" x14ac:dyDescent="0.25">
      <c r="J266" s="27"/>
      <c r="K266" s="27"/>
    </row>
    <row r="267" spans="10:11" ht="15.75" x14ac:dyDescent="0.25">
      <c r="J267" s="27"/>
      <c r="K267" s="27"/>
    </row>
    <row r="268" spans="10:11" ht="15.75" x14ac:dyDescent="0.25">
      <c r="J268" s="27"/>
      <c r="K268" s="27"/>
    </row>
    <row r="269" spans="10:11" ht="15.75" x14ac:dyDescent="0.25">
      <c r="J269" s="27"/>
      <c r="K269" s="27"/>
    </row>
    <row r="270" spans="10:11" ht="15.75" x14ac:dyDescent="0.25">
      <c r="J270" s="27"/>
      <c r="K270" s="27"/>
    </row>
    <row r="271" spans="10:11" ht="15.75" x14ac:dyDescent="0.25">
      <c r="J271" s="27"/>
      <c r="K271" s="27"/>
    </row>
    <row r="272" spans="10:11" ht="15.75" x14ac:dyDescent="0.25">
      <c r="J272" s="27"/>
      <c r="K272" s="27"/>
    </row>
    <row r="273" spans="10:11" ht="15.75" x14ac:dyDescent="0.25">
      <c r="J273" s="27"/>
      <c r="K273" s="27"/>
    </row>
    <row r="274" spans="10:11" ht="15.75" x14ac:dyDescent="0.25">
      <c r="J274" s="27"/>
      <c r="K274" s="27"/>
    </row>
    <row r="275" spans="10:11" ht="15.75" x14ac:dyDescent="0.25">
      <c r="J275" s="27"/>
      <c r="K275" s="27"/>
    </row>
    <row r="276" spans="10:11" ht="15.75" x14ac:dyDescent="0.25">
      <c r="J276" s="27"/>
      <c r="K276" s="27"/>
    </row>
    <row r="277" spans="10:11" ht="15.75" x14ac:dyDescent="0.25">
      <c r="J277" s="27"/>
      <c r="K277" s="27"/>
    </row>
    <row r="278" spans="10:11" ht="15.75" x14ac:dyDescent="0.25">
      <c r="J278" s="27"/>
      <c r="K278" s="27"/>
    </row>
    <row r="279" spans="10:11" ht="15.75" x14ac:dyDescent="0.25">
      <c r="J279" s="27"/>
      <c r="K279" s="27"/>
    </row>
    <row r="280" spans="10:11" ht="15.75" x14ac:dyDescent="0.25">
      <c r="J280" s="27"/>
      <c r="K280" s="27"/>
    </row>
    <row r="281" spans="10:11" ht="15.75" x14ac:dyDescent="0.25">
      <c r="J281" s="27"/>
      <c r="K281" s="27"/>
    </row>
    <row r="282" spans="10:11" ht="15.75" x14ac:dyDescent="0.25">
      <c r="J282" s="27"/>
      <c r="K282" s="27"/>
    </row>
    <row r="283" spans="10:11" ht="15.75" x14ac:dyDescent="0.25">
      <c r="J283" s="27"/>
      <c r="K283" s="27"/>
    </row>
    <row r="284" spans="10:11" ht="15.75" x14ac:dyDescent="0.25">
      <c r="J284" s="27"/>
      <c r="K284" s="27"/>
    </row>
  </sheetData>
  <sortState xmlns:xlrd2="http://schemas.microsoft.com/office/spreadsheetml/2017/richdata2" ref="D5:D10">
    <sortCondition descending="1" ref="D5:D10"/>
  </sortState>
  <mergeCells count="9">
    <mergeCell ref="L4:L5"/>
    <mergeCell ref="B4:B5"/>
    <mergeCell ref="N4:N5"/>
    <mergeCell ref="A4:A5"/>
    <mergeCell ref="E4:E5"/>
    <mergeCell ref="G4:G5"/>
    <mergeCell ref="I4:I5"/>
    <mergeCell ref="J4:J5"/>
    <mergeCell ref="H4:H5"/>
  </mergeCells>
  <dataValidations count="4">
    <dataValidation type="list" allowBlank="1" showInputMessage="1" showErrorMessage="1" sqref="I6:I250" xr:uid="{1B6F7DA8-16D5-47F4-99A3-01E376D08C13}">
      <formula1>"PUTRA,PUTRI"</formula1>
    </dataValidation>
    <dataValidation type="list" allowBlank="1" showInputMessage="1" showErrorMessage="1" sqref="J6:K284 L251" xr:uid="{8F728DBC-116D-4EE3-B2B5-F4E5FEC1F89D}">
      <formula1>IF(G6="PRA USIA DINI",PRAUDIN,IF(G6="USIA DINI",UDIN,IF(G6="PRA PEMULA",PRA_PEMULA,IF(G6="PEMULA",PEMULA,IF(G6="KADET",KADET,IF(G6="JUNIOR",JUNIOR,IF(G6="SENIOR",SENIOR,"")))))))</formula1>
    </dataValidation>
    <dataValidation type="list" allowBlank="1" showInputMessage="1" showErrorMessage="1" sqref="L7:L250" xr:uid="{D693F2A8-AF4B-44AD-A328-A909702159BF}">
      <formula1>IF(H7="KOSONG",TIDAK,IF(H7="TUJUH",TUJUH,IF(H7="SEPULUH",SEPULUH,IF(H6="DELAPAN",DELAPAN,IF(H7="DUA",DUA,IF(H7="EMPAT",EMPAT,IF(H7="ENAM",ENAM,"")))))))</formula1>
    </dataValidation>
    <dataValidation type="list" allowBlank="1" showInputMessage="1" showErrorMessage="1" sqref="L6" xr:uid="{96804AD8-8EB9-437B-8D11-3BC0A6FAAB0A}">
      <formula1>IF(H6="KOSONG",TIDAK,IF(H6="TUJUH",TUJUH,IF(H6="SEPULUH",SEPULUH,IF(H6="DELAPAN",DELAPAN,IF(H6="DUA BELAS",DUA,IF(H6="EMPAT",EMPAT,IF(H6="ENAM",ENAM,"")))))))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7D5B-9B84-4C16-9930-5199A3B3FAB7}">
  <sheetPr codeName="Sheet2"/>
  <dimension ref="A1:J29"/>
  <sheetViews>
    <sheetView workbookViewId="0">
      <selection activeCell="A18" sqref="A18"/>
    </sheetView>
  </sheetViews>
  <sheetFormatPr defaultRowHeight="15" x14ac:dyDescent="0.25"/>
  <cols>
    <col min="1" max="1" width="6.85546875" style="4" bestFit="1" customWidth="1"/>
    <col min="2" max="2" width="19.42578125" style="4" bestFit="1" customWidth="1"/>
    <col min="3" max="3" width="14" style="4" bestFit="1" customWidth="1"/>
    <col min="4" max="4" width="47.7109375" style="4" bestFit="1" customWidth="1"/>
    <col min="5" max="5" width="39.140625" style="4" bestFit="1" customWidth="1"/>
    <col min="6" max="9" width="42.140625" style="4" bestFit="1" customWidth="1"/>
    <col min="10" max="10" width="32.7109375" style="4" bestFit="1" customWidth="1"/>
    <col min="11" max="16384" width="9.140625" style="4"/>
  </cols>
  <sheetData>
    <row r="1" spans="1:10" x14ac:dyDescent="0.25">
      <c r="A1" s="16" t="s">
        <v>3</v>
      </c>
      <c r="B1" s="17"/>
      <c r="D1" s="18" t="s">
        <v>12</v>
      </c>
      <c r="E1" s="18"/>
      <c r="F1" s="18"/>
      <c r="G1" s="18"/>
      <c r="H1" s="18"/>
      <c r="I1" s="18"/>
      <c r="J1" s="18"/>
    </row>
    <row r="2" spans="1:10" x14ac:dyDescent="0.25">
      <c r="A2" s="2" t="s">
        <v>1</v>
      </c>
      <c r="B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</row>
    <row r="3" spans="1:10" x14ac:dyDescent="0.25">
      <c r="A3" s="5">
        <v>5</v>
      </c>
      <c r="B3" s="5" t="s">
        <v>5</v>
      </c>
      <c r="D3" s="5" t="s">
        <v>32</v>
      </c>
      <c r="E3" s="5" t="s">
        <v>38</v>
      </c>
      <c r="F3" s="5" t="s">
        <v>44</v>
      </c>
      <c r="G3" s="5" t="s">
        <v>50</v>
      </c>
      <c r="H3" s="5" t="s">
        <v>58</v>
      </c>
      <c r="I3" s="5" t="s">
        <v>68</v>
      </c>
      <c r="J3" s="5" t="s">
        <v>78</v>
      </c>
    </row>
    <row r="4" spans="1:10" x14ac:dyDescent="0.25">
      <c r="A4" s="5">
        <v>6</v>
      </c>
      <c r="B4" s="5" t="s">
        <v>5</v>
      </c>
      <c r="D4" s="5" t="s">
        <v>33</v>
      </c>
      <c r="E4" s="5" t="s">
        <v>39</v>
      </c>
      <c r="F4" s="5" t="s">
        <v>45</v>
      </c>
      <c r="G4" s="5" t="s">
        <v>51</v>
      </c>
      <c r="H4" s="5" t="s">
        <v>59</v>
      </c>
      <c r="I4" s="5" t="s">
        <v>69</v>
      </c>
      <c r="J4" s="5" t="s">
        <v>79</v>
      </c>
    </row>
    <row r="5" spans="1:10" x14ac:dyDescent="0.25">
      <c r="A5" s="5">
        <v>8</v>
      </c>
      <c r="B5" s="5" t="s">
        <v>6</v>
      </c>
      <c r="D5" s="5" t="s">
        <v>34</v>
      </c>
      <c r="E5" s="5" t="s">
        <v>40</v>
      </c>
      <c r="F5" s="5" t="s">
        <v>46</v>
      </c>
      <c r="G5" s="5" t="s">
        <v>52</v>
      </c>
      <c r="H5" s="5" t="s">
        <v>60</v>
      </c>
      <c r="I5" s="5" t="s">
        <v>70</v>
      </c>
      <c r="J5" s="5" t="s">
        <v>80</v>
      </c>
    </row>
    <row r="6" spans="1:10" x14ac:dyDescent="0.25">
      <c r="A6" s="5">
        <v>10</v>
      </c>
      <c r="B6" s="5" t="s">
        <v>7</v>
      </c>
      <c r="D6" s="5" t="s">
        <v>35</v>
      </c>
      <c r="E6" s="5" t="s">
        <v>41</v>
      </c>
      <c r="F6" s="5" t="s">
        <v>47</v>
      </c>
      <c r="G6" s="5" t="s">
        <v>53</v>
      </c>
      <c r="H6" s="5" t="s">
        <v>61</v>
      </c>
      <c r="I6" s="5" t="s">
        <v>71</v>
      </c>
      <c r="J6" s="5" t="s">
        <v>81</v>
      </c>
    </row>
    <row r="7" spans="1:10" x14ac:dyDescent="0.25">
      <c r="A7" s="5">
        <v>12</v>
      </c>
      <c r="B7" s="5" t="s">
        <v>8</v>
      </c>
      <c r="D7" s="5" t="s">
        <v>36</v>
      </c>
      <c r="E7" s="5" t="s">
        <v>42</v>
      </c>
      <c r="F7" s="5" t="s">
        <v>48</v>
      </c>
      <c r="G7" s="5" t="s">
        <v>54</v>
      </c>
      <c r="H7" s="5" t="s">
        <v>62</v>
      </c>
      <c r="I7" s="5" t="s">
        <v>72</v>
      </c>
      <c r="J7" s="5" t="s">
        <v>82</v>
      </c>
    </row>
    <row r="8" spans="1:10" x14ac:dyDescent="0.25">
      <c r="A8" s="5">
        <v>14</v>
      </c>
      <c r="B8" s="5" t="s">
        <v>9</v>
      </c>
      <c r="D8" s="5" t="s">
        <v>37</v>
      </c>
      <c r="E8" s="5" t="s">
        <v>43</v>
      </c>
      <c r="F8" s="5" t="s">
        <v>49</v>
      </c>
      <c r="G8" s="5" t="s">
        <v>55</v>
      </c>
      <c r="H8" s="5" t="s">
        <v>63</v>
      </c>
      <c r="I8" s="5" t="s">
        <v>73</v>
      </c>
      <c r="J8" s="5" t="s">
        <v>83</v>
      </c>
    </row>
    <row r="9" spans="1:10" x14ac:dyDescent="0.25">
      <c r="A9" s="5">
        <v>16</v>
      </c>
      <c r="B9" s="5" t="s">
        <v>10</v>
      </c>
      <c r="D9" s="5"/>
      <c r="E9" s="5"/>
      <c r="F9" s="5"/>
      <c r="G9" s="5" t="s">
        <v>56</v>
      </c>
      <c r="H9" s="5" t="s">
        <v>64</v>
      </c>
      <c r="I9" s="5" t="s">
        <v>74</v>
      </c>
      <c r="J9" s="5" t="s">
        <v>84</v>
      </c>
    </row>
    <row r="10" spans="1:10" x14ac:dyDescent="0.25">
      <c r="A10" s="5">
        <v>18</v>
      </c>
      <c r="B10" s="5" t="s">
        <v>14</v>
      </c>
      <c r="D10" s="5"/>
      <c r="E10" s="5"/>
      <c r="F10" s="5"/>
      <c r="G10" s="5" t="s">
        <v>57</v>
      </c>
      <c r="H10" s="5" t="s">
        <v>65</v>
      </c>
      <c r="I10" s="5" t="s">
        <v>75</v>
      </c>
      <c r="J10" s="5" t="s">
        <v>85</v>
      </c>
    </row>
    <row r="11" spans="1:10" x14ac:dyDescent="0.25">
      <c r="D11" s="5"/>
      <c r="E11" s="5"/>
      <c r="F11" s="5"/>
      <c r="G11" s="5"/>
      <c r="H11" s="5" t="s">
        <v>66</v>
      </c>
      <c r="I11" s="5" t="s">
        <v>76</v>
      </c>
      <c r="J11" s="5" t="s">
        <v>86</v>
      </c>
    </row>
    <row r="12" spans="1:10" x14ac:dyDescent="0.25">
      <c r="D12" s="5"/>
      <c r="E12" s="5"/>
      <c r="F12" s="5"/>
      <c r="G12" s="5"/>
      <c r="H12" s="5" t="s">
        <v>67</v>
      </c>
      <c r="I12" s="5" t="s">
        <v>77</v>
      </c>
      <c r="J12" s="5" t="s">
        <v>87</v>
      </c>
    </row>
    <row r="13" spans="1:10" x14ac:dyDescent="0.25">
      <c r="D13" s="5"/>
      <c r="E13" s="5"/>
      <c r="F13" s="5"/>
      <c r="G13" s="5"/>
      <c r="H13" s="5"/>
      <c r="I13" s="5"/>
      <c r="J13" s="5"/>
    </row>
    <row r="14" spans="1:10" x14ac:dyDescent="0.25">
      <c r="D14" s="5"/>
      <c r="E14" s="5"/>
      <c r="F14" s="5"/>
      <c r="G14" s="5"/>
      <c r="H14" s="5"/>
      <c r="I14" s="5"/>
      <c r="J14" s="5"/>
    </row>
    <row r="19" spans="1:10" x14ac:dyDescent="0.25">
      <c r="A19" s="16" t="s">
        <v>23</v>
      </c>
      <c r="B19" s="17"/>
      <c r="D19" s="19" t="s">
        <v>13</v>
      </c>
      <c r="E19" s="19"/>
      <c r="F19" s="19"/>
      <c r="G19" s="19"/>
      <c r="H19" s="19"/>
      <c r="I19" s="19"/>
    </row>
    <row r="20" spans="1:10" x14ac:dyDescent="0.25">
      <c r="A20" s="2" t="s">
        <v>1</v>
      </c>
      <c r="B20" s="2" t="s">
        <v>4</v>
      </c>
      <c r="D20" s="3" t="s">
        <v>16</v>
      </c>
      <c r="E20" s="3" t="s">
        <v>17</v>
      </c>
      <c r="F20" s="3" t="s">
        <v>19</v>
      </c>
      <c r="G20" s="3" t="s">
        <v>20</v>
      </c>
      <c r="H20" s="3" t="s">
        <v>21</v>
      </c>
      <c r="I20" s="3" t="s">
        <v>22</v>
      </c>
      <c r="J20" s="6" t="s">
        <v>31</v>
      </c>
    </row>
    <row r="21" spans="1:10" x14ac:dyDescent="0.25">
      <c r="A21" s="5">
        <v>4</v>
      </c>
      <c r="B21" s="3" t="s">
        <v>25</v>
      </c>
      <c r="D21" s="5" t="s">
        <v>88</v>
      </c>
      <c r="E21" s="5" t="s">
        <v>92</v>
      </c>
      <c r="F21" s="5" t="s">
        <v>98</v>
      </c>
      <c r="G21" s="5" t="s">
        <v>104</v>
      </c>
      <c r="H21" s="5" t="s">
        <v>110</v>
      </c>
      <c r="I21" s="5" t="s">
        <v>116</v>
      </c>
    </row>
    <row r="22" spans="1:10" x14ac:dyDescent="0.25">
      <c r="A22" s="5">
        <v>5</v>
      </c>
      <c r="B22" s="3" t="s">
        <v>25</v>
      </c>
      <c r="D22" s="5" t="s">
        <v>89</v>
      </c>
      <c r="E22" s="5" t="s">
        <v>93</v>
      </c>
      <c r="F22" s="5" t="s">
        <v>99</v>
      </c>
      <c r="G22" s="5" t="s">
        <v>105</v>
      </c>
      <c r="H22" s="5" t="s">
        <v>111</v>
      </c>
      <c r="I22" s="5" t="s">
        <v>117</v>
      </c>
    </row>
    <row r="23" spans="1:10" x14ac:dyDescent="0.25">
      <c r="A23" s="5">
        <v>6</v>
      </c>
      <c r="B23" s="3" t="s">
        <v>25</v>
      </c>
      <c r="D23" s="5" t="s">
        <v>90</v>
      </c>
      <c r="E23" s="5" t="s">
        <v>94</v>
      </c>
      <c r="F23" s="5" t="s">
        <v>100</v>
      </c>
      <c r="G23" s="5" t="s">
        <v>106</v>
      </c>
      <c r="H23" s="5" t="s">
        <v>112</v>
      </c>
      <c r="I23" s="5" t="s">
        <v>118</v>
      </c>
    </row>
    <row r="24" spans="1:10" x14ac:dyDescent="0.25">
      <c r="A24" s="5">
        <v>8</v>
      </c>
      <c r="B24" s="3" t="s">
        <v>26</v>
      </c>
      <c r="D24" s="5" t="s">
        <v>91</v>
      </c>
      <c r="E24" s="5" t="s">
        <v>95</v>
      </c>
      <c r="F24" s="5" t="s">
        <v>101</v>
      </c>
      <c r="G24" s="5" t="s">
        <v>107</v>
      </c>
      <c r="H24" s="5" t="s">
        <v>113</v>
      </c>
      <c r="I24" s="5" t="s">
        <v>119</v>
      </c>
    </row>
    <row r="25" spans="1:10" x14ac:dyDescent="0.25">
      <c r="A25" s="5">
        <v>10</v>
      </c>
      <c r="B25" s="3" t="s">
        <v>27</v>
      </c>
      <c r="D25" s="5"/>
      <c r="E25" s="5" t="s">
        <v>96</v>
      </c>
      <c r="F25" s="5" t="s">
        <v>102</v>
      </c>
      <c r="G25" s="5" t="s">
        <v>108</v>
      </c>
      <c r="H25" s="5" t="s">
        <v>114</v>
      </c>
      <c r="I25" s="5" t="s">
        <v>120</v>
      </c>
    </row>
    <row r="26" spans="1:10" x14ac:dyDescent="0.25">
      <c r="A26" s="5">
        <v>12</v>
      </c>
      <c r="B26" s="3" t="s">
        <v>128</v>
      </c>
      <c r="D26" s="5"/>
      <c r="E26" s="5" t="s">
        <v>97</v>
      </c>
      <c r="F26" s="5" t="s">
        <v>103</v>
      </c>
      <c r="G26" s="5" t="s">
        <v>109</v>
      </c>
      <c r="H26" s="5" t="s">
        <v>115</v>
      </c>
      <c r="I26" s="5" t="s">
        <v>121</v>
      </c>
    </row>
    <row r="27" spans="1:10" x14ac:dyDescent="0.25">
      <c r="A27" s="5">
        <v>14</v>
      </c>
      <c r="B27" s="3" t="s">
        <v>28</v>
      </c>
      <c r="D27" s="5"/>
      <c r="E27" s="5"/>
      <c r="F27" s="5"/>
      <c r="G27" s="5"/>
      <c r="H27" s="5"/>
      <c r="I27" s="5" t="s">
        <v>122</v>
      </c>
    </row>
    <row r="28" spans="1:10" x14ac:dyDescent="0.25">
      <c r="A28" s="5">
        <v>16</v>
      </c>
      <c r="B28" s="3" t="s">
        <v>29</v>
      </c>
      <c r="D28" s="5"/>
      <c r="E28" s="5"/>
      <c r="F28" s="5"/>
      <c r="G28" s="5"/>
      <c r="H28" s="5"/>
      <c r="I28" s="5" t="s">
        <v>123</v>
      </c>
    </row>
    <row r="29" spans="1:10" x14ac:dyDescent="0.25">
      <c r="A29" s="5">
        <v>18</v>
      </c>
      <c r="B29" s="3" t="s">
        <v>24</v>
      </c>
    </row>
  </sheetData>
  <mergeCells count="4">
    <mergeCell ref="A1:B1"/>
    <mergeCell ref="D1:J1"/>
    <mergeCell ref="D19:I19"/>
    <mergeCell ref="A19:B1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3540-DDCF-45A3-B852-DF3CF8790985}">
  <sheetPr>
    <pageSetUpPr fitToPage="1"/>
  </sheetPr>
  <dimension ref="A1:D45"/>
  <sheetViews>
    <sheetView topLeftCell="A16" workbookViewId="0">
      <selection sqref="A1:D45"/>
    </sheetView>
  </sheetViews>
  <sheetFormatPr defaultRowHeight="15" x14ac:dyDescent="0.25"/>
  <cols>
    <col min="1" max="1" width="48.28515625" bestFit="1" customWidth="1"/>
    <col min="2" max="2" width="9.7109375" bestFit="1" customWidth="1"/>
    <col min="3" max="3" width="18.42578125" bestFit="1" customWidth="1"/>
    <col min="4" max="4" width="15.140625" customWidth="1"/>
  </cols>
  <sheetData>
    <row r="1" spans="1:4" x14ac:dyDescent="0.25">
      <c r="A1" s="30"/>
      <c r="B1" s="30"/>
      <c r="C1" s="30"/>
      <c r="D1" s="30"/>
    </row>
    <row r="2" spans="1:4" x14ac:dyDescent="0.25">
      <c r="A2" s="31" t="s">
        <v>144</v>
      </c>
      <c r="B2" s="32"/>
      <c r="C2" s="33" t="s">
        <v>129</v>
      </c>
      <c r="D2" s="33"/>
    </row>
    <row r="3" spans="1:4" x14ac:dyDescent="0.25">
      <c r="A3" s="31"/>
      <c r="B3" s="32"/>
      <c r="C3" s="33"/>
      <c r="D3" s="33"/>
    </row>
    <row r="4" spans="1:4" x14ac:dyDescent="0.25">
      <c r="A4" s="34" t="s">
        <v>145</v>
      </c>
      <c r="B4" s="32"/>
      <c r="C4" s="35" t="s">
        <v>130</v>
      </c>
      <c r="D4" s="36" t="s">
        <v>131</v>
      </c>
    </row>
    <row r="5" spans="1:4" x14ac:dyDescent="0.25">
      <c r="A5" s="34">
        <v>2025</v>
      </c>
      <c r="B5" s="32"/>
      <c r="C5" s="35" t="s">
        <v>132</v>
      </c>
      <c r="D5" s="37">
        <v>45745</v>
      </c>
    </row>
    <row r="6" spans="1:4" x14ac:dyDescent="0.25">
      <c r="A6" s="34" t="s">
        <v>146</v>
      </c>
      <c r="B6" s="32"/>
      <c r="C6" s="35" t="s">
        <v>133</v>
      </c>
      <c r="D6" s="37">
        <v>45071</v>
      </c>
    </row>
    <row r="7" spans="1:4" x14ac:dyDescent="0.25">
      <c r="A7" s="32"/>
      <c r="B7" s="32"/>
      <c r="C7" s="32"/>
      <c r="D7" s="32"/>
    </row>
    <row r="8" spans="1:4" x14ac:dyDescent="0.25">
      <c r="A8" s="30"/>
      <c r="B8" s="30"/>
      <c r="C8" s="30"/>
      <c r="D8" s="30"/>
    </row>
    <row r="9" spans="1:4" x14ac:dyDescent="0.25">
      <c r="A9" s="38"/>
      <c r="B9" s="38"/>
      <c r="C9" s="38"/>
      <c r="D9" s="38"/>
    </row>
    <row r="10" spans="1:4" x14ac:dyDescent="0.25">
      <c r="A10" s="38" t="s">
        <v>134</v>
      </c>
      <c r="B10" s="38"/>
      <c r="C10" s="39" t="s">
        <v>135</v>
      </c>
      <c r="D10" s="39"/>
    </row>
    <row r="11" spans="1:4" ht="18" customHeight="1" x14ac:dyDescent="0.25">
      <c r="A11" s="56">
        <f>FORMULIR!N6</f>
        <v>0</v>
      </c>
      <c r="B11" s="38"/>
      <c r="C11" s="41">
        <f>D35</f>
        <v>0</v>
      </c>
      <c r="D11" s="41"/>
    </row>
    <row r="12" spans="1:4" ht="15" customHeight="1" x14ac:dyDescent="0.25">
      <c r="A12" s="38" t="str">
        <f>"Alamat: "&amp;IFERROR(VLOOKUP(A11,'[1]Daftar Pelanggan'!B:E,2,FALSE),"")</f>
        <v xml:space="preserve">Alamat: </v>
      </c>
      <c r="B12" s="38"/>
      <c r="C12" s="41"/>
      <c r="D12" s="41"/>
    </row>
    <row r="13" spans="1:4" ht="15" customHeight="1" x14ac:dyDescent="0.25">
      <c r="A13" s="38" t="str">
        <f>"Telepon: "&amp;IFERROR(VLOOKUP(A11,'[1]Daftar Pelanggan'!B:E,3,FALSE),"")</f>
        <v xml:space="preserve">Telepon: </v>
      </c>
      <c r="B13" s="38"/>
      <c r="C13" s="41"/>
      <c r="D13" s="41"/>
    </row>
    <row r="14" spans="1:4" x14ac:dyDescent="0.25">
      <c r="A14" s="38" t="str">
        <f>"Email: "&amp;IFERROR(VLOOKUP(A11,'[1]Daftar Pelanggan'!B:E,4,FALSE),"")</f>
        <v xml:space="preserve">Email: </v>
      </c>
      <c r="B14" s="38"/>
      <c r="C14" s="38"/>
      <c r="D14" s="38"/>
    </row>
    <row r="15" spans="1:4" x14ac:dyDescent="0.25">
      <c r="A15" s="38"/>
      <c r="B15" s="38"/>
      <c r="C15" s="38"/>
      <c r="D15" s="38"/>
    </row>
    <row r="16" spans="1:4" x14ac:dyDescent="0.25">
      <c r="A16" s="42" t="s">
        <v>143</v>
      </c>
      <c r="B16" s="42" t="s">
        <v>136</v>
      </c>
      <c r="C16" s="42" t="s">
        <v>137</v>
      </c>
      <c r="D16" s="59" t="s">
        <v>138</v>
      </c>
    </row>
    <row r="17" spans="1:4" x14ac:dyDescent="0.25">
      <c r="A17" s="54" t="s">
        <v>12</v>
      </c>
      <c r="B17" s="38">
        <f>FORMULIR!J251</f>
        <v>0</v>
      </c>
      <c r="C17" s="43">
        <v>150000</v>
      </c>
      <c r="D17" s="43">
        <f>IF(A17&lt;&gt;"",B17*C17,"")</f>
        <v>0</v>
      </c>
    </row>
    <row r="18" spans="1:4" x14ac:dyDescent="0.25">
      <c r="A18" s="55" t="s">
        <v>13</v>
      </c>
      <c r="B18" s="38">
        <f>FORMULIR!L251</f>
        <v>0</v>
      </c>
      <c r="C18" s="43">
        <v>150000</v>
      </c>
      <c r="D18" s="43">
        <f t="shared" ref="D18:D31" si="0">IF(A18&lt;&gt;"",B18*C18,"")</f>
        <v>0</v>
      </c>
    </row>
    <row r="19" spans="1:4" x14ac:dyDescent="0.25">
      <c r="A19" s="38"/>
      <c r="B19" s="38"/>
      <c r="C19" s="43" t="str">
        <f>IFERROR(VLOOKUP(A19,'[1]Daftar Produk'!B:C,2,FALSE),"")</f>
        <v/>
      </c>
      <c r="D19" s="43" t="str">
        <f t="shared" si="0"/>
        <v/>
      </c>
    </row>
    <row r="20" spans="1:4" x14ac:dyDescent="0.25">
      <c r="A20" s="38"/>
      <c r="B20" s="38"/>
      <c r="C20" s="43" t="str">
        <f>IFERROR(VLOOKUP(A20,'[1]Daftar Produk'!B:C,2,FALSE),"")</f>
        <v/>
      </c>
      <c r="D20" s="43" t="str">
        <f t="shared" si="0"/>
        <v/>
      </c>
    </row>
    <row r="21" spans="1:4" x14ac:dyDescent="0.25">
      <c r="A21" s="38"/>
      <c r="B21" s="38"/>
      <c r="C21" s="43" t="str">
        <f>IFERROR(VLOOKUP(A21,'[1]Daftar Produk'!B:C,2,FALSE),"")</f>
        <v/>
      </c>
      <c r="D21" s="43" t="str">
        <f t="shared" si="0"/>
        <v/>
      </c>
    </row>
    <row r="22" spans="1:4" x14ac:dyDescent="0.25">
      <c r="A22" s="38"/>
      <c r="B22" s="38"/>
      <c r="C22" s="43" t="str">
        <f>IFERROR(VLOOKUP(A22,'[1]Daftar Produk'!B:C,2,FALSE),"")</f>
        <v/>
      </c>
      <c r="D22" s="43" t="str">
        <f t="shared" si="0"/>
        <v/>
      </c>
    </row>
    <row r="23" spans="1:4" x14ac:dyDescent="0.25">
      <c r="A23" s="38"/>
      <c r="B23" s="38"/>
      <c r="C23" s="43" t="str">
        <f>IFERROR(VLOOKUP(A23,'[1]Daftar Produk'!B:C,2,FALSE),"")</f>
        <v/>
      </c>
      <c r="D23" s="43" t="str">
        <f t="shared" si="0"/>
        <v/>
      </c>
    </row>
    <row r="24" spans="1:4" x14ac:dyDescent="0.25">
      <c r="A24" s="38"/>
      <c r="B24" s="38"/>
      <c r="C24" s="43" t="str">
        <f>IFERROR(VLOOKUP(A24,'[1]Daftar Produk'!B:C,2,FALSE),"")</f>
        <v/>
      </c>
      <c r="D24" s="43" t="str">
        <f t="shared" si="0"/>
        <v/>
      </c>
    </row>
    <row r="25" spans="1:4" x14ac:dyDescent="0.25">
      <c r="A25" s="38"/>
      <c r="B25" s="38"/>
      <c r="C25" s="43" t="str">
        <f>IFERROR(VLOOKUP(A25,'[1]Daftar Produk'!B:C,2,FALSE),"")</f>
        <v/>
      </c>
      <c r="D25" s="43" t="str">
        <f t="shared" si="0"/>
        <v/>
      </c>
    </row>
    <row r="26" spans="1:4" x14ac:dyDescent="0.25">
      <c r="A26" s="38"/>
      <c r="B26" s="38"/>
      <c r="C26" s="43" t="str">
        <f>IFERROR(VLOOKUP(A26,'[1]Daftar Produk'!B:C,2,FALSE),"")</f>
        <v/>
      </c>
      <c r="D26" s="43" t="str">
        <f t="shared" si="0"/>
        <v/>
      </c>
    </row>
    <row r="27" spans="1:4" x14ac:dyDescent="0.25">
      <c r="A27" s="38"/>
      <c r="B27" s="38"/>
      <c r="C27" s="43" t="str">
        <f>IFERROR(VLOOKUP(A27,'[1]Daftar Produk'!B:C,2,FALSE),"")</f>
        <v/>
      </c>
      <c r="D27" s="43" t="str">
        <f t="shared" si="0"/>
        <v/>
      </c>
    </row>
    <row r="28" spans="1:4" x14ac:dyDescent="0.25">
      <c r="A28" s="38"/>
      <c r="B28" s="38"/>
      <c r="C28" s="43" t="str">
        <f>IFERROR(VLOOKUP(A28,'[1]Daftar Produk'!B:C,2,FALSE),"")</f>
        <v/>
      </c>
      <c r="D28" s="43" t="str">
        <f t="shared" si="0"/>
        <v/>
      </c>
    </row>
    <row r="29" spans="1:4" x14ac:dyDescent="0.25">
      <c r="A29" s="38"/>
      <c r="B29" s="38"/>
      <c r="C29" s="43" t="str">
        <f>IFERROR(VLOOKUP(A29,'[1]Daftar Produk'!B:C,2,FALSE),"")</f>
        <v/>
      </c>
      <c r="D29" s="43" t="str">
        <f t="shared" si="0"/>
        <v/>
      </c>
    </row>
    <row r="30" spans="1:4" x14ac:dyDescent="0.25">
      <c r="A30" s="38"/>
      <c r="B30" s="38"/>
      <c r="C30" s="43" t="str">
        <f>IFERROR(VLOOKUP(A30,'[1]Daftar Produk'!B:C,2,FALSE),"")</f>
        <v/>
      </c>
      <c r="D30" s="43" t="str">
        <f t="shared" si="0"/>
        <v/>
      </c>
    </row>
    <row r="31" spans="1:4" x14ac:dyDescent="0.25">
      <c r="A31" s="44"/>
      <c r="B31" s="44"/>
      <c r="C31" s="45" t="str">
        <f>IFERROR(VLOOKUP(A31,'[1]Daftar Produk'!B:C,2,FALSE),"")</f>
        <v/>
      </c>
      <c r="D31" s="45" t="str">
        <f t="shared" si="0"/>
        <v/>
      </c>
    </row>
    <row r="32" spans="1:4" x14ac:dyDescent="0.25">
      <c r="A32" s="38"/>
      <c r="B32" s="38"/>
      <c r="C32" s="32" t="s">
        <v>139</v>
      </c>
      <c r="D32" s="46">
        <f>SUM(D17:D31)</f>
        <v>0</v>
      </c>
    </row>
    <row r="33" spans="1:4" x14ac:dyDescent="0.25">
      <c r="A33" s="47" t="s">
        <v>140</v>
      </c>
      <c r="B33" s="38"/>
      <c r="C33" s="32"/>
      <c r="D33" s="46"/>
    </row>
    <row r="34" spans="1:4" x14ac:dyDescent="0.25">
      <c r="A34" s="48" t="s">
        <v>152</v>
      </c>
      <c r="B34" s="38"/>
      <c r="C34" s="49"/>
      <c r="D34" s="50"/>
    </row>
    <row r="35" spans="1:4" x14ac:dyDescent="0.25">
      <c r="A35" s="48" t="s">
        <v>151</v>
      </c>
      <c r="B35" s="38"/>
      <c r="C35" s="51" t="s">
        <v>141</v>
      </c>
      <c r="D35" s="52">
        <f>D32-D33+D34</f>
        <v>0</v>
      </c>
    </row>
    <row r="36" spans="1:4" x14ac:dyDescent="0.25">
      <c r="A36" s="48" t="s">
        <v>150</v>
      </c>
      <c r="B36" s="38"/>
      <c r="C36" s="38"/>
      <c r="D36" s="38"/>
    </row>
    <row r="37" spans="1:4" x14ac:dyDescent="0.25">
      <c r="A37" s="38"/>
      <c r="B37" s="38"/>
      <c r="C37" s="38"/>
      <c r="D37" s="38"/>
    </row>
    <row r="38" spans="1:4" x14ac:dyDescent="0.25">
      <c r="A38" s="38"/>
      <c r="B38" s="38"/>
      <c r="C38" s="57" t="s">
        <v>147</v>
      </c>
      <c r="D38" s="38"/>
    </row>
    <row r="39" spans="1:4" x14ac:dyDescent="0.25">
      <c r="A39" s="38"/>
      <c r="B39" s="38"/>
      <c r="C39" s="57"/>
      <c r="D39" s="38"/>
    </row>
    <row r="40" spans="1:4" x14ac:dyDescent="0.25">
      <c r="A40" s="40" t="s">
        <v>142</v>
      </c>
      <c r="B40" s="38"/>
      <c r="C40" s="57"/>
      <c r="D40" s="38"/>
    </row>
    <row r="41" spans="1:4" x14ac:dyDescent="0.25">
      <c r="A41" s="38"/>
      <c r="B41" s="38"/>
      <c r="C41" s="57"/>
      <c r="D41" s="38"/>
    </row>
    <row r="42" spans="1:4" x14ac:dyDescent="0.25">
      <c r="A42" s="38"/>
      <c r="B42" s="38"/>
      <c r="C42" s="58" t="s">
        <v>148</v>
      </c>
      <c r="D42" s="38"/>
    </row>
    <row r="43" spans="1:4" x14ac:dyDescent="0.25">
      <c r="A43" s="38"/>
      <c r="B43" s="38"/>
      <c r="C43" s="57" t="s">
        <v>149</v>
      </c>
      <c r="D43" s="38"/>
    </row>
    <row r="44" spans="1:4" x14ac:dyDescent="0.25">
      <c r="A44" s="38"/>
      <c r="B44" s="38"/>
      <c r="C44" s="38"/>
      <c r="D44" s="38"/>
    </row>
    <row r="45" spans="1:4" x14ac:dyDescent="0.25">
      <c r="A45" s="53"/>
      <c r="B45" s="53"/>
      <c r="C45" s="53"/>
      <c r="D45" s="53"/>
    </row>
  </sheetData>
  <mergeCells count="4">
    <mergeCell ref="A2:A3"/>
    <mergeCell ref="C2:D3"/>
    <mergeCell ref="C10:D10"/>
    <mergeCell ref="C11:D13"/>
  </mergeCells>
  <dataValidations count="1">
    <dataValidation type="list" allowBlank="1" showInputMessage="1" showErrorMessage="1" sqref="A20:A30" xr:uid="{E319BE29-0C85-4682-BCB5-47B4F8E3F80A}">
      <formula1>Daftar_Produk</formula1>
    </dataValidation>
  </dataValidations>
  <pageMargins left="0.7" right="0.7" top="0.75" bottom="0.75" header="0.3" footer="0.3"/>
  <pageSetup paperSize="9" scale="9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FORMULIR</vt:lpstr>
      <vt:lpstr>DATABASE</vt:lpstr>
      <vt:lpstr>invoice</vt:lpstr>
      <vt:lpstr>DELAPAN</vt:lpstr>
      <vt:lpstr>DUA</vt:lpstr>
      <vt:lpstr>EMPAT</vt:lpstr>
      <vt:lpstr>ENAM</vt:lpstr>
      <vt:lpstr>JUNIOR</vt:lpstr>
      <vt:lpstr>KADET</vt:lpstr>
      <vt:lpstr>PEMULA</vt:lpstr>
      <vt:lpstr>PRA_PEMULA</vt:lpstr>
      <vt:lpstr>PRAUDIN</vt:lpstr>
      <vt:lpstr>invoice!Print_Area</vt:lpstr>
      <vt:lpstr>SENIOR</vt:lpstr>
      <vt:lpstr>SEPULUH</vt:lpstr>
      <vt:lpstr>TIDAK</vt:lpstr>
      <vt:lpstr>TUJUH</vt:lpstr>
      <vt:lpstr>UDIN</vt:lpstr>
      <vt:lpstr>UMUR</vt:lpstr>
      <vt:lpstr>UMUR_FESTIVAL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HARUKAZE</dc:creator>
  <cp:lastModifiedBy>angga KAMDAP</cp:lastModifiedBy>
  <cp:lastPrinted>2025-03-29T07:57:39Z</cp:lastPrinted>
  <dcterms:created xsi:type="dcterms:W3CDTF">2024-09-06T21:32:50Z</dcterms:created>
  <dcterms:modified xsi:type="dcterms:W3CDTF">2025-03-29T08:00:35Z</dcterms:modified>
</cp:coreProperties>
</file>