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undingcompany.sharepoint.com/sites/TheFundingCompany/Gedeelde documenten/Acquisitie/9. Bouwend Nederland/"/>
    </mc:Choice>
  </mc:AlternateContent>
  <xr:revisionPtr revIDLastSave="0" documentId="8_{D641BD0B-98BD-404C-9DD6-1D3AC353D765}" xr6:coauthVersionLast="47" xr6:coauthVersionMax="47" xr10:uidLastSave="{00000000-0000-0000-0000-000000000000}"/>
  <bookViews>
    <workbookView xWindow="-108" yWindow="-108" windowWidth="23256" windowHeight="13176" activeTab="1" xr2:uid="{89747022-7B32-4B81-A5C5-4761388D4EB1}"/>
  </bookViews>
  <sheets>
    <sheet name="instructie" sheetId="8" r:id="rId1"/>
    <sheet name="Bouwwerktuig &lt;100KW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G21" i="7"/>
  <c r="D19" i="7"/>
  <c r="E21" i="7" s="1"/>
  <c r="E23" i="7" s="1"/>
  <c r="G19" i="7"/>
  <c r="D21" i="7" l="1"/>
  <c r="D23" i="7" s="1"/>
</calcChain>
</file>

<file path=xl/sharedStrings.xml><?xml version="1.0" encoding="utf-8"?>
<sst xmlns="http://schemas.openxmlformats.org/spreadsheetml/2006/main" count="32" uniqueCount="31">
  <si>
    <t>Methode: via formule</t>
  </si>
  <si>
    <t xml:space="preserve">Meerkosten = A*kWh + M*kW + O </t>
  </si>
  <si>
    <t>toelichting:</t>
  </si>
  <si>
    <t>Investeringskosten machine</t>
  </si>
  <si>
    <t>Accucapaciteit in kilowattuur</t>
  </si>
  <si>
    <t>Continu elektrisch motorvermogen in kilowatt</t>
  </si>
  <si>
    <t>Meerkosten</t>
  </si>
  <si>
    <t>O = €7.000</t>
  </si>
  <si>
    <t>A = €700; accucapaciteit in kilowattuur kWh</t>
  </si>
  <si>
    <t>M = €300;  continue elektrisch motorvermogen in kilowatt kW</t>
  </si>
  <si>
    <t>Meerkosten bepalen van emissieloze bouwmachines met accupakket en continu elektrisch vermogen &lt; 100 kW. [referentiemethode NVT]</t>
  </si>
  <si>
    <t>MKB-er (19%)</t>
  </si>
  <si>
    <t>MKB in hoogste tarief inkomstenbelasting 2025 (14%)</t>
  </si>
  <si>
    <t>SSEB 2025</t>
  </si>
  <si>
    <t>MKB</t>
  </si>
  <si>
    <t>indicatief SSEB subsidie (19% of 14%) vd meerkosten</t>
  </si>
  <si>
    <t>Keuze</t>
  </si>
  <si>
    <t>Micro/MKB</t>
  </si>
  <si>
    <t>ga naar kolom D/E</t>
  </si>
  <si>
    <t>vul in gele velden</t>
  </si>
  <si>
    <t xml:space="preserve">Keuze </t>
  </si>
  <si>
    <t>Grootbedrijf</t>
  </si>
  <si>
    <t>Grootbedrijf 14%</t>
  </si>
  <si>
    <t>Percentage meerkosten micro/MKB:</t>
  </si>
  <si>
    <t>Percentage meerkosten grootbedrijf:</t>
  </si>
  <si>
    <t xml:space="preserve">Grootbedrijf </t>
  </si>
  <si>
    <t>ga naar kolom G</t>
  </si>
  <si>
    <t xml:space="preserve">indien mkb in het hoogste tarief Inkomstenbelasting: </t>
  </si>
  <si>
    <t>Percentage van investeringskosten</t>
  </si>
  <si>
    <t>Alleen voor Emissieloos bouwwerktuig of hulpfunctie met electrisch motorvermogen &lt; 100kW</t>
  </si>
  <si>
    <t>Alhoewel deze publicatie met zorg is samengesteld kunnen hieraan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</si>
</sst>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&quot;€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2" borderId="0" xfId="0" applyFill="1"/>
    <xf numFmtId="164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3" borderId="0" xfId="0" applyFill="1"/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0" fillId="0" borderId="5" xfId="0" applyBorder="1"/>
    <xf numFmtId="0" fontId="0" fillId="4" borderId="4" xfId="0" applyFill="1" applyBorder="1"/>
    <xf numFmtId="0" fontId="1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0" applyNumberFormat="1"/>
    <xf numFmtId="0" fontId="1" fillId="0" borderId="0" xfId="0" applyFont="1" applyAlignment="1">
      <alignment horizontal="left" vertical="center"/>
    </xf>
    <xf numFmtId="9" fontId="0" fillId="0" borderId="1" xfId="1" applyFont="1" applyBorder="1"/>
    <xf numFmtId="0" fontId="4" fillId="2" borderId="0" xfId="0" applyFont="1" applyFill="1"/>
    <xf numFmtId="165" fontId="1" fillId="2" borderId="4" xfId="0" applyNumberFormat="1" applyFont="1" applyFill="1" applyBorder="1"/>
    <xf numFmtId="0" fontId="5" fillId="0" borderId="0" xfId="0" applyFont="1" applyAlignment="1">
      <alignment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94EA-14CA-7040-99BB-3C731C572320}">
  <dimension ref="B2:K11"/>
  <sheetViews>
    <sheetView workbookViewId="0">
      <selection activeCell="F16" sqref="F16"/>
    </sheetView>
  </sheetViews>
  <sheetFormatPr defaultColWidth="11.5546875" defaultRowHeight="14.4" x14ac:dyDescent="0.3"/>
  <sheetData>
    <row r="2" spans="2:11" ht="21" x14ac:dyDescent="0.4">
      <c r="B2" s="28" t="s">
        <v>29</v>
      </c>
      <c r="C2" s="8"/>
      <c r="D2" s="8"/>
      <c r="E2" s="8"/>
      <c r="F2" s="8"/>
      <c r="G2" s="8"/>
      <c r="H2" s="8"/>
      <c r="I2" s="8"/>
      <c r="J2" s="8"/>
      <c r="K2" s="8"/>
    </row>
    <row r="4" spans="2:11" x14ac:dyDescent="0.3">
      <c r="B4" t="s">
        <v>16</v>
      </c>
      <c r="C4" s="7" t="s">
        <v>17</v>
      </c>
      <c r="D4" t="s">
        <v>18</v>
      </c>
    </row>
    <row r="5" spans="2:11" x14ac:dyDescent="0.3">
      <c r="C5" t="s">
        <v>19</v>
      </c>
    </row>
    <row r="7" spans="2:11" x14ac:dyDescent="0.3">
      <c r="B7" t="s">
        <v>20</v>
      </c>
      <c r="C7" s="7" t="s">
        <v>25</v>
      </c>
      <c r="D7" t="s">
        <v>26</v>
      </c>
    </row>
    <row r="8" spans="2:11" x14ac:dyDescent="0.3">
      <c r="C8" t="s">
        <v>19</v>
      </c>
    </row>
    <row r="10" spans="2:11" x14ac:dyDescent="0.3">
      <c r="B10" s="7" t="s">
        <v>23</v>
      </c>
      <c r="E10" s="25">
        <v>0.19</v>
      </c>
      <c r="F10" s="26" t="s">
        <v>27</v>
      </c>
      <c r="J10" s="25">
        <v>0.14000000000000001</v>
      </c>
    </row>
    <row r="11" spans="2:11" x14ac:dyDescent="0.3">
      <c r="B11" s="7" t="s">
        <v>24</v>
      </c>
      <c r="E11" s="25">
        <v>0.14000000000000001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C3F6-875E-0343-8F3B-068F38F059D8}">
  <dimension ref="B1:G27"/>
  <sheetViews>
    <sheetView tabSelected="1" topLeftCell="A5" workbookViewId="0">
      <selection activeCell="B27" sqref="B27"/>
    </sheetView>
  </sheetViews>
  <sheetFormatPr defaultColWidth="11.5546875" defaultRowHeight="14.4" x14ac:dyDescent="0.3"/>
  <cols>
    <col min="2" max="2" width="39.33203125" customWidth="1"/>
    <col min="3" max="3" width="2" customWidth="1"/>
    <col min="4" max="4" width="17.109375" customWidth="1"/>
    <col min="5" max="5" width="17.33203125" customWidth="1"/>
    <col min="6" max="6" width="2" customWidth="1"/>
    <col min="7" max="7" width="27.77734375" customWidth="1"/>
  </cols>
  <sheetData>
    <row r="1" spans="2:7" x14ac:dyDescent="0.3">
      <c r="B1" s="1"/>
    </row>
    <row r="2" spans="2:7" x14ac:dyDescent="0.3">
      <c r="B2" s="17" t="s">
        <v>13</v>
      </c>
      <c r="D2" s="18" t="s">
        <v>14</v>
      </c>
      <c r="E2" s="8"/>
      <c r="G2" s="23" t="s">
        <v>21</v>
      </c>
    </row>
    <row r="3" spans="2:7" x14ac:dyDescent="0.3">
      <c r="B3" s="17"/>
      <c r="D3" s="8">
        <v>2025</v>
      </c>
      <c r="E3" s="8"/>
      <c r="G3" s="24">
        <v>2025</v>
      </c>
    </row>
    <row r="4" spans="2:7" x14ac:dyDescent="0.3">
      <c r="B4" s="1"/>
    </row>
    <row r="5" spans="2:7" ht="64.05" customHeight="1" x14ac:dyDescent="0.3">
      <c r="B5" s="14" t="s">
        <v>10</v>
      </c>
      <c r="C5" s="13"/>
      <c r="D5" s="15" t="s">
        <v>11</v>
      </c>
      <c r="E5" s="16" t="s">
        <v>12</v>
      </c>
      <c r="F5" s="13"/>
      <c r="G5" s="15" t="s">
        <v>22</v>
      </c>
    </row>
    <row r="6" spans="2:7" x14ac:dyDescent="0.3">
      <c r="B6" s="4"/>
      <c r="D6" s="5"/>
      <c r="E6" s="5"/>
      <c r="G6" s="5"/>
    </row>
    <row r="7" spans="2:7" x14ac:dyDescent="0.3">
      <c r="B7" s="4" t="s">
        <v>0</v>
      </c>
      <c r="D7" s="5"/>
      <c r="E7" s="5"/>
      <c r="G7" s="5"/>
    </row>
    <row r="8" spans="2:7" x14ac:dyDescent="0.3">
      <c r="B8" s="4"/>
      <c r="D8" s="5"/>
      <c r="E8" s="5"/>
      <c r="G8" s="5"/>
    </row>
    <row r="9" spans="2:7" x14ac:dyDescent="0.3">
      <c r="B9" s="4" t="s">
        <v>1</v>
      </c>
      <c r="D9" s="5"/>
      <c r="E9" s="5"/>
      <c r="G9" s="5"/>
    </row>
    <row r="10" spans="2:7" x14ac:dyDescent="0.3">
      <c r="B10" s="4" t="s">
        <v>2</v>
      </c>
      <c r="D10" s="5"/>
      <c r="E10" s="5"/>
      <c r="G10" s="5"/>
    </row>
    <row r="11" spans="2:7" x14ac:dyDescent="0.3">
      <c r="B11" s="4" t="s">
        <v>8</v>
      </c>
      <c r="D11" s="5"/>
      <c r="E11" s="5"/>
      <c r="G11" s="5"/>
    </row>
    <row r="12" spans="2:7" ht="28.8" x14ac:dyDescent="0.3">
      <c r="B12" s="4" t="s">
        <v>9</v>
      </c>
      <c r="D12" s="5"/>
      <c r="E12" s="5"/>
      <c r="G12" s="5"/>
    </row>
    <row r="13" spans="2:7" x14ac:dyDescent="0.3">
      <c r="B13" s="4" t="s">
        <v>7</v>
      </c>
      <c r="D13" s="5"/>
      <c r="E13" s="5"/>
      <c r="G13" s="5"/>
    </row>
    <row r="14" spans="2:7" x14ac:dyDescent="0.3">
      <c r="B14" s="4"/>
      <c r="D14" s="5"/>
      <c r="E14" s="5"/>
      <c r="G14" s="5"/>
    </row>
    <row r="15" spans="2:7" x14ac:dyDescent="0.3">
      <c r="B15" s="4"/>
      <c r="D15" s="5"/>
      <c r="E15" s="5"/>
      <c r="G15" s="5"/>
    </row>
    <row r="16" spans="2:7" ht="15" thickBot="1" x14ac:dyDescent="0.35">
      <c r="B16" s="11" t="s">
        <v>3</v>
      </c>
      <c r="D16" s="9">
        <v>60000</v>
      </c>
      <c r="E16" s="19"/>
      <c r="G16" s="9">
        <v>55000</v>
      </c>
    </row>
    <row r="17" spans="2:7" ht="15" thickBot="1" x14ac:dyDescent="0.35">
      <c r="B17" s="21" t="s">
        <v>4</v>
      </c>
      <c r="D17" s="20">
        <v>23.4</v>
      </c>
      <c r="E17" s="19"/>
      <c r="G17" s="20">
        <v>23.4</v>
      </c>
    </row>
    <row r="18" spans="2:7" ht="29.4" thickBot="1" x14ac:dyDescent="0.35">
      <c r="B18" s="21" t="s">
        <v>5</v>
      </c>
      <c r="D18" s="20">
        <v>16.5</v>
      </c>
      <c r="E18" s="19"/>
      <c r="G18" s="20">
        <v>16.5</v>
      </c>
    </row>
    <row r="19" spans="2:7" x14ac:dyDescent="0.3">
      <c r="B19" s="21" t="s">
        <v>6</v>
      </c>
      <c r="D19" s="22">
        <f>(700*D17)+(300*D18)+7000</f>
        <v>28330</v>
      </c>
      <c r="E19" s="5"/>
      <c r="G19" s="22">
        <f>(700*G17)+(300*G18)+7000</f>
        <v>28330</v>
      </c>
    </row>
    <row r="20" spans="2:7" ht="15" thickBot="1" x14ac:dyDescent="0.35">
      <c r="B20" s="11"/>
      <c r="D20" s="5"/>
      <c r="E20" s="5"/>
      <c r="G20" s="5"/>
    </row>
    <row r="21" spans="2:7" ht="29.4" thickBot="1" x14ac:dyDescent="0.35">
      <c r="B21" s="21" t="s">
        <v>15</v>
      </c>
      <c r="D21" s="29">
        <f>19%*D19</f>
        <v>5382.7</v>
      </c>
      <c r="E21" s="29">
        <f>14%*D19</f>
        <v>3966.2000000000003</v>
      </c>
      <c r="G21" s="29">
        <f>14%*G19</f>
        <v>3966.2000000000003</v>
      </c>
    </row>
    <row r="22" spans="2:7" x14ac:dyDescent="0.3">
      <c r="B22" s="11"/>
      <c r="D22" s="5"/>
      <c r="E22" s="5"/>
      <c r="G22" s="5"/>
    </row>
    <row r="23" spans="2:7" x14ac:dyDescent="0.3">
      <c r="B23" s="11" t="s">
        <v>28</v>
      </c>
      <c r="D23" s="27">
        <f>D21/D16</f>
        <v>8.9711666666666662E-2</v>
      </c>
      <c r="E23" s="27">
        <f>E21/D16</f>
        <v>6.6103333333333333E-2</v>
      </c>
      <c r="G23" s="27">
        <f>G21/G16</f>
        <v>7.2112727272727273E-2</v>
      </c>
    </row>
    <row r="24" spans="2:7" x14ac:dyDescent="0.3">
      <c r="B24" s="12"/>
      <c r="D24" s="6"/>
      <c r="E24" s="6"/>
      <c r="G24" s="6"/>
    </row>
    <row r="25" spans="2:7" x14ac:dyDescent="0.3">
      <c r="B25" s="2"/>
    </row>
    <row r="26" spans="2:7" ht="21.6" x14ac:dyDescent="0.3">
      <c r="B26" s="30" t="s">
        <v>30</v>
      </c>
    </row>
    <row r="27" spans="2:7" ht="15.6" x14ac:dyDescent="0.3">
      <c r="B27" s="3"/>
      <c r="D27" s="7"/>
      <c r="G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f65a0-6413-4761-b6d9-9ad0b2ed5ae0">
      <Terms xmlns="http://schemas.microsoft.com/office/infopath/2007/PartnerControls"/>
    </lcf76f155ced4ddcb4097134ff3c332f>
    <TaxCatchAll xmlns="4b4675ba-57a6-4a47-80db-862c1e9225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447F6545FF243862F8B50CC65C706" ma:contentTypeVersion="15" ma:contentTypeDescription="Een nieuw document maken." ma:contentTypeScope="" ma:versionID="341fbd60601001d64bb10fb26d124b83">
  <xsd:schema xmlns:xsd="http://www.w3.org/2001/XMLSchema" xmlns:xs="http://www.w3.org/2001/XMLSchema" xmlns:p="http://schemas.microsoft.com/office/2006/metadata/properties" xmlns:ns2="a8af65a0-6413-4761-b6d9-9ad0b2ed5ae0" xmlns:ns3="4b4675ba-57a6-4a47-80db-862c1e922546" targetNamespace="http://schemas.microsoft.com/office/2006/metadata/properties" ma:root="true" ma:fieldsID="a6eaf44393ad9f352e1f3c11055751de" ns2:_="" ns3:_="">
    <xsd:import namespace="a8af65a0-6413-4761-b6d9-9ad0b2ed5ae0"/>
    <xsd:import namespace="4b4675ba-57a6-4a47-80db-862c1e922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f65a0-6413-4761-b6d9-9ad0b2ed5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750256d-082b-4c89-9a8f-d65d8f91ca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675ba-57a6-4a47-80db-862c1e9225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c26bce-a522-496e-9854-13ac8aa3bad1}" ma:internalName="TaxCatchAll" ma:showField="CatchAllData" ma:web="4b4675ba-57a6-4a47-80db-862c1e922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D9C3C-C723-4B17-9E1B-4CFCAC8AF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13E97-F838-4868-9BA6-705D209B4D14}">
  <ds:schemaRefs>
    <ds:schemaRef ds:uri="http://schemas.microsoft.com/office/2006/metadata/properties"/>
    <ds:schemaRef ds:uri="http://schemas.microsoft.com/office/infopath/2007/PartnerControls"/>
    <ds:schemaRef ds:uri="a8af65a0-6413-4761-b6d9-9ad0b2ed5ae0"/>
    <ds:schemaRef ds:uri="4b4675ba-57a6-4a47-80db-862c1e922546"/>
  </ds:schemaRefs>
</ds:datastoreItem>
</file>

<file path=customXml/itemProps3.xml><?xml version="1.0" encoding="utf-8"?>
<ds:datastoreItem xmlns:ds="http://schemas.openxmlformats.org/officeDocument/2006/customXml" ds:itemID="{8F4C2834-5B1C-4EFA-98D2-0E94CC1A2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af65a0-6413-4761-b6d9-9ad0b2ed5ae0"/>
    <ds:schemaRef ds:uri="4b4675ba-57a6-4a47-80db-862c1e922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Bouwwerktuig &lt;100KW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Gerben</dc:creator>
  <cp:lastModifiedBy>Gerben van der Wal | Benedict Peax</cp:lastModifiedBy>
  <dcterms:created xsi:type="dcterms:W3CDTF">2023-03-14T14:37:33Z</dcterms:created>
  <dcterms:modified xsi:type="dcterms:W3CDTF">2025-02-26T08:40:52Z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0x010100AFA447F6545FF243862F8B50CC65C706</vt:lpwstr>
  </property>
</Properties>
</file>