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D:\doc\การประเมินสมรรถนะสำคัญของผู้เรียน\2567\"/>
    </mc:Choice>
  </mc:AlternateContent>
  <xr:revisionPtr revIDLastSave="0" documentId="13_ncr:1_{EFFD0F2A-D6C9-486D-832D-B203754DF1C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บันทึกข้อความ" sheetId="1" r:id="rId1"/>
    <sheet name="นักเรียน" sheetId="2" r:id="rId2"/>
    <sheet name="กรอกคะแนนประเมิน" sheetId="3" r:id="rId3"/>
    <sheet name="สรุปผลสมรรถนะ" sheetId="9" r:id="rId4"/>
    <sheet name="list" sheetId="10" state="hidden" r:id="rId5"/>
    <sheet name="สมรรถนะ" sheetId="11" state="hidden" r:id="rId6"/>
    <sheet name="แบบประเมินold" sheetId="12" state="hidden" r:id="rId7"/>
    <sheet name="เกณฑ์_Rubric" sheetId="13" r:id="rId8"/>
    <sheet name="แบบประเมิน" sheetId="14" r:id="rId9"/>
  </sheets>
  <definedNames>
    <definedName name="edu_years">list!$B$1:$B$13</definedName>
    <definedName name="grade">list!$A$1:$A$13</definedName>
    <definedName name="grade1">list!$A$2:$A$12</definedName>
    <definedName name="ระดับชั้น">list!$D$2:$D$49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2" i="10" l="1"/>
  <c r="F73" i="10"/>
  <c r="F74" i="10"/>
  <c r="F75" i="10"/>
  <c r="F76" i="10"/>
  <c r="F77" i="10"/>
  <c r="F78" i="10"/>
  <c r="F79" i="10"/>
  <c r="F80" i="10"/>
  <c r="F81" i="10"/>
  <c r="F82" i="10"/>
  <c r="E32" i="9"/>
  <c r="J32" i="9" s="1"/>
  <c r="K32" i="9" s="1"/>
  <c r="F32" i="9"/>
  <c r="G32" i="9"/>
  <c r="H32" i="9"/>
  <c r="I32" i="9"/>
  <c r="E33" i="9"/>
  <c r="F33" i="9"/>
  <c r="G33" i="9"/>
  <c r="H33" i="9"/>
  <c r="I33" i="9"/>
  <c r="J33" i="9"/>
  <c r="K33" i="9"/>
  <c r="E34" i="9"/>
  <c r="J34" i="9" s="1"/>
  <c r="K34" i="9" s="1"/>
  <c r="F34" i="9"/>
  <c r="G34" i="9"/>
  <c r="H34" i="9"/>
  <c r="I34" i="9"/>
  <c r="E35" i="9"/>
  <c r="F35" i="9"/>
  <c r="G35" i="9"/>
  <c r="H35" i="9"/>
  <c r="I35" i="9"/>
  <c r="J35" i="9"/>
  <c r="K35" i="9" s="1"/>
  <c r="E36" i="9"/>
  <c r="F36" i="9"/>
  <c r="G36" i="9"/>
  <c r="H36" i="9"/>
  <c r="I36" i="9"/>
  <c r="J36" i="9"/>
  <c r="K36" i="9"/>
  <c r="BN36" i="3"/>
  <c r="BO36" i="3"/>
  <c r="BP36" i="3"/>
  <c r="BN37" i="3"/>
  <c r="BO37" i="3"/>
  <c r="BP37" i="3"/>
  <c r="BN38" i="3"/>
  <c r="BO38" i="3"/>
  <c r="BP38" i="3"/>
  <c r="BN39" i="3"/>
  <c r="BO39" i="3"/>
  <c r="BP39" i="3"/>
  <c r="BN40" i="3"/>
  <c r="BO40" i="3"/>
  <c r="BP40" i="3"/>
  <c r="BB36" i="3"/>
  <c r="BB37" i="3"/>
  <c r="BB38" i="3"/>
  <c r="BB39" i="3"/>
  <c r="BB40" i="3"/>
  <c r="AM36" i="3"/>
  <c r="AM37" i="3"/>
  <c r="AM38" i="3"/>
  <c r="AM39" i="3"/>
  <c r="AM40" i="3"/>
  <c r="T36" i="3"/>
  <c r="T37" i="3"/>
  <c r="T38" i="3"/>
  <c r="T39" i="3"/>
  <c r="T40" i="3"/>
  <c r="M36" i="3"/>
  <c r="M37" i="3"/>
  <c r="M38" i="3"/>
  <c r="M39" i="3"/>
  <c r="M40" i="3"/>
  <c r="E31" i="9"/>
  <c r="F31" i="9"/>
  <c r="G31" i="9"/>
  <c r="H31" i="9"/>
  <c r="I31" i="9"/>
  <c r="J31" i="9"/>
  <c r="K31" i="9" s="1"/>
  <c r="BN35" i="3"/>
  <c r="BO35" i="3" s="1"/>
  <c r="BP35" i="3" s="1"/>
  <c r="BB35" i="3"/>
  <c r="AM35" i="3"/>
  <c r="T35" i="3"/>
  <c r="M35" i="3"/>
  <c r="B45" i="3"/>
  <c r="C45" i="3"/>
  <c r="B46" i="3"/>
  <c r="C46" i="3"/>
  <c r="B47" i="3"/>
  <c r="C47" i="3"/>
  <c r="G79" i="10"/>
  <c r="G80" i="10"/>
  <c r="G81" i="10"/>
  <c r="G82" i="10"/>
  <c r="G78" i="10" l="1"/>
  <c r="G2" i="10"/>
  <c r="G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E15" i="1"/>
  <c r="B37" i="3"/>
  <c r="C37" i="3"/>
  <c r="B38" i="3"/>
  <c r="C38" i="3"/>
  <c r="B39" i="3"/>
  <c r="C39" i="3"/>
  <c r="B40" i="3"/>
  <c r="C40" i="3"/>
  <c r="B41" i="3"/>
  <c r="C41" i="3"/>
  <c r="B42" i="3"/>
  <c r="C42" i="3"/>
  <c r="B43" i="3"/>
  <c r="C43" i="3"/>
  <c r="B44" i="3"/>
  <c r="C44" i="3"/>
  <c r="B35" i="3" l="1"/>
  <c r="C35" i="3"/>
  <c r="B36" i="3"/>
  <c r="C36" i="3"/>
  <c r="I29" i="9"/>
  <c r="B33" i="3"/>
  <c r="C33" i="3"/>
  <c r="M33" i="3"/>
  <c r="E29" i="9" s="1"/>
  <c r="J29" i="9" s="1"/>
  <c r="K29" i="9" s="1"/>
  <c r="T33" i="3"/>
  <c r="F29" i="9" s="1"/>
  <c r="AM33" i="3"/>
  <c r="G29" i="9" s="1"/>
  <c r="BB33" i="3"/>
  <c r="H29" i="9" s="1"/>
  <c r="BN33" i="3"/>
  <c r="B34" i="3"/>
  <c r="C34" i="3"/>
  <c r="M34" i="3"/>
  <c r="E30" i="9" s="1"/>
  <c r="J30" i="9" s="1"/>
  <c r="K30" i="9" s="1"/>
  <c r="T34" i="3"/>
  <c r="F30" i="9" s="1"/>
  <c r="AM34" i="3"/>
  <c r="BB34" i="3"/>
  <c r="H30" i="9" s="1"/>
  <c r="BN34" i="3"/>
  <c r="I30" i="9" s="1"/>
  <c r="BO33" i="3" l="1"/>
  <c r="BP33" i="3" s="1"/>
  <c r="BO34" i="3"/>
  <c r="BP34" i="3" s="1"/>
  <c r="G30" i="9"/>
  <c r="E16" i="1"/>
  <c r="E17" i="1"/>
  <c r="E18" i="1"/>
  <c r="E19" i="1"/>
  <c r="BN11" i="3" l="1"/>
  <c r="BN12" i="3"/>
  <c r="BN13" i="3"/>
  <c r="BN14" i="3"/>
  <c r="BN15" i="3"/>
  <c r="BN16" i="3"/>
  <c r="BN17" i="3"/>
  <c r="BN18" i="3"/>
  <c r="BN19" i="3"/>
  <c r="BN20" i="3"/>
  <c r="BN21" i="3"/>
  <c r="BN22" i="3"/>
  <c r="BN23" i="3"/>
  <c r="BN24" i="3"/>
  <c r="BN25" i="3"/>
  <c r="BN26" i="3"/>
  <c r="BN27" i="3"/>
  <c r="BN28" i="3"/>
  <c r="BN29" i="3"/>
  <c r="BN30" i="3"/>
  <c r="BN31" i="3"/>
  <c r="BN32" i="3"/>
  <c r="BB28" i="3"/>
  <c r="BB29" i="3"/>
  <c r="BB30" i="3"/>
  <c r="BB31" i="3"/>
  <c r="BB32" i="3"/>
  <c r="T31" i="3"/>
  <c r="M28" i="3"/>
  <c r="M29" i="3"/>
  <c r="M30" i="3"/>
  <c r="M31" i="3"/>
  <c r="BO31" i="3" s="1"/>
  <c r="BP31" i="3" s="1"/>
  <c r="M32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B11" i="3"/>
  <c r="C7" i="9" s="1"/>
  <c r="B12" i="3"/>
  <c r="C8" i="9" s="1"/>
  <c r="B13" i="3"/>
  <c r="C9" i="9" s="1"/>
  <c r="B14" i="3"/>
  <c r="C10" i="9" s="1"/>
  <c r="B15" i="3"/>
  <c r="C11" i="9" s="1"/>
  <c r="B16" i="3"/>
  <c r="C12" i="9" s="1"/>
  <c r="B17" i="3"/>
  <c r="C13" i="9" s="1"/>
  <c r="B18" i="3"/>
  <c r="C14" i="9" s="1"/>
  <c r="B19" i="3"/>
  <c r="C15" i="9" s="1"/>
  <c r="B20" i="3"/>
  <c r="C16" i="9" s="1"/>
  <c r="B21" i="3"/>
  <c r="C17" i="9" s="1"/>
  <c r="B22" i="3"/>
  <c r="C18" i="9" s="1"/>
  <c r="B23" i="3"/>
  <c r="C19" i="9" s="1"/>
  <c r="B24" i="3"/>
  <c r="C20" i="9" s="1"/>
  <c r="B25" i="3"/>
  <c r="C21" i="9" s="1"/>
  <c r="B26" i="3"/>
  <c r="C22" i="9" s="1"/>
  <c r="B27" i="3"/>
  <c r="C23" i="9" s="1"/>
  <c r="B28" i="3"/>
  <c r="C24" i="9" s="1"/>
  <c r="B29" i="3"/>
  <c r="C25" i="9" s="1"/>
  <c r="B30" i="3"/>
  <c r="C26" i="9" s="1"/>
  <c r="B31" i="3"/>
  <c r="C27" i="9" s="1"/>
  <c r="B32" i="3"/>
  <c r="C28" i="9" s="1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12" i="3"/>
  <c r="D8" i="9" s="1"/>
  <c r="C13" i="3"/>
  <c r="D9" i="9" s="1"/>
  <c r="C14" i="3"/>
  <c r="D10" i="9" s="1"/>
  <c r="C15" i="3"/>
  <c r="D11" i="9" s="1"/>
  <c r="C16" i="3"/>
  <c r="D12" i="9" s="1"/>
  <c r="C17" i="3"/>
  <c r="D13" i="9" s="1"/>
  <c r="C18" i="3"/>
  <c r="D14" i="9" s="1"/>
  <c r="C19" i="3"/>
  <c r="D15" i="9" s="1"/>
  <c r="C20" i="3"/>
  <c r="D16" i="9" s="1"/>
  <c r="C21" i="3"/>
  <c r="D17" i="9" s="1"/>
  <c r="C22" i="3"/>
  <c r="D18" i="9" s="1"/>
  <c r="C23" i="3"/>
  <c r="D19" i="9" s="1"/>
  <c r="C24" i="3"/>
  <c r="D20" i="9" s="1"/>
  <c r="C25" i="3"/>
  <c r="D21" i="9" s="1"/>
  <c r="C26" i="3"/>
  <c r="D22" i="9" s="1"/>
  <c r="C27" i="3"/>
  <c r="D23" i="9" s="1"/>
  <c r="C28" i="3"/>
  <c r="D24" i="9" s="1"/>
  <c r="C29" i="3"/>
  <c r="D25" i="9" s="1"/>
  <c r="C30" i="3"/>
  <c r="D26" i="9" s="1"/>
  <c r="C31" i="3"/>
  <c r="D27" i="9" s="1"/>
  <c r="C32" i="3"/>
  <c r="D28" i="9" s="1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T30" i="3" l="1"/>
  <c r="BO30" i="3" s="1"/>
  <c r="BP30" i="3" s="1"/>
  <c r="T28" i="3"/>
  <c r="BO28" i="3" s="1"/>
  <c r="BP28" i="3" s="1"/>
  <c r="T32" i="3"/>
  <c r="BO32" i="3" s="1"/>
  <c r="BP32" i="3" s="1"/>
  <c r="T29" i="3"/>
  <c r="BO29" i="3" s="1"/>
  <c r="BP29" i="3" s="1"/>
  <c r="M10" i="3"/>
  <c r="T10" i="3" s="1"/>
  <c r="F6" i="9" s="1"/>
  <c r="I24" i="9"/>
  <c r="I25" i="9"/>
  <c r="I26" i="9"/>
  <c r="I27" i="9"/>
  <c r="I28" i="9"/>
  <c r="H24" i="9"/>
  <c r="H25" i="9"/>
  <c r="H26" i="9"/>
  <c r="H27" i="9"/>
  <c r="H28" i="9"/>
  <c r="G24" i="9"/>
  <c r="G25" i="9"/>
  <c r="G26" i="9"/>
  <c r="G27" i="9"/>
  <c r="G28" i="9"/>
  <c r="F24" i="9"/>
  <c r="F25" i="9"/>
  <c r="F26" i="9"/>
  <c r="F27" i="9"/>
  <c r="F28" i="9"/>
  <c r="E24" i="9"/>
  <c r="E25" i="9"/>
  <c r="E26" i="9"/>
  <c r="E27" i="9"/>
  <c r="E28" i="9"/>
  <c r="I9" i="9"/>
  <c r="I10" i="9"/>
  <c r="I14" i="9"/>
  <c r="I15" i="9"/>
  <c r="I18" i="9"/>
  <c r="I22" i="9"/>
  <c r="BN10" i="3"/>
  <c r="BB10" i="3"/>
  <c r="H6" i="9" s="1"/>
  <c r="BB11" i="3"/>
  <c r="H7" i="9" s="1"/>
  <c r="BB12" i="3"/>
  <c r="H8" i="9" s="1"/>
  <c r="BB13" i="3"/>
  <c r="H9" i="9" s="1"/>
  <c r="BB14" i="3"/>
  <c r="H10" i="9" s="1"/>
  <c r="BB15" i="3"/>
  <c r="BB16" i="3"/>
  <c r="BB17" i="3"/>
  <c r="BB18" i="3"/>
  <c r="H14" i="9" s="1"/>
  <c r="BB19" i="3"/>
  <c r="BB20" i="3"/>
  <c r="BB21" i="3"/>
  <c r="BB22" i="3"/>
  <c r="H18" i="9" s="1"/>
  <c r="BB23" i="3"/>
  <c r="BB24" i="3"/>
  <c r="H20" i="9" s="1"/>
  <c r="BB25" i="3"/>
  <c r="BB26" i="3"/>
  <c r="H22" i="9" s="1"/>
  <c r="BB27" i="3"/>
  <c r="H23" i="9" s="1"/>
  <c r="G10" i="9"/>
  <c r="AM10" i="3"/>
  <c r="G6" i="9" s="1"/>
  <c r="M11" i="3"/>
  <c r="M12" i="3"/>
  <c r="E8" i="9" s="1"/>
  <c r="M13" i="3"/>
  <c r="M14" i="3"/>
  <c r="M15" i="3"/>
  <c r="M16" i="3"/>
  <c r="M17" i="3"/>
  <c r="M18" i="3"/>
  <c r="E14" i="9" s="1"/>
  <c r="M19" i="3"/>
  <c r="M20" i="3"/>
  <c r="M21" i="3"/>
  <c r="E17" i="9"/>
  <c r="M22" i="3"/>
  <c r="E18" i="9"/>
  <c r="M23" i="3"/>
  <c r="M24" i="3"/>
  <c r="E20" i="9" s="1"/>
  <c r="J20" i="9" s="1"/>
  <c r="K20" i="9" s="1"/>
  <c r="M25" i="3"/>
  <c r="M26" i="3"/>
  <c r="M27" i="3"/>
  <c r="G9" i="9"/>
  <c r="G17" i="9"/>
  <c r="G18" i="9"/>
  <c r="B4" i="14"/>
  <c r="B5" i="14"/>
  <c r="B4" i="12"/>
  <c r="B5" i="12"/>
  <c r="B4" i="11"/>
  <c r="B10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AJ10" i="11"/>
  <c r="AK10" i="11"/>
  <c r="AL10" i="11"/>
  <c r="AM10" i="11"/>
  <c r="AN10" i="11"/>
  <c r="AO10" i="11"/>
  <c r="AP10" i="11"/>
  <c r="AQ10" i="11"/>
  <c r="AR10" i="11"/>
  <c r="AS10" i="11"/>
  <c r="AT10" i="11"/>
  <c r="AU10" i="11"/>
  <c r="AV10" i="11"/>
  <c r="AW10" i="11"/>
  <c r="AX10" i="11"/>
  <c r="AY10" i="11"/>
  <c r="AZ10" i="11"/>
  <c r="B11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AV11" i="11"/>
  <c r="AW11" i="11"/>
  <c r="AX11" i="11"/>
  <c r="AY11" i="11"/>
  <c r="AZ11" i="11"/>
  <c r="B12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Z12" i="11"/>
  <c r="AA12" i="11"/>
  <c r="AB12" i="11"/>
  <c r="AC12" i="11"/>
  <c r="AD12" i="11"/>
  <c r="AE12" i="11"/>
  <c r="AF12" i="11"/>
  <c r="AG12" i="11"/>
  <c r="AH12" i="11"/>
  <c r="AI12" i="11"/>
  <c r="AJ12" i="11"/>
  <c r="AK12" i="11"/>
  <c r="AL12" i="11"/>
  <c r="AM12" i="11"/>
  <c r="AN12" i="11"/>
  <c r="AO12" i="11"/>
  <c r="AP12" i="11"/>
  <c r="AQ12" i="11"/>
  <c r="AR12" i="11"/>
  <c r="AS12" i="11"/>
  <c r="AT12" i="11"/>
  <c r="AU12" i="11"/>
  <c r="AV12" i="11"/>
  <c r="AW12" i="11"/>
  <c r="AX12" i="11"/>
  <c r="AY12" i="11"/>
  <c r="AZ12" i="11"/>
  <c r="B13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AG13" i="11"/>
  <c r="AH13" i="11"/>
  <c r="AI13" i="11"/>
  <c r="AJ13" i="11"/>
  <c r="AK13" i="11"/>
  <c r="AL13" i="11"/>
  <c r="AM13" i="11"/>
  <c r="AN13" i="11"/>
  <c r="AO13" i="11"/>
  <c r="AP13" i="11"/>
  <c r="AQ13" i="11"/>
  <c r="AR13" i="11"/>
  <c r="AS13" i="11"/>
  <c r="AT13" i="11"/>
  <c r="AU13" i="11"/>
  <c r="AV13" i="11"/>
  <c r="AW13" i="11"/>
  <c r="AX13" i="11"/>
  <c r="AY13" i="11"/>
  <c r="AZ13" i="11"/>
  <c r="B14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AT14" i="11"/>
  <c r="AU14" i="11"/>
  <c r="AV14" i="11"/>
  <c r="AW14" i="11"/>
  <c r="AX14" i="11"/>
  <c r="AY14" i="11"/>
  <c r="AZ14" i="11"/>
  <c r="B15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AK15" i="11"/>
  <c r="AL15" i="11"/>
  <c r="AM15" i="11"/>
  <c r="AN15" i="11"/>
  <c r="AO15" i="11"/>
  <c r="AP15" i="11"/>
  <c r="AQ15" i="11"/>
  <c r="AR15" i="11"/>
  <c r="AS15" i="11"/>
  <c r="AT15" i="11"/>
  <c r="AU15" i="11"/>
  <c r="AV15" i="11"/>
  <c r="AW15" i="11"/>
  <c r="AX15" i="11"/>
  <c r="AY15" i="11"/>
  <c r="AZ15" i="11"/>
  <c r="B16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AT16" i="11"/>
  <c r="AU16" i="11"/>
  <c r="AV16" i="11"/>
  <c r="AW16" i="11"/>
  <c r="AX16" i="11"/>
  <c r="AY16" i="11"/>
  <c r="AZ16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AF17" i="11"/>
  <c r="AG17" i="11"/>
  <c r="AH17" i="11"/>
  <c r="AI17" i="11"/>
  <c r="AJ17" i="11"/>
  <c r="AK17" i="11"/>
  <c r="AL17" i="11"/>
  <c r="AM17" i="11"/>
  <c r="AN17" i="11"/>
  <c r="AO17" i="11"/>
  <c r="AP17" i="11"/>
  <c r="AQ17" i="11"/>
  <c r="AR17" i="11"/>
  <c r="AS17" i="11"/>
  <c r="AT17" i="11"/>
  <c r="AU17" i="11"/>
  <c r="AV17" i="11"/>
  <c r="AW17" i="11"/>
  <c r="AX17" i="11"/>
  <c r="AY17" i="11"/>
  <c r="AZ17" i="11"/>
  <c r="B18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E18" i="11"/>
  <c r="AF18" i="11"/>
  <c r="AG18" i="11"/>
  <c r="AH18" i="11"/>
  <c r="AI18" i="11"/>
  <c r="AJ18" i="11"/>
  <c r="AK18" i="11"/>
  <c r="AL18" i="11"/>
  <c r="AM18" i="11"/>
  <c r="AN18" i="11"/>
  <c r="AO18" i="11"/>
  <c r="AP18" i="11"/>
  <c r="AQ18" i="11"/>
  <c r="AR18" i="11"/>
  <c r="AS18" i="11"/>
  <c r="AT18" i="11"/>
  <c r="AU18" i="11"/>
  <c r="AV18" i="11"/>
  <c r="AW18" i="11"/>
  <c r="AX18" i="11"/>
  <c r="AY18" i="11"/>
  <c r="AZ18" i="11"/>
  <c r="B19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AG19" i="11"/>
  <c r="AH19" i="11"/>
  <c r="AI19" i="11"/>
  <c r="AJ19" i="11"/>
  <c r="AK19" i="11"/>
  <c r="AL19" i="11"/>
  <c r="AM19" i="11"/>
  <c r="AN19" i="11"/>
  <c r="AO19" i="11"/>
  <c r="AP19" i="11"/>
  <c r="AQ19" i="11"/>
  <c r="AR19" i="11"/>
  <c r="AS19" i="11"/>
  <c r="AT19" i="11"/>
  <c r="AU19" i="11"/>
  <c r="AV19" i="11"/>
  <c r="AW19" i="11"/>
  <c r="AX19" i="11"/>
  <c r="AY19" i="11"/>
  <c r="AZ19" i="11"/>
  <c r="B20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AG20" i="11"/>
  <c r="AH20" i="11"/>
  <c r="AI20" i="11"/>
  <c r="AJ20" i="11"/>
  <c r="AK20" i="11"/>
  <c r="AL20" i="11"/>
  <c r="AM20" i="11"/>
  <c r="AN20" i="11"/>
  <c r="AO20" i="11"/>
  <c r="AP20" i="11"/>
  <c r="AQ20" i="11"/>
  <c r="AR20" i="11"/>
  <c r="AS20" i="11"/>
  <c r="AT20" i="11"/>
  <c r="AU20" i="11"/>
  <c r="AV20" i="11"/>
  <c r="AW20" i="11"/>
  <c r="AX20" i="11"/>
  <c r="AY20" i="11"/>
  <c r="AZ20" i="11"/>
  <c r="B21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Z21" i="11"/>
  <c r="AA21" i="11"/>
  <c r="AB21" i="11"/>
  <c r="AC21" i="11"/>
  <c r="AD21" i="11"/>
  <c r="AE21" i="11"/>
  <c r="AF21" i="11"/>
  <c r="AG21" i="11"/>
  <c r="AH21" i="11"/>
  <c r="AI21" i="11"/>
  <c r="AJ21" i="11"/>
  <c r="AK21" i="11"/>
  <c r="AL21" i="11"/>
  <c r="AM21" i="11"/>
  <c r="AN21" i="11"/>
  <c r="AO21" i="11"/>
  <c r="AP21" i="11"/>
  <c r="AQ21" i="11"/>
  <c r="AR21" i="11"/>
  <c r="AS21" i="11"/>
  <c r="AT21" i="11"/>
  <c r="AU21" i="11"/>
  <c r="AV21" i="11"/>
  <c r="AW21" i="11"/>
  <c r="AX21" i="11"/>
  <c r="AY21" i="11"/>
  <c r="AZ21" i="11"/>
  <c r="B22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Z22" i="11"/>
  <c r="AA22" i="11"/>
  <c r="AB22" i="11"/>
  <c r="AC22" i="11"/>
  <c r="AD22" i="11"/>
  <c r="AE22" i="11"/>
  <c r="AF22" i="11"/>
  <c r="AG22" i="11"/>
  <c r="AH22" i="11"/>
  <c r="AI22" i="11"/>
  <c r="AJ22" i="11"/>
  <c r="AK22" i="11"/>
  <c r="AL22" i="11"/>
  <c r="AM22" i="11"/>
  <c r="AN22" i="11"/>
  <c r="AO22" i="11"/>
  <c r="AP22" i="11"/>
  <c r="AQ22" i="11"/>
  <c r="AR22" i="11"/>
  <c r="AS22" i="11"/>
  <c r="AT22" i="11"/>
  <c r="AU22" i="11"/>
  <c r="AV22" i="11"/>
  <c r="AW22" i="11"/>
  <c r="AX22" i="11"/>
  <c r="AY22" i="11"/>
  <c r="AZ22" i="11"/>
  <c r="B23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AF23" i="11"/>
  <c r="AG23" i="11"/>
  <c r="AH23" i="11"/>
  <c r="AI23" i="11"/>
  <c r="AJ23" i="11"/>
  <c r="AK23" i="11"/>
  <c r="AL23" i="11"/>
  <c r="AM23" i="11"/>
  <c r="AN23" i="11"/>
  <c r="AO23" i="11"/>
  <c r="AP23" i="11"/>
  <c r="AQ23" i="11"/>
  <c r="AR23" i="11"/>
  <c r="AS23" i="11"/>
  <c r="AT23" i="11"/>
  <c r="AU23" i="11"/>
  <c r="AV23" i="11"/>
  <c r="AW23" i="11"/>
  <c r="AX23" i="11"/>
  <c r="AY23" i="11"/>
  <c r="AZ23" i="11"/>
  <c r="B24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T24" i="11"/>
  <c r="U24" i="11"/>
  <c r="V24" i="11"/>
  <c r="W24" i="11"/>
  <c r="X24" i="11"/>
  <c r="Y24" i="11"/>
  <c r="Z24" i="11"/>
  <c r="AA24" i="11"/>
  <c r="AB24" i="11"/>
  <c r="AC24" i="11"/>
  <c r="AD24" i="11"/>
  <c r="AE24" i="11"/>
  <c r="AF24" i="11"/>
  <c r="AG24" i="11"/>
  <c r="AH24" i="11"/>
  <c r="AI24" i="11"/>
  <c r="AJ24" i="11"/>
  <c r="AK24" i="11"/>
  <c r="AL24" i="11"/>
  <c r="AM24" i="11"/>
  <c r="AN24" i="11"/>
  <c r="AO24" i="11"/>
  <c r="AP24" i="11"/>
  <c r="AQ24" i="11"/>
  <c r="AR24" i="11"/>
  <c r="AS24" i="11"/>
  <c r="AT24" i="11"/>
  <c r="AU24" i="11"/>
  <c r="AV24" i="11"/>
  <c r="AW24" i="11"/>
  <c r="AX24" i="11"/>
  <c r="AY24" i="11"/>
  <c r="AZ24" i="11"/>
  <c r="B25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AG25" i="11"/>
  <c r="AH25" i="11"/>
  <c r="AI25" i="11"/>
  <c r="AJ25" i="11"/>
  <c r="AK25" i="11"/>
  <c r="AL25" i="11"/>
  <c r="AM25" i="11"/>
  <c r="AN25" i="11"/>
  <c r="AO25" i="11"/>
  <c r="AP25" i="11"/>
  <c r="AQ25" i="11"/>
  <c r="AR25" i="11"/>
  <c r="AS25" i="11"/>
  <c r="AT25" i="11"/>
  <c r="AU25" i="11"/>
  <c r="AV25" i="11"/>
  <c r="AW25" i="11"/>
  <c r="AX25" i="11"/>
  <c r="AY25" i="11"/>
  <c r="AZ25" i="11"/>
  <c r="B26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P26" i="11"/>
  <c r="AQ26" i="11"/>
  <c r="AR26" i="11"/>
  <c r="AS26" i="11"/>
  <c r="AT26" i="11"/>
  <c r="AU26" i="11"/>
  <c r="AV26" i="11"/>
  <c r="AW26" i="11"/>
  <c r="AX26" i="11"/>
  <c r="AY26" i="11"/>
  <c r="AZ26" i="11"/>
  <c r="B27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AF27" i="11"/>
  <c r="AG27" i="11"/>
  <c r="AH27" i="11"/>
  <c r="AI27" i="11"/>
  <c r="AJ27" i="11"/>
  <c r="AK27" i="11"/>
  <c r="AL27" i="11"/>
  <c r="AM27" i="11"/>
  <c r="AN27" i="11"/>
  <c r="AO27" i="11"/>
  <c r="AP27" i="11"/>
  <c r="AQ27" i="11"/>
  <c r="AR27" i="11"/>
  <c r="AS27" i="11"/>
  <c r="AT27" i="11"/>
  <c r="AU27" i="11"/>
  <c r="AV27" i="11"/>
  <c r="AW27" i="11"/>
  <c r="AX27" i="11"/>
  <c r="AY27" i="11"/>
  <c r="AZ27" i="11"/>
  <c r="B28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Y28" i="11"/>
  <c r="Z28" i="11"/>
  <c r="AA28" i="11"/>
  <c r="AB28" i="11"/>
  <c r="AC28" i="11"/>
  <c r="AD28" i="11"/>
  <c r="AE28" i="11"/>
  <c r="AF28" i="11"/>
  <c r="AG28" i="11"/>
  <c r="AH28" i="11"/>
  <c r="AI28" i="11"/>
  <c r="AJ28" i="11"/>
  <c r="AK28" i="11"/>
  <c r="AL28" i="11"/>
  <c r="AM28" i="11"/>
  <c r="AN28" i="11"/>
  <c r="AO28" i="11"/>
  <c r="AP28" i="11"/>
  <c r="AQ28" i="11"/>
  <c r="AR28" i="11"/>
  <c r="AS28" i="11"/>
  <c r="AT28" i="11"/>
  <c r="AU28" i="11"/>
  <c r="AV28" i="11"/>
  <c r="AW28" i="11"/>
  <c r="AX28" i="11"/>
  <c r="AY28" i="11"/>
  <c r="AZ28" i="11"/>
  <c r="B29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AG29" i="11"/>
  <c r="AH29" i="11"/>
  <c r="AI29" i="11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V29" i="11"/>
  <c r="AW29" i="11"/>
  <c r="AX29" i="11"/>
  <c r="AY29" i="11"/>
  <c r="AZ29" i="11"/>
  <c r="B30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AB30" i="11"/>
  <c r="AC30" i="11"/>
  <c r="AD30" i="11"/>
  <c r="AE30" i="11"/>
  <c r="AF30" i="11"/>
  <c r="AG30" i="11"/>
  <c r="AH30" i="11"/>
  <c r="AI30" i="11"/>
  <c r="AJ30" i="11"/>
  <c r="AK30" i="11"/>
  <c r="AL30" i="11"/>
  <c r="AM30" i="11"/>
  <c r="AN30" i="11"/>
  <c r="AO30" i="11"/>
  <c r="AP30" i="11"/>
  <c r="AQ30" i="11"/>
  <c r="AR30" i="11"/>
  <c r="AS30" i="11"/>
  <c r="AT30" i="11"/>
  <c r="AU30" i="11"/>
  <c r="AV30" i="11"/>
  <c r="AW30" i="11"/>
  <c r="AX30" i="11"/>
  <c r="AY30" i="11"/>
  <c r="AZ30" i="11"/>
  <c r="B31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V31" i="11"/>
  <c r="W31" i="11"/>
  <c r="X31" i="11"/>
  <c r="Y31" i="11"/>
  <c r="Z31" i="11"/>
  <c r="AA31" i="11"/>
  <c r="AB31" i="11"/>
  <c r="AC31" i="11"/>
  <c r="AD31" i="11"/>
  <c r="AE31" i="11"/>
  <c r="AF31" i="11"/>
  <c r="AG31" i="11"/>
  <c r="AH31" i="11"/>
  <c r="AI31" i="11"/>
  <c r="AJ31" i="11"/>
  <c r="AK31" i="11"/>
  <c r="AL31" i="11"/>
  <c r="AM31" i="11"/>
  <c r="AN31" i="11"/>
  <c r="AO31" i="11"/>
  <c r="AP31" i="11"/>
  <c r="AQ31" i="11"/>
  <c r="AR31" i="11"/>
  <c r="AS31" i="11"/>
  <c r="AT31" i="11"/>
  <c r="AU31" i="11"/>
  <c r="AV31" i="11"/>
  <c r="AW31" i="11"/>
  <c r="AX31" i="11"/>
  <c r="AY31" i="11"/>
  <c r="AZ31" i="11"/>
  <c r="B32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AH32" i="11"/>
  <c r="AI32" i="11"/>
  <c r="AJ32" i="11"/>
  <c r="AK32" i="11"/>
  <c r="AL32" i="11"/>
  <c r="AM32" i="11"/>
  <c r="AN32" i="11"/>
  <c r="AO32" i="11"/>
  <c r="AP32" i="11"/>
  <c r="AQ32" i="11"/>
  <c r="AR32" i="11"/>
  <c r="AS32" i="11"/>
  <c r="AT32" i="11"/>
  <c r="AU32" i="11"/>
  <c r="AV32" i="11"/>
  <c r="AW32" i="11"/>
  <c r="AX32" i="11"/>
  <c r="AY32" i="11"/>
  <c r="AZ32" i="11"/>
  <c r="B33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T33" i="11"/>
  <c r="U33" i="11"/>
  <c r="V33" i="11"/>
  <c r="W33" i="11"/>
  <c r="X33" i="11"/>
  <c r="Y33" i="11"/>
  <c r="Z33" i="11"/>
  <c r="AA33" i="11"/>
  <c r="AB33" i="11"/>
  <c r="AC33" i="11"/>
  <c r="AD33" i="11"/>
  <c r="AE33" i="11"/>
  <c r="AF33" i="11"/>
  <c r="AG33" i="11"/>
  <c r="AH33" i="11"/>
  <c r="AI33" i="11"/>
  <c r="AJ33" i="11"/>
  <c r="AK33" i="11"/>
  <c r="AL33" i="11"/>
  <c r="AM33" i="11"/>
  <c r="AN33" i="11"/>
  <c r="AO33" i="11"/>
  <c r="AP33" i="11"/>
  <c r="AQ33" i="11"/>
  <c r="AR33" i="11"/>
  <c r="AS33" i="11"/>
  <c r="AT33" i="11"/>
  <c r="AU33" i="11"/>
  <c r="AV33" i="11"/>
  <c r="AW33" i="11"/>
  <c r="AX33" i="11"/>
  <c r="AY33" i="11"/>
  <c r="AZ33" i="11"/>
  <c r="B34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AG34" i="11"/>
  <c r="AH34" i="11"/>
  <c r="AI34" i="11"/>
  <c r="AJ34" i="11"/>
  <c r="AK34" i="11"/>
  <c r="AL34" i="11"/>
  <c r="AM34" i="11"/>
  <c r="AN34" i="11"/>
  <c r="AO34" i="11"/>
  <c r="AP34" i="11"/>
  <c r="AQ34" i="11"/>
  <c r="AR34" i="11"/>
  <c r="AS34" i="11"/>
  <c r="AT34" i="11"/>
  <c r="AU34" i="11"/>
  <c r="AV34" i="11"/>
  <c r="AW34" i="11"/>
  <c r="AX34" i="11"/>
  <c r="AY34" i="11"/>
  <c r="AZ34" i="11"/>
  <c r="B35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U35" i="11"/>
  <c r="V35" i="11"/>
  <c r="W35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J35" i="11"/>
  <c r="AK35" i="11"/>
  <c r="AL35" i="11"/>
  <c r="AM35" i="11"/>
  <c r="AN35" i="11"/>
  <c r="AO35" i="11"/>
  <c r="AP35" i="11"/>
  <c r="AQ35" i="11"/>
  <c r="AR35" i="11"/>
  <c r="AS35" i="11"/>
  <c r="AT35" i="11"/>
  <c r="AU35" i="11"/>
  <c r="AV35" i="11"/>
  <c r="AW35" i="11"/>
  <c r="AX35" i="11"/>
  <c r="AY35" i="11"/>
  <c r="AZ35" i="11"/>
  <c r="B36" i="11"/>
  <c r="C36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U36" i="11"/>
  <c r="V36" i="11"/>
  <c r="W36" i="11"/>
  <c r="X36" i="11"/>
  <c r="Y36" i="11"/>
  <c r="Z36" i="11"/>
  <c r="AA36" i="11"/>
  <c r="AB36" i="11"/>
  <c r="AC36" i="11"/>
  <c r="AD36" i="11"/>
  <c r="AE36" i="11"/>
  <c r="AF36" i="11"/>
  <c r="AG36" i="11"/>
  <c r="AH36" i="11"/>
  <c r="AI36" i="11"/>
  <c r="AJ36" i="11"/>
  <c r="AK36" i="11"/>
  <c r="AL36" i="11"/>
  <c r="AM36" i="11"/>
  <c r="AN36" i="11"/>
  <c r="AO36" i="11"/>
  <c r="AP36" i="11"/>
  <c r="AQ36" i="11"/>
  <c r="AR36" i="11"/>
  <c r="AS36" i="11"/>
  <c r="AT36" i="11"/>
  <c r="AU36" i="11"/>
  <c r="AV36" i="11"/>
  <c r="AW36" i="11"/>
  <c r="AX36" i="11"/>
  <c r="AY36" i="11"/>
  <c r="AZ36" i="11"/>
  <c r="B37" i="11"/>
  <c r="C37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D37" i="11"/>
  <c r="AE37" i="11"/>
  <c r="AF37" i="11"/>
  <c r="AG37" i="11"/>
  <c r="AH37" i="11"/>
  <c r="AI37" i="11"/>
  <c r="AJ37" i="11"/>
  <c r="AK37" i="11"/>
  <c r="AL37" i="11"/>
  <c r="AM37" i="11"/>
  <c r="AN37" i="11"/>
  <c r="AO37" i="11"/>
  <c r="AP37" i="11"/>
  <c r="AQ37" i="11"/>
  <c r="AR37" i="11"/>
  <c r="AS37" i="11"/>
  <c r="AT37" i="11"/>
  <c r="AU37" i="11"/>
  <c r="AV37" i="11"/>
  <c r="AW37" i="11"/>
  <c r="AX37" i="11"/>
  <c r="AY37" i="11"/>
  <c r="AZ37" i="11"/>
  <c r="B38" i="11"/>
  <c r="C38" i="11"/>
  <c r="D38" i="11"/>
  <c r="E38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V38" i="11"/>
  <c r="W38" i="11"/>
  <c r="X38" i="11"/>
  <c r="Y38" i="11"/>
  <c r="Z38" i="11"/>
  <c r="AA38" i="11"/>
  <c r="AB38" i="11"/>
  <c r="AC38" i="11"/>
  <c r="AD38" i="11"/>
  <c r="AE38" i="11"/>
  <c r="AF38" i="11"/>
  <c r="AG38" i="11"/>
  <c r="AH38" i="11"/>
  <c r="AI38" i="11"/>
  <c r="AJ38" i="11"/>
  <c r="AK38" i="11"/>
  <c r="AL38" i="11"/>
  <c r="AM38" i="11"/>
  <c r="AN38" i="11"/>
  <c r="AO38" i="11"/>
  <c r="AP38" i="11"/>
  <c r="AQ38" i="11"/>
  <c r="AR38" i="11"/>
  <c r="AS38" i="11"/>
  <c r="AT38" i="11"/>
  <c r="AU38" i="11"/>
  <c r="AV38" i="11"/>
  <c r="AW38" i="11"/>
  <c r="AX38" i="11"/>
  <c r="AY38" i="11"/>
  <c r="AZ38" i="11"/>
  <c r="B39" i="11"/>
  <c r="C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Y39" i="11"/>
  <c r="Z39" i="11"/>
  <c r="AA39" i="11"/>
  <c r="AB39" i="11"/>
  <c r="AC39" i="11"/>
  <c r="AD39" i="11"/>
  <c r="AE39" i="11"/>
  <c r="AF39" i="11"/>
  <c r="AG39" i="11"/>
  <c r="AH39" i="11"/>
  <c r="AI39" i="11"/>
  <c r="AJ39" i="11"/>
  <c r="AK39" i="11"/>
  <c r="AL39" i="11"/>
  <c r="AM39" i="11"/>
  <c r="AN39" i="11"/>
  <c r="AO39" i="11"/>
  <c r="AP39" i="11"/>
  <c r="AQ39" i="11"/>
  <c r="AR39" i="11"/>
  <c r="AS39" i="11"/>
  <c r="AT39" i="11"/>
  <c r="AU39" i="11"/>
  <c r="AV39" i="11"/>
  <c r="AW39" i="11"/>
  <c r="AX39" i="11"/>
  <c r="AY39" i="11"/>
  <c r="AZ39" i="11"/>
  <c r="B40" i="11"/>
  <c r="C40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V40" i="11"/>
  <c r="W40" i="11"/>
  <c r="X40" i="11"/>
  <c r="Y40" i="11"/>
  <c r="Z40" i="11"/>
  <c r="AA40" i="11"/>
  <c r="AB40" i="11"/>
  <c r="AC40" i="11"/>
  <c r="AD40" i="11"/>
  <c r="AE40" i="11"/>
  <c r="AF40" i="11"/>
  <c r="AG40" i="11"/>
  <c r="AH40" i="11"/>
  <c r="AI40" i="11"/>
  <c r="AJ40" i="11"/>
  <c r="AK40" i="11"/>
  <c r="AL40" i="11"/>
  <c r="AM40" i="11"/>
  <c r="AN40" i="11"/>
  <c r="AO40" i="11"/>
  <c r="AP40" i="11"/>
  <c r="AQ40" i="11"/>
  <c r="AR40" i="11"/>
  <c r="AS40" i="11"/>
  <c r="AT40" i="11"/>
  <c r="AU40" i="11"/>
  <c r="AV40" i="11"/>
  <c r="AW40" i="11"/>
  <c r="AX40" i="11"/>
  <c r="AY40" i="11"/>
  <c r="AZ40" i="11"/>
  <c r="B41" i="11"/>
  <c r="C41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Y41" i="11"/>
  <c r="Z41" i="11"/>
  <c r="AA41" i="11"/>
  <c r="AB41" i="11"/>
  <c r="AC41" i="11"/>
  <c r="AD41" i="11"/>
  <c r="AE41" i="11"/>
  <c r="AF41" i="11"/>
  <c r="AG41" i="11"/>
  <c r="AH41" i="11"/>
  <c r="AI41" i="11"/>
  <c r="AJ41" i="11"/>
  <c r="AK41" i="11"/>
  <c r="AL41" i="11"/>
  <c r="AM41" i="11"/>
  <c r="AN41" i="11"/>
  <c r="AO41" i="11"/>
  <c r="AP41" i="11"/>
  <c r="AQ41" i="11"/>
  <c r="AR41" i="11"/>
  <c r="AS41" i="11"/>
  <c r="AT41" i="11"/>
  <c r="AU41" i="11"/>
  <c r="AV41" i="11"/>
  <c r="AW41" i="11"/>
  <c r="AX41" i="11"/>
  <c r="AY41" i="11"/>
  <c r="AZ41" i="11"/>
  <c r="B42" i="11"/>
  <c r="C42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U42" i="11"/>
  <c r="V42" i="11"/>
  <c r="W42" i="11"/>
  <c r="X42" i="11"/>
  <c r="Y42" i="11"/>
  <c r="Z42" i="11"/>
  <c r="AA42" i="11"/>
  <c r="AB42" i="11"/>
  <c r="AC42" i="11"/>
  <c r="AD42" i="11"/>
  <c r="AE42" i="11"/>
  <c r="AF42" i="11"/>
  <c r="AG42" i="11"/>
  <c r="AH42" i="11"/>
  <c r="AI42" i="11"/>
  <c r="AJ42" i="11"/>
  <c r="AK42" i="11"/>
  <c r="AL42" i="11"/>
  <c r="AM42" i="11"/>
  <c r="AN42" i="11"/>
  <c r="AO42" i="11"/>
  <c r="AP42" i="11"/>
  <c r="AQ42" i="11"/>
  <c r="AR42" i="11"/>
  <c r="AS42" i="11"/>
  <c r="AT42" i="11"/>
  <c r="AU42" i="11"/>
  <c r="AV42" i="11"/>
  <c r="AW42" i="11"/>
  <c r="AX42" i="11"/>
  <c r="AY42" i="11"/>
  <c r="AZ42" i="11"/>
  <c r="B43" i="11"/>
  <c r="C43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V43" i="11"/>
  <c r="W43" i="11"/>
  <c r="X43" i="11"/>
  <c r="Y43" i="11"/>
  <c r="Z43" i="11"/>
  <c r="AA43" i="11"/>
  <c r="AB43" i="11"/>
  <c r="AC43" i="11"/>
  <c r="AD43" i="11"/>
  <c r="AE43" i="11"/>
  <c r="AF43" i="11"/>
  <c r="AG43" i="11"/>
  <c r="AH43" i="11"/>
  <c r="AI43" i="11"/>
  <c r="AJ43" i="11"/>
  <c r="AK43" i="11"/>
  <c r="AL43" i="11"/>
  <c r="AM43" i="11"/>
  <c r="AN43" i="11"/>
  <c r="AO43" i="11"/>
  <c r="AP43" i="11"/>
  <c r="AQ43" i="11"/>
  <c r="AR43" i="11"/>
  <c r="AS43" i="11"/>
  <c r="AT43" i="11"/>
  <c r="AU43" i="11"/>
  <c r="AV43" i="11"/>
  <c r="AW43" i="11"/>
  <c r="AX43" i="11"/>
  <c r="AY43" i="11"/>
  <c r="AZ43" i="11"/>
  <c r="B44" i="11"/>
  <c r="C44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Y44" i="11"/>
  <c r="Z44" i="11"/>
  <c r="AA44" i="11"/>
  <c r="AB44" i="11"/>
  <c r="AC44" i="11"/>
  <c r="AD44" i="11"/>
  <c r="AE44" i="11"/>
  <c r="AF44" i="11"/>
  <c r="AG44" i="11"/>
  <c r="AH44" i="11"/>
  <c r="AI44" i="11"/>
  <c r="AJ44" i="11"/>
  <c r="AK44" i="11"/>
  <c r="AL44" i="11"/>
  <c r="AM44" i="11"/>
  <c r="AN44" i="11"/>
  <c r="AO44" i="11"/>
  <c r="AP44" i="11"/>
  <c r="AQ44" i="11"/>
  <c r="AR44" i="11"/>
  <c r="AS44" i="11"/>
  <c r="AT44" i="11"/>
  <c r="AU44" i="11"/>
  <c r="AV44" i="11"/>
  <c r="AW44" i="11"/>
  <c r="AX44" i="11"/>
  <c r="AY44" i="11"/>
  <c r="AZ44" i="11"/>
  <c r="B45" i="11"/>
  <c r="C45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Y45" i="11"/>
  <c r="Z45" i="11"/>
  <c r="AA45" i="11"/>
  <c r="AB45" i="11"/>
  <c r="AC45" i="11"/>
  <c r="AD45" i="11"/>
  <c r="AE45" i="11"/>
  <c r="AF45" i="11"/>
  <c r="AG45" i="11"/>
  <c r="AH45" i="11"/>
  <c r="AI45" i="11"/>
  <c r="AJ45" i="11"/>
  <c r="AK45" i="11"/>
  <c r="AL45" i="11"/>
  <c r="AM45" i="11"/>
  <c r="AN45" i="11"/>
  <c r="AO45" i="11"/>
  <c r="AP45" i="11"/>
  <c r="AQ45" i="11"/>
  <c r="AR45" i="11"/>
  <c r="AS45" i="11"/>
  <c r="AT45" i="11"/>
  <c r="AU45" i="11"/>
  <c r="AV45" i="11"/>
  <c r="AW45" i="11"/>
  <c r="AX45" i="11"/>
  <c r="AY45" i="11"/>
  <c r="AZ45" i="11"/>
  <c r="B46" i="11"/>
  <c r="C46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V46" i="11"/>
  <c r="W46" i="11"/>
  <c r="X46" i="11"/>
  <c r="Y46" i="11"/>
  <c r="Z46" i="11"/>
  <c r="AA46" i="11"/>
  <c r="AB46" i="11"/>
  <c r="AC46" i="11"/>
  <c r="AD46" i="11"/>
  <c r="AE46" i="11"/>
  <c r="AF46" i="11"/>
  <c r="AG46" i="11"/>
  <c r="AH46" i="11"/>
  <c r="AI46" i="11"/>
  <c r="AJ46" i="11"/>
  <c r="AK46" i="11"/>
  <c r="AL46" i="11"/>
  <c r="AM46" i="11"/>
  <c r="AN46" i="11"/>
  <c r="AO46" i="11"/>
  <c r="AP46" i="11"/>
  <c r="AQ46" i="11"/>
  <c r="AR46" i="11"/>
  <c r="AS46" i="11"/>
  <c r="AT46" i="11"/>
  <c r="AU46" i="11"/>
  <c r="AV46" i="11"/>
  <c r="AW46" i="11"/>
  <c r="AX46" i="11"/>
  <c r="AY46" i="11"/>
  <c r="AZ46" i="11"/>
  <c r="B47" i="11"/>
  <c r="C47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V47" i="11"/>
  <c r="W47" i="11"/>
  <c r="X47" i="11"/>
  <c r="Y47" i="11"/>
  <c r="Z47" i="11"/>
  <c r="AA47" i="11"/>
  <c r="AB47" i="11"/>
  <c r="AC47" i="11"/>
  <c r="AD47" i="11"/>
  <c r="AE47" i="11"/>
  <c r="AF47" i="11"/>
  <c r="AG47" i="11"/>
  <c r="AH47" i="11"/>
  <c r="AI47" i="11"/>
  <c r="AJ47" i="11"/>
  <c r="AK47" i="11"/>
  <c r="AL47" i="11"/>
  <c r="AM47" i="11"/>
  <c r="AN47" i="11"/>
  <c r="AO47" i="11"/>
  <c r="AP47" i="11"/>
  <c r="AQ47" i="11"/>
  <c r="AR47" i="11"/>
  <c r="AS47" i="11"/>
  <c r="AT47" i="11"/>
  <c r="AU47" i="11"/>
  <c r="AV47" i="11"/>
  <c r="AW47" i="11"/>
  <c r="AX47" i="11"/>
  <c r="AY47" i="11"/>
  <c r="AZ47" i="11"/>
  <c r="B48" i="11"/>
  <c r="C48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W48" i="11"/>
  <c r="X48" i="11"/>
  <c r="Y48" i="11"/>
  <c r="Z48" i="11"/>
  <c r="AA48" i="11"/>
  <c r="AB48" i="11"/>
  <c r="AC48" i="11"/>
  <c r="AD48" i="11"/>
  <c r="AE48" i="11"/>
  <c r="AF48" i="11"/>
  <c r="AG48" i="11"/>
  <c r="AH48" i="11"/>
  <c r="AI48" i="11"/>
  <c r="AJ48" i="11"/>
  <c r="AK48" i="11"/>
  <c r="AL48" i="11"/>
  <c r="AM48" i="11"/>
  <c r="AN48" i="11"/>
  <c r="AO48" i="11"/>
  <c r="AP48" i="11"/>
  <c r="AQ48" i="11"/>
  <c r="AR48" i="11"/>
  <c r="AS48" i="11"/>
  <c r="AT48" i="11"/>
  <c r="AU48" i="11"/>
  <c r="AV48" i="11"/>
  <c r="AW48" i="11"/>
  <c r="AX48" i="11"/>
  <c r="AY48" i="11"/>
  <c r="AZ48" i="11"/>
  <c r="B49" i="11"/>
  <c r="C49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49" i="11"/>
  <c r="AF49" i="11"/>
  <c r="AG49" i="11"/>
  <c r="AH49" i="11"/>
  <c r="AI49" i="11"/>
  <c r="AJ49" i="11"/>
  <c r="AK49" i="11"/>
  <c r="AL49" i="11"/>
  <c r="AM49" i="11"/>
  <c r="AN49" i="11"/>
  <c r="AO49" i="11"/>
  <c r="AP49" i="11"/>
  <c r="AQ49" i="11"/>
  <c r="AR49" i="11"/>
  <c r="AS49" i="11"/>
  <c r="AT49" i="11"/>
  <c r="AU49" i="11"/>
  <c r="AV49" i="11"/>
  <c r="AW49" i="11"/>
  <c r="AX49" i="11"/>
  <c r="AY49" i="11"/>
  <c r="AZ49" i="11"/>
  <c r="B50" i="11"/>
  <c r="C50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Y50" i="11"/>
  <c r="Z50" i="11"/>
  <c r="AA50" i="11"/>
  <c r="AB50" i="11"/>
  <c r="AC50" i="11"/>
  <c r="AD50" i="11"/>
  <c r="AE50" i="11"/>
  <c r="AF50" i="11"/>
  <c r="AG50" i="11"/>
  <c r="AH50" i="11"/>
  <c r="AI50" i="11"/>
  <c r="AJ50" i="11"/>
  <c r="AK50" i="11"/>
  <c r="AL50" i="11"/>
  <c r="AM50" i="11"/>
  <c r="AN50" i="11"/>
  <c r="AO50" i="11"/>
  <c r="AP50" i="11"/>
  <c r="AQ50" i="11"/>
  <c r="AR50" i="11"/>
  <c r="AS50" i="11"/>
  <c r="AT50" i="11"/>
  <c r="AU50" i="11"/>
  <c r="AV50" i="11"/>
  <c r="AW50" i="11"/>
  <c r="AX50" i="11"/>
  <c r="AY50" i="11"/>
  <c r="AZ50" i="11"/>
  <c r="B51" i="11"/>
  <c r="C51" i="1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U51" i="11"/>
  <c r="V51" i="11"/>
  <c r="W51" i="11"/>
  <c r="X51" i="11"/>
  <c r="Y51" i="11"/>
  <c r="Z51" i="11"/>
  <c r="AA51" i="11"/>
  <c r="AB51" i="11"/>
  <c r="AC51" i="11"/>
  <c r="AD51" i="11"/>
  <c r="AE51" i="11"/>
  <c r="AF51" i="11"/>
  <c r="AG51" i="11"/>
  <c r="AH51" i="11"/>
  <c r="AI51" i="11"/>
  <c r="AJ51" i="11"/>
  <c r="AK51" i="11"/>
  <c r="AL51" i="11"/>
  <c r="AM51" i="11"/>
  <c r="AN51" i="11"/>
  <c r="AO51" i="11"/>
  <c r="AP51" i="11"/>
  <c r="AQ51" i="11"/>
  <c r="AR51" i="11"/>
  <c r="AS51" i="11"/>
  <c r="AT51" i="11"/>
  <c r="AU51" i="11"/>
  <c r="AV51" i="11"/>
  <c r="AW51" i="11"/>
  <c r="AX51" i="11"/>
  <c r="AY51" i="11"/>
  <c r="AZ51" i="11"/>
  <c r="BA51" i="11"/>
  <c r="BB51" i="11"/>
  <c r="BD51" i="11" s="1"/>
  <c r="B52" i="11"/>
  <c r="C52" i="11"/>
  <c r="BA52" i="11" s="1"/>
  <c r="BB52" i="11" s="1"/>
  <c r="BC52" i="11" s="1"/>
  <c r="D52" i="11"/>
  <c r="E52" i="11"/>
  <c r="F52" i="11"/>
  <c r="G52" i="11"/>
  <c r="H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U52" i="11"/>
  <c r="V52" i="11"/>
  <c r="W52" i="11"/>
  <c r="X52" i="11"/>
  <c r="Y52" i="11"/>
  <c r="Z52" i="11"/>
  <c r="AA52" i="11"/>
  <c r="AB52" i="11"/>
  <c r="AC52" i="11"/>
  <c r="AD52" i="11"/>
  <c r="AE52" i="11"/>
  <c r="AF52" i="11"/>
  <c r="AG52" i="11"/>
  <c r="AH52" i="11"/>
  <c r="AI52" i="11"/>
  <c r="AJ52" i="11"/>
  <c r="AK52" i="11"/>
  <c r="AL52" i="11"/>
  <c r="AM52" i="11"/>
  <c r="AN52" i="11"/>
  <c r="AO52" i="11"/>
  <c r="AP52" i="11"/>
  <c r="AQ52" i="11"/>
  <c r="AR52" i="11"/>
  <c r="AS52" i="11"/>
  <c r="AT52" i="11"/>
  <c r="AU52" i="11"/>
  <c r="AV52" i="11"/>
  <c r="AW52" i="11"/>
  <c r="AX52" i="11"/>
  <c r="AY52" i="11"/>
  <c r="AZ52" i="11"/>
  <c r="B53" i="11"/>
  <c r="C53" i="11"/>
  <c r="D53" i="11"/>
  <c r="E53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V53" i="11"/>
  <c r="W53" i="11"/>
  <c r="X53" i="11"/>
  <c r="Y53" i="11"/>
  <c r="Z53" i="11"/>
  <c r="AA53" i="11"/>
  <c r="AB53" i="11"/>
  <c r="AC53" i="11"/>
  <c r="AD53" i="11"/>
  <c r="AE53" i="11"/>
  <c r="AF53" i="11"/>
  <c r="AG53" i="11"/>
  <c r="AH53" i="11"/>
  <c r="AI53" i="11"/>
  <c r="AJ53" i="11"/>
  <c r="AK53" i="11"/>
  <c r="AL53" i="11"/>
  <c r="AM53" i="11"/>
  <c r="AN53" i="11"/>
  <c r="AO53" i="11"/>
  <c r="AP53" i="11"/>
  <c r="AQ53" i="11"/>
  <c r="AR53" i="11"/>
  <c r="AS53" i="11"/>
  <c r="AT53" i="11"/>
  <c r="AU53" i="11"/>
  <c r="AV53" i="11"/>
  <c r="AW53" i="11"/>
  <c r="AX53" i="11"/>
  <c r="AY53" i="11"/>
  <c r="AZ53" i="11"/>
  <c r="BA53" i="11"/>
  <c r="BB53" i="11" s="1"/>
  <c r="B54" i="11"/>
  <c r="C54" i="11"/>
  <c r="D54" i="11"/>
  <c r="E54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U54" i="11"/>
  <c r="V54" i="11"/>
  <c r="W54" i="11"/>
  <c r="X54" i="11"/>
  <c r="Y54" i="11"/>
  <c r="Z54" i="11"/>
  <c r="AA54" i="11"/>
  <c r="AB54" i="11"/>
  <c r="AC54" i="11"/>
  <c r="AD54" i="11"/>
  <c r="AE54" i="11"/>
  <c r="AF54" i="11"/>
  <c r="AG54" i="11"/>
  <c r="AH54" i="11"/>
  <c r="AI54" i="11"/>
  <c r="AJ54" i="11"/>
  <c r="AK54" i="11"/>
  <c r="AL54" i="11"/>
  <c r="AM54" i="11"/>
  <c r="AN54" i="11"/>
  <c r="AO54" i="11"/>
  <c r="AP54" i="11"/>
  <c r="AQ54" i="11"/>
  <c r="AR54" i="11"/>
  <c r="AS54" i="11"/>
  <c r="AT54" i="11"/>
  <c r="AU54" i="11"/>
  <c r="AV54" i="11"/>
  <c r="AW54" i="11"/>
  <c r="AX54" i="11"/>
  <c r="AY54" i="11"/>
  <c r="AZ54" i="11"/>
  <c r="BA54" i="11"/>
  <c r="BB54" i="11"/>
  <c r="BC54" i="11" s="1"/>
  <c r="D2" i="9"/>
  <c r="AO2" i="3" s="1"/>
  <c r="B3" i="9"/>
  <c r="I6" i="9"/>
  <c r="G7" i="9"/>
  <c r="I7" i="9"/>
  <c r="G8" i="9"/>
  <c r="I8" i="9"/>
  <c r="E11" i="9"/>
  <c r="G11" i="9"/>
  <c r="H11" i="9"/>
  <c r="I11" i="9"/>
  <c r="E12" i="9"/>
  <c r="J12" i="9" s="1"/>
  <c r="K12" i="9" s="1"/>
  <c r="G12" i="9"/>
  <c r="H12" i="9"/>
  <c r="I12" i="9"/>
  <c r="G13" i="9"/>
  <c r="I13" i="9"/>
  <c r="G14" i="9"/>
  <c r="G15" i="9"/>
  <c r="H15" i="9"/>
  <c r="E16" i="9"/>
  <c r="G16" i="9"/>
  <c r="J16" i="9" s="1"/>
  <c r="K16" i="9" s="1"/>
  <c r="H16" i="9"/>
  <c r="I16" i="9"/>
  <c r="H17" i="9"/>
  <c r="I17" i="9"/>
  <c r="E19" i="9"/>
  <c r="G19" i="9"/>
  <c r="I19" i="9"/>
  <c r="G20" i="9"/>
  <c r="I20" i="9"/>
  <c r="G21" i="9"/>
  <c r="H21" i="9"/>
  <c r="I21" i="9"/>
  <c r="G22" i="9"/>
  <c r="E23" i="9"/>
  <c r="G23" i="9"/>
  <c r="I23" i="9"/>
  <c r="C48" i="9"/>
  <c r="C49" i="9"/>
  <c r="J51" i="9"/>
  <c r="G53" i="9"/>
  <c r="B4" i="3"/>
  <c r="B10" i="3"/>
  <c r="C6" i="9" s="1"/>
  <c r="C10" i="3"/>
  <c r="D6" i="9" s="1"/>
  <c r="C11" i="3"/>
  <c r="D7" i="9" s="1"/>
  <c r="C46" i="9"/>
  <c r="D46" i="9"/>
  <c r="B51" i="3"/>
  <c r="C47" i="9" s="1"/>
  <c r="C51" i="3"/>
  <c r="D47" i="9" s="1"/>
  <c r="B52" i="3"/>
  <c r="C52" i="3"/>
  <c r="D48" i="9" s="1"/>
  <c r="B53" i="3"/>
  <c r="C53" i="3"/>
  <c r="D49" i="9" s="1"/>
  <c r="B54" i="3"/>
  <c r="C50" i="9" s="1"/>
  <c r="C54" i="3"/>
  <c r="D50" i="9" s="1"/>
  <c r="B1" i="2"/>
  <c r="B5" i="2"/>
  <c r="D5" i="1"/>
  <c r="B8" i="1"/>
  <c r="F27" i="1"/>
  <c r="E10" i="9"/>
  <c r="J23" i="9"/>
  <c r="K23" i="9" s="1"/>
  <c r="J17" i="9"/>
  <c r="K17" i="9" s="1"/>
  <c r="BD53" i="11" l="1"/>
  <c r="BC53" i="11"/>
  <c r="T26" i="3"/>
  <c r="BO26" i="3" s="1"/>
  <c r="BP26" i="3" s="1"/>
  <c r="T12" i="3"/>
  <c r="BO12" i="3" s="1"/>
  <c r="BP12" i="3" s="1"/>
  <c r="T25" i="3"/>
  <c r="F21" i="9" s="1"/>
  <c r="T11" i="3"/>
  <c r="BO11" i="3" s="1"/>
  <c r="BP11" i="3" s="1"/>
  <c r="BO21" i="3"/>
  <c r="BP21" i="3" s="1"/>
  <c r="T21" i="3"/>
  <c r="F17" i="9" s="1"/>
  <c r="BO22" i="3"/>
  <c r="BP22" i="3" s="1"/>
  <c r="T22" i="3"/>
  <c r="F18" i="9" s="1"/>
  <c r="E22" i="9"/>
  <c r="J22" i="9" s="1"/>
  <c r="K22" i="9" s="1"/>
  <c r="T20" i="3"/>
  <c r="BO20" i="3"/>
  <c r="BP20" i="3" s="1"/>
  <c r="T23" i="3"/>
  <c r="F19" i="9" s="1"/>
  <c r="E15" i="9"/>
  <c r="J15" i="9" s="1"/>
  <c r="K15" i="9" s="1"/>
  <c r="T19" i="3"/>
  <c r="F15" i="9" s="1"/>
  <c r="BO19" i="3"/>
  <c r="BP19" i="3" s="1"/>
  <c r="T24" i="3"/>
  <c r="F20" i="9" s="1"/>
  <c r="BO18" i="3"/>
  <c r="BP18" i="3" s="1"/>
  <c r="T18" i="3"/>
  <c r="F13" i="9"/>
  <c r="T17" i="3"/>
  <c r="BO17" i="3"/>
  <c r="BP17" i="3" s="1"/>
  <c r="J25" i="9"/>
  <c r="K25" i="9" s="1"/>
  <c r="T16" i="3"/>
  <c r="F12" i="9" s="1"/>
  <c r="J24" i="9"/>
  <c r="K24" i="9" s="1"/>
  <c r="T15" i="3"/>
  <c r="BO15" i="3"/>
  <c r="BP15" i="3" s="1"/>
  <c r="E6" i="9"/>
  <c r="T14" i="3"/>
  <c r="F10" i="9" s="1"/>
  <c r="E7" i="9"/>
  <c r="T27" i="3"/>
  <c r="BO27" i="3" s="1"/>
  <c r="BP27" i="3" s="1"/>
  <c r="E9" i="9"/>
  <c r="J9" i="9" s="1"/>
  <c r="K9" i="9" s="1"/>
  <c r="T13" i="3"/>
  <c r="F9" i="9" s="1"/>
  <c r="BA50" i="11"/>
  <c r="BB50" i="11" s="1"/>
  <c r="BC50" i="11" s="1"/>
  <c r="F17" i="1"/>
  <c r="G17" i="1" s="1"/>
  <c r="L17" i="1"/>
  <c r="M17" i="1" s="1"/>
  <c r="BD2" i="3"/>
  <c r="C2" i="2"/>
  <c r="C2" i="11"/>
  <c r="P2" i="3"/>
  <c r="C7" i="1"/>
  <c r="B10" i="1"/>
  <c r="C2" i="3"/>
  <c r="BD54" i="11"/>
  <c r="L19" i="1"/>
  <c r="M19" i="1" s="1"/>
  <c r="H19" i="1"/>
  <c r="I19" i="1" s="1"/>
  <c r="J19" i="1"/>
  <c r="K19" i="1" s="1"/>
  <c r="BC51" i="11"/>
  <c r="F19" i="1"/>
  <c r="G19" i="1" s="1"/>
  <c r="J17" i="1"/>
  <c r="K17" i="1" s="1"/>
  <c r="BD52" i="11"/>
  <c r="BA37" i="11"/>
  <c r="BA46" i="11"/>
  <c r="BB46" i="11" s="1"/>
  <c r="BC46" i="11" s="1"/>
  <c r="J28" i="9"/>
  <c r="K28" i="9" s="1"/>
  <c r="J27" i="9"/>
  <c r="K27" i="9" s="1"/>
  <c r="J26" i="9"/>
  <c r="K26" i="9" s="1"/>
  <c r="F11" i="9"/>
  <c r="F23" i="9"/>
  <c r="F22" i="9"/>
  <c r="F16" i="9"/>
  <c r="F14" i="9"/>
  <c r="J11" i="9"/>
  <c r="K11" i="9" s="1"/>
  <c r="BA40" i="11"/>
  <c r="BB40" i="11" s="1"/>
  <c r="BC40" i="11" s="1"/>
  <c r="J14" i="9"/>
  <c r="K14" i="9" s="1"/>
  <c r="BA43" i="11"/>
  <c r="BB43" i="11" s="1"/>
  <c r="BD43" i="11" s="1"/>
  <c r="BA47" i="11"/>
  <c r="BB47" i="11" s="1"/>
  <c r="BC47" i="11" s="1"/>
  <c r="BA42" i="11"/>
  <c r="BB42" i="11" s="1"/>
  <c r="BD42" i="11" s="1"/>
  <c r="BA24" i="11"/>
  <c r="E21" i="9"/>
  <c r="J21" i="9" s="1"/>
  <c r="K21" i="9" s="1"/>
  <c r="BA45" i="11"/>
  <c r="BB45" i="11" s="1"/>
  <c r="BD45" i="11" s="1"/>
  <c r="BA39" i="11"/>
  <c r="BB39" i="11" s="1"/>
  <c r="BC39" i="11" s="1"/>
  <c r="BA49" i="11"/>
  <c r="BB49" i="11" s="1"/>
  <c r="BC49" i="11" s="1"/>
  <c r="BA44" i="11"/>
  <c r="BB44" i="11" s="1"/>
  <c r="BC44" i="11" s="1"/>
  <c r="BA12" i="11"/>
  <c r="BA8" i="11"/>
  <c r="E13" i="9"/>
  <c r="J18" i="9"/>
  <c r="K18" i="9" s="1"/>
  <c r="J10" i="9"/>
  <c r="K10" i="9" s="1"/>
  <c r="BA41" i="11"/>
  <c r="BB41" i="11" s="1"/>
  <c r="BC41" i="11" s="1"/>
  <c r="BA36" i="11"/>
  <c r="BA34" i="11"/>
  <c r="BB34" i="11" s="1"/>
  <c r="BC34" i="11" s="1"/>
  <c r="BA33" i="11"/>
  <c r="BA32" i="11"/>
  <c r="BA30" i="11"/>
  <c r="BA29" i="11"/>
  <c r="BA28" i="11"/>
  <c r="BA48" i="11"/>
  <c r="BB48" i="11" s="1"/>
  <c r="BD48" i="11" s="1"/>
  <c r="BA38" i="11"/>
  <c r="BB38" i="11" s="1"/>
  <c r="BC38" i="11" s="1"/>
  <c r="BA20" i="11"/>
  <c r="BA17" i="11"/>
  <c r="BO10" i="3"/>
  <c r="BP10" i="3" s="1"/>
  <c r="H13" i="9"/>
  <c r="BA35" i="11"/>
  <c r="BA27" i="11"/>
  <c r="BB27" i="11" s="1"/>
  <c r="BD27" i="11" s="1"/>
  <c r="BA22" i="11"/>
  <c r="BB22" i="11" s="1"/>
  <c r="BC22" i="11" s="1"/>
  <c r="BA14" i="11"/>
  <c r="BB14" i="11" s="1"/>
  <c r="BC14" i="11" s="1"/>
  <c r="H19" i="9"/>
  <c r="J19" i="9" s="1"/>
  <c r="K19" i="9" s="1"/>
  <c r="BA19" i="11"/>
  <c r="BB19" i="11" s="1"/>
  <c r="BD19" i="11" s="1"/>
  <c r="BA11" i="11"/>
  <c r="BA16" i="11"/>
  <c r="BA26" i="11"/>
  <c r="BB26" i="11" s="1"/>
  <c r="BC26" i="11" s="1"/>
  <c r="BA21" i="11"/>
  <c r="BB21" i="11" s="1"/>
  <c r="BD21" i="11" s="1"/>
  <c r="BA13" i="11"/>
  <c r="BB13" i="11" s="1"/>
  <c r="BD13" i="11" s="1"/>
  <c r="BA31" i="11"/>
  <c r="BB31" i="11" s="1"/>
  <c r="BC31" i="11" s="1"/>
  <c r="BA18" i="11"/>
  <c r="BA10" i="11"/>
  <c r="BA25" i="11"/>
  <c r="BA23" i="11"/>
  <c r="BB23" i="11" s="1"/>
  <c r="BD23" i="11" s="1"/>
  <c r="BA15" i="11"/>
  <c r="BB15" i="11" s="1"/>
  <c r="BD15" i="11" s="1"/>
  <c r="H17" i="1"/>
  <c r="E35" i="1"/>
  <c r="F8" i="9" l="1"/>
  <c r="J8" i="9" s="1"/>
  <c r="K8" i="9" s="1"/>
  <c r="F7" i="9"/>
  <c r="J7" i="9" s="1"/>
  <c r="K7" i="9" s="1"/>
  <c r="H15" i="1"/>
  <c r="I15" i="1" s="1"/>
  <c r="J6" i="9"/>
  <c r="K6" i="9" s="1"/>
  <c r="F15" i="1"/>
  <c r="G15" i="1" s="1"/>
  <c r="BO13" i="3"/>
  <c r="BP13" i="3" s="1"/>
  <c r="BO24" i="3"/>
  <c r="BP24" i="3" s="1"/>
  <c r="BO14" i="3"/>
  <c r="BP14" i="3" s="1"/>
  <c r="BO25" i="3"/>
  <c r="BP25" i="3" s="1"/>
  <c r="L15" i="1"/>
  <c r="M15" i="1" s="1"/>
  <c r="BO23" i="3"/>
  <c r="BP23" i="3" s="1"/>
  <c r="BO16" i="3"/>
  <c r="BP16" i="3" s="1"/>
  <c r="BD50" i="11"/>
  <c r="BD46" i="11"/>
  <c r="BC21" i="11"/>
  <c r="BD47" i="11"/>
  <c r="BD49" i="11"/>
  <c r="BC19" i="11"/>
  <c r="BD40" i="11"/>
  <c r="BD44" i="11"/>
  <c r="BD39" i="11"/>
  <c r="BC27" i="11"/>
  <c r="BC48" i="11"/>
  <c r="BB12" i="11"/>
  <c r="BC12" i="11" s="1"/>
  <c r="BC45" i="11"/>
  <c r="BB36" i="11"/>
  <c r="BD14" i="11"/>
  <c r="BB25" i="11"/>
  <c r="BB30" i="11"/>
  <c r="BD30" i="11" s="1"/>
  <c r="J15" i="1"/>
  <c r="K15" i="1" s="1"/>
  <c r="BD26" i="11"/>
  <c r="BC42" i="11"/>
  <c r="BD41" i="11"/>
  <c r="BB10" i="11"/>
  <c r="BB16" i="11"/>
  <c r="BB35" i="11"/>
  <c r="BB28" i="11"/>
  <c r="BC15" i="11"/>
  <c r="BC13" i="11"/>
  <c r="BD38" i="11"/>
  <c r="BB18" i="11"/>
  <c r="BB11" i="11"/>
  <c r="J13" i="9"/>
  <c r="K13" i="9" s="1"/>
  <c r="BB29" i="11"/>
  <c r="BB24" i="11"/>
  <c r="BD34" i="11"/>
  <c r="M6" i="9"/>
  <c r="BD22" i="11"/>
  <c r="BB33" i="11"/>
  <c r="BB17" i="11"/>
  <c r="BB32" i="11"/>
  <c r="BC23" i="11"/>
  <c r="BC43" i="11"/>
  <c r="BB37" i="11"/>
  <c r="BC37" i="11" s="1"/>
  <c r="BB20" i="11"/>
  <c r="BD31" i="11"/>
  <c r="F18" i="1"/>
  <c r="H18" i="1"/>
  <c r="I18" i="1" s="1"/>
  <c r="L18" i="1"/>
  <c r="J18" i="1"/>
  <c r="I17" i="1"/>
  <c r="F16" i="1" l="1"/>
  <c r="G16" i="1" s="1"/>
  <c r="H16" i="1"/>
  <c r="I16" i="1" s="1"/>
  <c r="M7" i="9"/>
  <c r="J16" i="1"/>
  <c r="K16" i="1" s="1"/>
  <c r="L16" i="1"/>
  <c r="M16" i="1" s="1"/>
  <c r="BD12" i="11"/>
  <c r="BC30" i="11"/>
  <c r="BC25" i="11"/>
  <c r="BD25" i="11"/>
  <c r="BD37" i="11"/>
  <c r="BC36" i="11"/>
  <c r="BD36" i="11"/>
  <c r="BC29" i="11"/>
  <c r="BD29" i="11"/>
  <c r="BC32" i="11"/>
  <c r="BD32" i="11"/>
  <c r="BD17" i="11"/>
  <c r="BC17" i="11"/>
  <c r="BD11" i="11"/>
  <c r="BC11" i="11"/>
  <c r="BC28" i="11"/>
  <c r="BD28" i="11"/>
  <c r="BC18" i="11"/>
  <c r="BD18" i="11"/>
  <c r="BC16" i="11"/>
  <c r="BD16" i="11"/>
  <c r="BD24" i="11"/>
  <c r="BC24" i="11"/>
  <c r="BC33" i="11"/>
  <c r="BD33" i="11"/>
  <c r="BD35" i="11"/>
  <c r="BC35" i="11"/>
  <c r="BD20" i="11"/>
  <c r="BC20" i="11"/>
  <c r="BD10" i="11"/>
  <c r="BC10" i="11"/>
  <c r="K18" i="1"/>
  <c r="M18" i="1"/>
  <c r="G18" i="1"/>
  <c r="H20" i="1" l="1"/>
  <c r="I20" i="1" s="1"/>
  <c r="F20" i="1"/>
  <c r="G20" i="1" s="1"/>
  <c r="L20" i="1"/>
  <c r="M20" i="1" s="1"/>
  <c r="J20" i="1"/>
  <c r="K20" i="1" s="1"/>
  <c r="F52" i="9"/>
  <c r="E26" i="1" s="1"/>
  <c r="B9" i="1"/>
  <c r="F2" i="10"/>
  <c r="F21" i="1" l="1"/>
  <c r="F3" i="10"/>
  <c r="F4" i="10" l="1"/>
  <c r="F5" i="10" l="1"/>
  <c r="F6" i="10" l="1"/>
  <c r="F7" i="10" l="1"/>
  <c r="F8" i="10" l="1"/>
  <c r="F9" i="10" l="1"/>
  <c r="F10" i="10" s="1"/>
  <c r="F11" i="10" s="1"/>
  <c r="F12" i="10" l="1"/>
  <c r="F14" i="10" s="1"/>
  <c r="F13" i="10"/>
  <c r="F15" i="10" s="1"/>
  <c r="F16" i="10" l="1"/>
  <c r="F17" i="10"/>
  <c r="F18" i="10" l="1"/>
  <c r="F19" i="10"/>
  <c r="F20" i="10" s="1"/>
  <c r="F21" i="10" l="1"/>
  <c r="F22" i="10" s="1"/>
  <c r="F23" i="10" l="1"/>
  <c r="F24" i="10" s="1"/>
  <c r="F25" i="10" s="1"/>
  <c r="F26" i="10" s="1"/>
  <c r="F27" i="10" l="1"/>
  <c r="F28" i="10" s="1"/>
  <c r="F29" i="10" l="1"/>
  <c r="F30" i="10" l="1"/>
  <c r="F31" i="10" l="1"/>
  <c r="F32" i="10" l="1"/>
  <c r="F33" i="10" l="1"/>
  <c r="F34" i="10" l="1"/>
  <c r="F35" i="10" l="1"/>
  <c r="F36" i="10" l="1"/>
  <c r="F37" i="10" l="1"/>
  <c r="F38" i="10" l="1"/>
  <c r="F39" i="10" s="1"/>
  <c r="F40" i="10" s="1"/>
  <c r="F41" i="10" s="1"/>
  <c r="F42" i="10" s="1"/>
  <c r="F43" i="10" s="1"/>
  <c r="F44" i="10" l="1"/>
  <c r="F45" i="10" s="1"/>
  <c r="F46" i="10" l="1"/>
  <c r="F47" i="10" s="1"/>
  <c r="F48" i="10" s="1"/>
  <c r="F49" i="10" s="1"/>
  <c r="F50" i="10" l="1"/>
  <c r="F51" i="10" s="1"/>
  <c r="F52" i="10" l="1"/>
  <c r="F53" i="10" l="1"/>
  <c r="F54" i="10"/>
  <c r="F55" i="10" s="1"/>
  <c r="F56" i="10" s="1"/>
  <c r="F57" i="10" s="1"/>
  <c r="F58" i="10" s="1"/>
  <c r="F59" i="10" s="1"/>
  <c r="F60" i="10" l="1"/>
  <c r="F61" i="10" l="1"/>
  <c r="F62" i="10" l="1"/>
  <c r="F63" i="10" s="1"/>
  <c r="F64" i="10" s="1"/>
  <c r="F65" i="10" s="1"/>
  <c r="F66" i="10" s="1"/>
  <c r="F67" i="10" s="1"/>
  <c r="F68" i="10" s="1"/>
  <c r="F69" i="10" s="1"/>
  <c r="F70" i="10" s="1"/>
  <c r="F71" i="10" l="1"/>
  <c r="H2" i="10" l="1"/>
  <c r="H32" i="10" l="1"/>
  <c r="H39" i="10" l="1"/>
  <c r="H63" i="10"/>
  <c r="H72" i="10"/>
  <c r="H12" i="10"/>
  <c r="H4" i="10"/>
  <c r="H55" i="10"/>
  <c r="H79" i="10"/>
  <c r="H7" i="10"/>
  <c r="H24" i="10"/>
  <c r="H49" i="10"/>
  <c r="H78" i="10"/>
  <c r="H71" i="10"/>
  <c r="H5" i="10"/>
  <c r="H40" i="10"/>
  <c r="H53" i="10"/>
  <c r="H60" i="10"/>
  <c r="H11" i="10"/>
  <c r="H30" i="10"/>
  <c r="H65" i="10"/>
  <c r="H80" i="10"/>
  <c r="H76" i="10"/>
  <c r="H58" i="10"/>
  <c r="H14" i="10"/>
  <c r="H41" i="10"/>
  <c r="H67" i="10"/>
  <c r="H31" i="10"/>
  <c r="H13" i="10"/>
  <c r="H19" i="10"/>
  <c r="H46" i="10"/>
  <c r="H64" i="10"/>
  <c r="H57" i="10"/>
  <c r="H59" i="10"/>
  <c r="H51" i="10"/>
  <c r="H16" i="10"/>
  <c r="H62" i="10"/>
  <c r="H8" i="10"/>
  <c r="H9" i="10"/>
  <c r="H23" i="10"/>
  <c r="H10" i="10"/>
  <c r="H6" i="10"/>
  <c r="H50" i="10"/>
  <c r="H45" i="10"/>
  <c r="H81" i="10"/>
  <c r="H70" i="10"/>
  <c r="H77" i="10"/>
  <c r="H73" i="10"/>
  <c r="H35" i="10"/>
  <c r="H21" i="10"/>
  <c r="H54" i="10"/>
  <c r="H27" i="10"/>
  <c r="H36" i="10"/>
  <c r="H47" i="10"/>
  <c r="H43" i="10"/>
  <c r="H26" i="10"/>
  <c r="H15" i="10"/>
  <c r="H34" i="10"/>
  <c r="H20" i="10"/>
  <c r="H48" i="10"/>
  <c r="H61" i="10"/>
  <c r="H74" i="10"/>
  <c r="H3" i="10"/>
  <c r="H17" i="10"/>
  <c r="H75" i="10"/>
  <c r="H69" i="10"/>
  <c r="H29" i="10"/>
  <c r="H18" i="10"/>
  <c r="H66" i="10"/>
  <c r="H44" i="10"/>
  <c r="H82" i="10"/>
  <c r="H37" i="10"/>
  <c r="H68" i="10"/>
  <c r="H33" i="10"/>
  <c r="H22" i="10"/>
  <c r="H42" i="10"/>
  <c r="H38" i="10"/>
  <c r="H25" i="10"/>
  <c r="H28" i="10"/>
  <c r="H56" i="10"/>
  <c r="H52" i="10"/>
  <c r="K2" i="10" l="1" a="1"/>
  <c r="K2" i="10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<sst xmlns="http://schemas.openxmlformats.org/spreadsheetml/2006/main" count="658" uniqueCount="487">
  <si>
    <t>ส่วนราชการ</t>
  </si>
  <si>
    <t>ข้อมูลพื้นฐาน</t>
  </si>
  <si>
    <t>ที่</t>
  </si>
  <si>
    <t xml:space="preserve"> /</t>
  </si>
  <si>
    <t>วันที่</t>
  </si>
  <si>
    <t>ชื่อสถานศึกษา</t>
  </si>
  <si>
    <t>เรื่อง</t>
  </si>
  <si>
    <t>สังกัด</t>
  </si>
  <si>
    <t>ระดับชั้น</t>
  </si>
  <si>
    <t>ชั้นประถมศึกษาปีที่ 5</t>
  </si>
  <si>
    <t>ปีการศึกษา</t>
  </si>
  <si>
    <t>จึงขอรายงานผลการประเมินตามรายละเอียดดังนี้</t>
  </si>
  <si>
    <t>ชื่อครูประจำชั้น</t>
  </si>
  <si>
    <t>ตำแหน่ง</t>
  </si>
  <si>
    <t>ครู</t>
  </si>
  <si>
    <t>สมรรถนะของนักเรียน</t>
  </si>
  <si>
    <t>จำนวนนักเรียน
(คน)</t>
  </si>
  <si>
    <t>จำนวนนักเรียนที่ได้ระดับผลการประเมิน</t>
  </si>
  <si>
    <t>ดีเยี่ยม (3)</t>
  </si>
  <si>
    <t>ร้อยละ</t>
  </si>
  <si>
    <t>ดี 
(2)</t>
  </si>
  <si>
    <t>พอใช้ (1)</t>
  </si>
  <si>
    <t>ปรับปรุง(0)</t>
  </si>
  <si>
    <t>1.ความสามารถในการสื่อสาร</t>
  </si>
  <si>
    <t>2.ความสามารถในการคิด</t>
  </si>
  <si>
    <t>3.ความสามารถในการแก้ปัญหา</t>
  </si>
  <si>
    <t>4.ความสามารถในการใช้ทักษะชีวิต</t>
  </si>
  <si>
    <t>5.ความสามารถในการใช้เทคโนโลยี</t>
  </si>
  <si>
    <t>รวม</t>
  </si>
  <si>
    <t>ร้อยละของนักเรียนที่ได้ผลประเมินระดับดีขึ้นไป</t>
  </si>
  <si>
    <t xml:space="preserve">           จึงเรียนมาเพื่อทราบ</t>
  </si>
  <si>
    <t>ชื่อ - สกุล</t>
  </si>
  <si>
    <t>แบบบันทึกการประเมินสมรรถนะที่สำคัญของผู้เรียนตามหลักสูตรแกนกลางการศึกษาขั้นพื้นฐาน</t>
  </si>
  <si>
    <t>สมรรถนะที่ 1ความสามารถในการสื่อสาร</t>
  </si>
  <si>
    <t>สมรรถนะที่ 2 ความสามารถในการคิด</t>
  </si>
  <si>
    <t>สมรรถนะที่ 3  ความสามารถในการแก้ปัญหา</t>
  </si>
  <si>
    <t>สมรรถนะที่ 4  ความสามารถในการใช้ทักษะชีวิต</t>
  </si>
  <si>
    <t>สมรรถนะที่ 5  ความสามารถในการใช้เทคโนโลยี</t>
  </si>
  <si>
    <t>สรุปผล
(Mode)</t>
  </si>
  <si>
    <t>ระดับคุณภาพ</t>
  </si>
  <si>
    <t>ตัวชี้วัดที่ 1</t>
  </si>
  <si>
    <t>ตัวชี้วัดที่ 2</t>
  </si>
  <si>
    <t>ตัวชี้วัดที่ 3</t>
  </si>
  <si>
    <t>ตัวชี้วัดที่ 4</t>
  </si>
  <si>
    <t>ตัวชี้วัดที่ 5</t>
  </si>
  <si>
    <t>ตัวชี้วัดที่ 6</t>
  </si>
  <si>
    <t>พฤติกรรมบ่งชี้</t>
  </si>
  <si>
    <t>1.1.1</t>
  </si>
  <si>
    <t>1.1.2</t>
  </si>
  <si>
    <t>1.1.3</t>
  </si>
  <si>
    <t>1.1.4</t>
  </si>
  <si>
    <t>1.2.1</t>
  </si>
  <si>
    <t>1.2.2</t>
  </si>
  <si>
    <t>1.3.1</t>
  </si>
  <si>
    <t>1.3.2</t>
  </si>
  <si>
    <t>1.4.1</t>
  </si>
  <si>
    <t>2.1.1</t>
  </si>
  <si>
    <t>2.1.2</t>
  </si>
  <si>
    <t>2.1.3</t>
  </si>
  <si>
    <t>2.2.1</t>
  </si>
  <si>
    <t>2.2.2</t>
  </si>
  <si>
    <t>2.2.3</t>
  </si>
  <si>
    <t>3.1.1</t>
  </si>
  <si>
    <t>3.1.2</t>
  </si>
  <si>
    <t>3.1.3</t>
  </si>
  <si>
    <t>3.1.4</t>
  </si>
  <si>
    <t>3.2.1</t>
  </si>
  <si>
    <t>4.1.1</t>
  </si>
  <si>
    <t>4.2.1</t>
  </si>
  <si>
    <t>4.2.2</t>
  </si>
  <si>
    <t>4.2.3</t>
  </si>
  <si>
    <t>4.3.1</t>
  </si>
  <si>
    <t>4.3.2</t>
  </si>
  <si>
    <t>4.3.3</t>
  </si>
  <si>
    <t>4.4.1</t>
  </si>
  <si>
    <t>4.5.1</t>
  </si>
  <si>
    <t>4.5.2</t>
  </si>
  <si>
    <t>4.6.1</t>
  </si>
  <si>
    <t>4.6.2</t>
  </si>
  <si>
    <t>5.1.1</t>
  </si>
  <si>
    <t>5.1.2</t>
  </si>
  <si>
    <t>5.1.3</t>
  </si>
  <si>
    <t>5.1.4</t>
  </si>
  <si>
    <t>5.2.1</t>
  </si>
  <si>
    <t>5.2.2</t>
  </si>
  <si>
    <t>5.2.3</t>
  </si>
  <si>
    <t>5.2.4</t>
  </si>
  <si>
    <t>1.)</t>
  </si>
  <si>
    <t>2.)</t>
  </si>
  <si>
    <t>3.)</t>
  </si>
  <si>
    <t>4.)</t>
  </si>
  <si>
    <t>5.)</t>
  </si>
  <si>
    <t>6.)</t>
  </si>
  <si>
    <t>คะแนนประเมินที่ได้</t>
  </si>
  <si>
    <t>ความหมาย</t>
  </si>
  <si>
    <t>เกณฑ์ตัดสินคุณภาพ</t>
  </si>
  <si>
    <t>ช่วงคะแนน</t>
  </si>
  <si>
    <t xml:space="preserve"> -</t>
  </si>
  <si>
    <t>ปรับปรุง</t>
  </si>
  <si>
    <t>พอใช้</t>
  </si>
  <si>
    <t>ดี</t>
  </si>
  <si>
    <t>ดีเยี่ยม</t>
  </si>
  <si>
    <t>แบบสรุปผลการประเมินสมรรถนะที่สำคัญของผู้เรียนตามหลักสูตรแกนกลางการศึกษาขั้นพื้นฐาน</t>
  </si>
  <si>
    <t>เลขประจำตัวนักเรียน</t>
  </si>
  <si>
    <t>สมรรถนะที่สำคัญของผู้เรียนทั้ง 5 ด้าน</t>
  </si>
  <si>
    <t>5.ความสามรถในการใช้เทคโนโลยี</t>
  </si>
  <si>
    <t>ลงชื่อ</t>
  </si>
  <si>
    <t xml:space="preserve">ชั้นประถมศึกษาปีที่ 1 </t>
  </si>
  <si>
    <t>ชั้นประถมศึกษาปีที่ 2</t>
  </si>
  <si>
    <t>ชั้นประถมศึกษาปีที่ 3</t>
  </si>
  <si>
    <t>ชั้นประถมศึกษาปีที่ 4</t>
  </si>
  <si>
    <t>ชั้นประถมศึกษาปีที่ 6</t>
  </si>
  <si>
    <t>ชั้นมัธยมศึกษาปีที่ 1</t>
  </si>
  <si>
    <t>ชั้นมัธยมศึกษาปีที่ 2</t>
  </si>
  <si>
    <t>ชั้นมัธยมศึกษาปีที่ 3</t>
  </si>
  <si>
    <t>ระดับสถานศึกษา</t>
  </si>
  <si>
    <r>
      <rPr>
        <sz val="11"/>
        <color indexed="8"/>
        <rFont val="Sarabun"/>
      </rPr>
      <t xml:space="preserve">                                                                                      </t>
    </r>
    <r>
      <rPr>
        <sz val="14"/>
        <color indexed="8"/>
        <rFont val="TH SarabunPSK"/>
        <family val="2"/>
      </rPr>
      <t xml:space="preserve">         </t>
    </r>
  </si>
  <si>
    <t>ชื่อ-สกุล เด็กชาย/เด็กหญิง ....................................................................................................... เลขที่............................</t>
  </si>
  <si>
    <r>
      <rPr>
        <b/>
        <sz val="16"/>
        <color indexed="8"/>
        <rFont val="Sarabun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</t>
    </r>
    <r>
      <rPr>
        <sz val="16"/>
        <color indexed="8"/>
        <rFont val="Wingdings"/>
        <charset val="2"/>
      </rPr>
      <t>ü</t>
    </r>
    <r>
      <rPr>
        <sz val="16"/>
        <color indexed="8"/>
        <rFont val="TH SarabunPSK"/>
        <family val="2"/>
      </rPr>
      <t xml:space="preserve"> ลงในช่องที่ตรงกับระดับคุณภาพ</t>
    </r>
  </si>
  <si>
    <t>สมรรถนะด้าน</t>
  </si>
  <si>
    <t>รายการประเมิน</t>
  </si>
  <si>
    <t>สรุปผลการประเมิน</t>
  </si>
  <si>
    <t>(3)</t>
  </si>
  <si>
    <t>(2)</t>
  </si>
  <si>
    <t>(1)</t>
  </si>
  <si>
    <t xml:space="preserve">   1.1 มีความสามารถในการรับ-ส่งสาร</t>
  </si>
  <si>
    <t>1.2 มีความสามารถในการถ่ายทอดความรู้ ความคิด ความ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</si>
  <si>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</si>
  <si>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 เข้าใจของตนเอง  โดยใช้ภาษาอย่างเหมาะสม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</si>
  <si>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</si>
  <si>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1.3 ใช้วิธีการสื่อสารที่เหมาะสม มีประสิทธิภาพ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</si>
  <si>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</si>
  <si>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1.4 เจรจาต่อรอง เพื่อขจัดและลดปัญหาความขัดแย้งต่าง ๆ 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</si>
  <si>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</si>
  <si>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1.5 เลือกรับและไม่รับข้อมูลข่าวสารด้วยเหตุผลและถูกต้อง</t>
  </si>
  <si>
    <t xml:space="preserve">   2.1 มีความสามารถในการคิดวิเคราะห์ สังเคราะห์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</si>
  <si>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</si>
  <si>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2.2 มีทักษะในการคิดนอกกรอบอย่างสร้างสรรค์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</si>
  <si>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</si>
  <si>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 2.3 สามารถคิดอย่างมีวิจารณญาณ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</si>
  <si>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</si>
  <si>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2.4 มีความสามารถในการสร้างองค์ความรู้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</si>
  <si>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</si>
  <si>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 2.5 ตัดสินใจแก้ปัญหาเกี่ยวกับตนเองได้อย่างเหมาะสม</t>
  </si>
  <si>
    <t xml:space="preserve">   3.1 สามารถแก้ปัญหาและอุปสรรคต่าง ๆ ที่เผชิญได้</t>
  </si>
  <si>
    <t>3.2 ใช้เหตุผลในการแก้ปัญหา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</si>
  <si>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</si>
  <si>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3.3 เข้าใจความสัมพันธ์และการเปลี่ยนแปลงในสังคม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</si>
  <si>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</si>
  <si>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3.4 แสวงหาความรู้ ประยุกต์ควมรู้มาใช้ในการป้องกันและ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</si>
  <si>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</si>
  <si>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 แก้ไขปัญหา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</si>
  <si>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</si>
  <si>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3.5 สามารถตัดสินใจได้เหมาะสมตามวัย</t>
  </si>
  <si>
    <t xml:space="preserve">   4.1 เรียนรู้ด้วยตนเองได้เหมาะสมตามวัย</t>
  </si>
  <si>
    <t>4.2 สามารถทำงานกลุ่มร่วมกับผู้อื่นได้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</si>
  <si>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</si>
  <si>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4.3 นำความรู้ที่ได้ไปใช้ประโยชน์ในชีวิตประจำวัน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</si>
  <si>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</si>
  <si>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4.4 จัดการปัญหาและความขัดแย้งได้เหมาะสม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</si>
  <si>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</si>
  <si>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4.5 หลีกเลี่ยงพฤติกรรมไม่พึงประสงค์ที่ส่งผลกระทบต่อตนเอง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</si>
  <si>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</si>
  <si>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5.1 เลือกและใช้เทคโนโลยีได้เหมาะสมตามวัย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</si>
  <si>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</si>
  <si>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5.2 มีทักษะกระบวนการทางเทคโนโลยี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</si>
  <si>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</si>
  <si>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5.3 สามารถนำเทคโนโลยีไปใช้พัฒนาตนเอง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</si>
  <si>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</si>
  <si>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5.4 ใช้เทคโนโลยีในการแก้ปัญหาอย่างสร้างสรรค์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</si>
  <si>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</si>
  <si>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5.5 มีคุณธรรม จริยธรรมในการใช้เทคโนโลยี</t>
  </si>
  <si>
    <t>สรุปผลการประเมินสมรรถนะทั้ง 5 ด้าน อยู่ในระดับคุณภาพ</t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</si>
  <si>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</t>
    </r>
    <r>
      <rPr>
        <sz val="14"/>
        <color indexed="8"/>
        <rFont val="TH SarabunPSK"/>
        <family val="2"/>
      </rPr>
      <t>ดีเยี่ยม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</si>
  <si>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ดี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</si>
  <si>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พอใช้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</si>
  <si>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ปรับปรุง</t>
    </r>
  </si>
  <si>
    <t>ข้อเสนอแนะ</t>
  </si>
  <si>
    <t>ลงชื่อ.................................................................ผู้ประเมิน</t>
  </si>
  <si>
    <t>(........................................................)</t>
  </si>
  <si>
    <t>วัน เดือน ปี ที่ประเมิน...................................................</t>
  </si>
  <si>
    <t>เกณฑ์การให้คะแนนระดับคุณภาพ</t>
  </si>
  <si>
    <r>
      <rPr>
        <b/>
        <sz val="14"/>
        <color indexed="8"/>
        <rFont val="TH SarabunPSK"/>
        <family val="2"/>
      </rPr>
      <t>ดีเยี่ยม</t>
    </r>
    <r>
      <rPr>
        <sz val="14"/>
        <color indexed="8"/>
        <rFont val="TH SarabunPSK"/>
        <family val="2"/>
      </rPr>
      <t xml:space="preserve">               </t>
    </r>
  </si>
  <si>
    <t>หมายถึง  พฤติกรรมที่ปฏิบัตินั้นชัดเจนและสม่ำเสมอ</t>
  </si>
  <si>
    <t>ให้ระดับ  3  คะแนน</t>
  </si>
  <si>
    <r>
      <rPr>
        <b/>
        <sz val="14"/>
        <color indexed="8"/>
        <rFont val="TH SarabunPSK"/>
        <family val="2"/>
      </rPr>
      <t>ดี</t>
    </r>
    <r>
      <rPr>
        <sz val="14"/>
        <color indexed="8"/>
        <rFont val="TH SarabunPSK"/>
        <family val="2"/>
      </rPr>
      <t xml:space="preserve">                     </t>
    </r>
  </si>
  <si>
    <t xml:space="preserve">หมายถึง  พฤติกรรมที่ปฏิบัตินั้นชัดเจนและบ่อยครั้ง </t>
  </si>
  <si>
    <t>ให้ระดับ  2  คะแนน</t>
  </si>
  <si>
    <r>
      <rPr>
        <b/>
        <sz val="14"/>
        <color indexed="8"/>
        <rFont val="TH SarabunPSK"/>
        <family val="2"/>
      </rPr>
      <t xml:space="preserve">พอใช้ </t>
    </r>
    <r>
      <rPr>
        <sz val="14"/>
        <color indexed="8"/>
        <rFont val="TH SarabunPSK"/>
        <family val="2"/>
      </rPr>
      <t xml:space="preserve">              </t>
    </r>
  </si>
  <si>
    <t xml:space="preserve">หมายถึง  พฤติกรรมที่ปฏิบัติบางครั้ง            </t>
  </si>
  <si>
    <t>ให้ระดับ  1  คะแนน</t>
  </si>
  <si>
    <r>
      <rPr>
        <sz val="14"/>
        <color indexed="8"/>
        <rFont val="Sarabun"/>
      </rPr>
      <t>ต้อง</t>
    </r>
    <r>
      <rPr>
        <b/>
        <sz val="14"/>
        <color indexed="8"/>
        <rFont val="TH SarabunPSK"/>
        <family val="2"/>
      </rPr>
      <t>ปรับปรุง</t>
    </r>
    <r>
      <rPr>
        <sz val="14"/>
        <color indexed="8"/>
        <rFont val="TH SarabunPSK"/>
        <family val="2"/>
      </rPr>
      <t xml:space="preserve">    </t>
    </r>
  </si>
  <si>
    <t xml:space="preserve">หมายถึง  ไม่เคยปฏิบัติพฤติกรรมนั้นเลย                   </t>
  </si>
  <si>
    <t xml:space="preserve">ให้ระดับ  0  คะแนน            </t>
  </si>
  <si>
    <r>
      <rPr>
        <b/>
        <sz val="14"/>
        <color indexed="8"/>
        <rFont val="Sarabun"/>
      </rPr>
      <t xml:space="preserve">เกณฑ์การสรุปผล </t>
    </r>
    <r>
      <rPr>
        <sz val="14"/>
        <color indexed="8"/>
        <rFont val="TH SarabunPSK"/>
        <family val="2"/>
      </rPr>
      <t xml:space="preserve">ใช้หลักการหาค่ากลางแบบฐานนิยม </t>
    </r>
    <r>
      <rPr>
        <sz val="11"/>
        <color indexed="8"/>
        <rFont val="TH SarabunPSK"/>
        <family val="2"/>
      </rPr>
      <t>(MODE)</t>
    </r>
  </si>
  <si>
    <t>สมรรถนะ/ตัวชี้วัด/พฤติกรรมบ่งชี้</t>
  </si>
  <si>
    <t>สมรรถนะที่ 1 ความสามารถในการสื่อสาร</t>
  </si>
  <si>
    <t xml:space="preserve">  ตัวชี้วัดที่ 1.1 ใช้ภาษาถ่ายทอดความรู้ ความเข้าใจ ความคิด ความรู้สึกและทัศนะ
</t>
  </si>
  <si>
    <t xml:space="preserve">                 ของตนด้วยการพูดและการเขียน</t>
  </si>
  <si>
    <t>ตัวบ่งชี้ที่ 1.2 พูดเจรจาต่อรอง</t>
  </si>
  <si>
    <t>ตัวบ่งชี้ที่ 1.3 เลือกรับหรือไม่รับข้อมูลข่าวสาร</t>
  </si>
  <si>
    <t>ตัวบ่งชี้ที่ 1.4 เลือกใช้วิธีการสื่อสาร</t>
  </si>
  <si>
    <t>ตัวชี้วัดที่ 2.1 คิดพื้นฐาน (คิดวิเคราะห์)</t>
  </si>
  <si>
    <t>ตัวชี้วัดที่ 2.2 คิดขั้นสูง (การคิดสังเคราะห์ คิดสร้างสรรค์ คิดอย่างมีวิจารณญาณ)</t>
  </si>
  <si>
    <t>สมรรถนะที่ 3 ความสามารถในการแก้ปัญหา</t>
  </si>
  <si>
    <t>ตัวชี้วัดที่ 3.1 ใช้กระบวนการแก้ปัญหาโดยวิเคราะห์ปัญหา วางแผนในการ</t>
  </si>
  <si>
    <t>3.1.1 วิเคราะห์ปัญหา</t>
  </si>
  <si>
    <t xml:space="preserve">     2) ระบุปัญหาที่เกิดขึ้นกับบุคคลใกล้ตัว</t>
  </si>
  <si>
    <t xml:space="preserve">     3) ระบุสาเหตุของปัญหา</t>
  </si>
  <si>
    <t xml:space="preserve">     4) จัดระบบข้อมูล</t>
  </si>
  <si>
    <t>3.1.2 การวางแผนในการแก้ปัญหา</t>
  </si>
  <si>
    <t>3.1.3 การดำเนินการแก้ปัญหา</t>
  </si>
  <si>
    <t xml:space="preserve">     1) การปฏิบัติตามแผน</t>
  </si>
  <si>
    <t xml:space="preserve">     2) การตรวจสอบทบทวนแผน</t>
  </si>
  <si>
    <t xml:space="preserve">     3) การบันทึกผลการปฏิบัติ</t>
  </si>
  <si>
    <t>3.1.4 สรุปผลและรายงาน</t>
  </si>
  <si>
    <t>ตัวชี้วัดที่ 3.2 ผลลัพธ์ของการแก้ปัญหา</t>
  </si>
  <si>
    <t>3.2.1 ผลลัพธ์ของการแก้ปัญหา</t>
  </si>
  <si>
    <t>สมรรถนะที่ 4 ความสามารถในการใช้ทักษะชีวิต</t>
  </si>
  <si>
    <t>ตัวชี้วัดที่ 4.1 นำกระบวนการเรียนรู้ที่หลากหลายไปใช้ในชีวิตประจำวัน</t>
  </si>
  <si>
    <t>ตัวชี้วัดที่ 4.2 เรียนรู้ด้วยตนเองและเรียนรู้อย่างต่อเนื่อง</t>
  </si>
  <si>
    <t>4.2.1 มีทักษะในการแสวงหาความรู้ ข้อมูล ข่าวสาร</t>
  </si>
  <si>
    <t>ตัวชี้วัดที่ 4.3 ทำงานและอยู่ร่วมกันในสังคมอย่างมีความสุข</t>
  </si>
  <si>
    <t xml:space="preserve">ตัวชี้วัดที่ 4.4 จัดการกับปัญหาและความขัดแย้งในสถานการณ์ต่างๆ </t>
  </si>
  <si>
    <t xml:space="preserve">                 ได้อย่างเหมาะสม</t>
  </si>
  <si>
    <t>ตัวชี้วัดที่ 4.5 ปรับตัวต่อการเปลี่ยนแปลงทางสังคมและสภาพแวดล้อม</t>
  </si>
  <si>
    <t>ตัวชี้วัดที่ 4.6 หลีกเลี่ยงพฤติกรรมไม่พึงประสงค์ที่ส่งผลกระทบต่อตนเองและผู้อื่น</t>
  </si>
  <si>
    <t>สมรรถนะที่ 5 ความสามารถในการใช้เทคโนโลยี</t>
  </si>
  <si>
    <t>ตัวชี้วัดที่ 5.1 เลือกและใช้เทคโนโลยีเพื่อพัฒนาตนเองและสังคม</t>
  </si>
  <si>
    <t>ตัวชี้วัดที่ 5.2 มีทักษะกระบวนการทางเทคโนโลยี</t>
  </si>
  <si>
    <t>5.2.1 กำหนดปัญหาหรือความต้องการ</t>
  </si>
  <si>
    <t>5.2.2 รวบรวมข้อมูล</t>
  </si>
  <si>
    <t xml:space="preserve">                     สรุปผลการประเมินสมรรถนะทั้ง 5 ด้าน อยู่ในระดับคุณภาพ</t>
  </si>
  <si>
    <t>ลงชื่อ.....................................................ผู้ประเมิน</t>
  </si>
  <si>
    <t xml:space="preserve">     (........................................................)</t>
  </si>
  <si>
    <t xml:space="preserve">      ............./..................../..................</t>
  </si>
  <si>
    <t>: ระดับมัธยมศึกษา</t>
  </si>
  <si>
    <r>
      <rPr>
        <sz val="16"/>
        <color indexed="8"/>
        <rFont val="TH SarabunPSK"/>
        <family val="2"/>
      </rPr>
      <t>o ดี</t>
    </r>
  </si>
  <si>
    <r>
      <rPr>
        <sz val="16"/>
        <color indexed="8"/>
        <rFont val="TH SarabunPSK"/>
        <family val="2"/>
      </rPr>
      <t xml:space="preserve">          o พอใช้</t>
    </r>
  </si>
  <si>
    <r>
      <rPr>
        <sz val="16"/>
        <color indexed="8"/>
        <rFont val="TH SarabunPSK"/>
        <family val="2"/>
      </rPr>
      <t>o ปรับปรุง</t>
    </r>
  </si>
  <si>
    <r>
      <rPr>
        <b/>
        <sz val="16"/>
        <color indexed="8"/>
        <rFont val="TH SarabunPSK"/>
        <family val="2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ü ลงในช่องที่ตรงกับระดับคุณภาพ</t>
    </r>
  </si>
  <si>
    <r>
      <rPr>
        <sz val="16"/>
        <color indexed="8"/>
        <rFont val="TH SarabunPSK"/>
        <family val="2"/>
      </rPr>
      <t xml:space="preserve">          o ดีเยี่ยม</t>
    </r>
  </si>
  <si>
    <r>
      <rPr>
        <b/>
        <sz val="16"/>
        <color indexed="8"/>
        <rFont val="TH SarabunPSK"/>
        <family val="2"/>
      </rPr>
      <t>ดีเยี่ยม</t>
    </r>
    <r>
      <rPr>
        <sz val="16"/>
        <color indexed="8"/>
        <rFont val="TH SarabunPSK"/>
        <family val="2"/>
      </rPr>
      <t xml:space="preserve">    หมายถึง  พฤติกรรมที่ปฏิบัตินั้นชัดเจนและสม่ำเสมอ</t>
    </r>
  </si>
  <si>
    <r>
      <rPr>
        <b/>
        <sz val="16"/>
        <color indexed="8"/>
        <rFont val="TH SarabunPSK"/>
        <family val="2"/>
      </rPr>
      <t>ดี</t>
    </r>
    <r>
      <rPr>
        <sz val="16"/>
        <color indexed="8"/>
        <rFont val="TH SarabunPSK"/>
        <family val="2"/>
      </rPr>
      <t xml:space="preserve">          หมายถึง  พฤติกรรมที่ปฏิบัตินั้นชัดเจนและบ่อยครั้ง </t>
    </r>
  </si>
  <si>
    <r>
      <rPr>
        <b/>
        <sz val="16"/>
        <color indexed="8"/>
        <rFont val="TH SarabunPSK"/>
        <family val="2"/>
      </rPr>
      <t>พอใช้</t>
    </r>
    <r>
      <rPr>
        <sz val="16"/>
        <color indexed="8"/>
        <rFont val="TH SarabunPSK"/>
        <family val="2"/>
      </rPr>
      <t xml:space="preserve">     หมายถึง  พฤติกรรมที่ปฏิบัติบางครั้ง            </t>
    </r>
  </si>
  <si>
    <r>
      <rPr>
        <b/>
        <sz val="16"/>
        <color indexed="8"/>
        <rFont val="TH SarabunPSK"/>
        <family val="2"/>
      </rPr>
      <t>ปรับปรุง</t>
    </r>
    <r>
      <rPr>
        <sz val="16"/>
        <color indexed="8"/>
        <rFont val="TH SarabunPSK"/>
        <family val="2"/>
      </rPr>
      <t xml:space="preserve">  หมายถึง  ไม่เคยปฏิบัติพฤติกรรมนั้นเลย                   </t>
    </r>
  </si>
  <si>
    <r>
      <rPr>
        <b/>
        <sz val="16"/>
        <color indexed="8"/>
        <rFont val="TH SarabunPSK"/>
        <family val="2"/>
      </rPr>
      <t xml:space="preserve">เกณฑ์การสรุปผล </t>
    </r>
    <r>
      <rPr>
        <sz val="16"/>
        <color indexed="8"/>
        <rFont val="TH SarabunPSK"/>
        <family val="2"/>
      </rPr>
      <t>ใช้หลักการหาค่ากลางแบบฐานนิยม (MODE)</t>
    </r>
  </si>
  <si>
    <t>ชื่อ-สกุล นาย/นางสาว ....................................................................................................... เลขที่............................</t>
  </si>
  <si>
    <t xml:space="preserve">1.1.1 พูดถ่ายทอดความรู้ ความเข้าใจจากสารที่อ่าน ฟัง หรือดู ด้วยภาษา ของตนเองพร้อมยก ตัวอย่างประกอบได้ </t>
  </si>
  <si>
    <t xml:space="preserve">1.1.2 พูดถ่ายทอดความคิด ความรู้สึกและทัศนะของ ตนเองจากสารที่อ่าน ฟัง หรือดูด้วยภาษาของตนเอง พร้อมยกตัวอย่าง ประกอบได้ </t>
  </si>
  <si>
    <t xml:space="preserve">1.1.3  เขียนถ่ายทอดความรู้ ความเข้าใจจากสารที่อ่าน ฟังหรือดูด้วยภาษาของ ตนเองพร้อมยกตัวอย่าง ประกอบได้ </t>
  </si>
  <si>
    <t>1.1.4 เขียนถ่ายทอดความคิด ความรู้สึกและทัศนะของ ตนเองจากสารที่อ่าน ฟัง หรือดูด้วยภาษาของ ตนเองพร้อมยกตัวอย่าง ประกอบได้</t>
  </si>
  <si>
    <t xml:space="preserve">   1.2.1 พูดเจรจา โน้มน้าว ต่อ รองเพื่อให้เกิดประโยชน์ ต่อตนเองและสังคม 
</t>
  </si>
  <si>
    <t xml:space="preserve">   1.2.2 พูดเจรจา โน้มน้าว   ต่อรอง เพื่อขจัดและ  ลดปัญหาความขัดแย้ง ต่าง ๆ ที่มีต่อตนเองและ สังคม</t>
  </si>
  <si>
    <t xml:space="preserve">   1.3.1 รับรู้ข้อมูลข่าวสารอย่าง มีวิจารณญาณ </t>
  </si>
  <si>
    <t xml:space="preserve">   1.3.2  ตัดสินใจเลือกรับหรือไม่ รับข้อมูลข่าวสารได้อย่าง มีเหตุผล </t>
  </si>
  <si>
    <t xml:space="preserve">1.4.1 เลือกใช้วิธีการสื่อสาร  ที่มีประสิทธิภาพ   โดยคำนึงถึงผลกระทบ  ที่มีต่อตนเองและสังคม 
</t>
  </si>
  <si>
    <t xml:space="preserve">2.1.1 จำแนก จัดหมวดหมู่   จัดลำดับความสำคัญและ เปรียบเทียบข้อมูลใน บริบทต่าง ๆ  </t>
  </si>
  <si>
    <t xml:space="preserve">2.1.2  เชื่อมโยงความสัมพันธ์ ของส่วนประกอบของ ข้อมูลในบริบทต่าง ๆ </t>
  </si>
  <si>
    <t>2.1.3 ระบุหลักการสำคัญหรือ แนวคิดในเนื้อหาความรู้ ข้อมูลที่พบเห็นในบริบท ต่าง ๆ</t>
  </si>
  <si>
    <t xml:space="preserve">2.2.1  คิดสังเคราะห์เพื่อ ประกอบการวางแผน ออกแบบ ปรับปรุง   คาดการณ์ ประเมินผล ข้อสรุปและตรวจสอบ ความเหมาะสมของ ข้อมูลที่พบเห็นในบริบท ต่างๆ </t>
  </si>
  <si>
    <t xml:space="preserve">2.2.2  คิดอย่างสร้างสรรค์ เพื่อ นำไปสู่การประยุกต์ สร้างสิ่งใหม่ในทางบวก เกี่ยวกับตนเองและ สังคมได้อย่างเหมาะสม </t>
  </si>
  <si>
    <t xml:space="preserve">2.2.3  คิดอย่างมีวิจารญาณ เพื่อ ตัดสินใจเลือกทาง เลือกที่หลากหลายโดย ใช้เกณฑ์ที่เหมาะสม  </t>
  </si>
  <si>
    <t xml:space="preserve">               แก้ปัญหา ดำเนินการแก้ปัญหา ตรวจสอบและ</t>
  </si>
  <si>
    <t xml:space="preserve">               สรุปผล</t>
  </si>
  <si>
    <t xml:space="preserve">     1)  ระบุปัญหาที่เกิด ขึ้นกับตนเอง </t>
  </si>
  <si>
    <t xml:space="preserve">         4.1) จำแนกและจัดหมวดหมู่ </t>
  </si>
  <si>
    <t xml:space="preserve">         4.2) จัดลำดับความสำคัญ </t>
  </si>
  <si>
    <t xml:space="preserve">         4.3) เชื่อมโยงความสัมพันธ์</t>
  </si>
  <si>
    <t xml:space="preserve">     5) ตั้งสมมุติฐาน</t>
  </si>
  <si>
    <t xml:space="preserve">     6) กำหนดทางเลือก </t>
  </si>
  <si>
    <t xml:space="preserve">     7) ตัดสินใจเลือกวิธีการ </t>
  </si>
  <si>
    <t xml:space="preserve">     1) วางแผน</t>
  </si>
  <si>
    <t xml:space="preserve">     2) กำหนดขั้นตอน</t>
  </si>
  <si>
    <t xml:space="preserve">     1) คุณภาพของผลงานที่เกิดจากการแก้ปัญหา </t>
  </si>
  <si>
    <t xml:space="preserve">     2) ประยุกต์ใช้</t>
  </si>
  <si>
    <t xml:space="preserve">     3) ผลกระทบเชิงสร้างสรรค์</t>
  </si>
  <si>
    <t xml:space="preserve">4.1.1 นำความรู้ ทักษะ และ กระบวนการที่หลากหลาย มาสร้างผลงาน/โครงงานที่ เป็นระบบ มีขั้นตอนชัดเจน และมีประสิทธิภาพ   ไปใช้ในการดำเนินชีวิต ประจำวันได้อย่าง เหมาะสม </t>
  </si>
  <si>
    <t>4.2.2 สามารถเชื่อมโยงความรู้</t>
  </si>
  <si>
    <t>4.2.3 มีการเรียนรู้อย่างต่อเนื่อง</t>
  </si>
  <si>
    <t xml:space="preserve">4.3.1  ทำงานร่วมกับผู้อื่นอย่าง สร้างสรรค์ สามารถแสดง ความคิดเห็นของตน ยอมรับฟังความคิดเห็น ของผู้อื่น </t>
  </si>
  <si>
    <t xml:space="preserve">4.3.2 ใช้ภาษา กิริยา ท่าทาง เหมาะสมกับบุคคลและ โอกาสตามมารยาทสังคม </t>
  </si>
  <si>
    <t xml:space="preserve">4.3.3  มีจิตสำนึก รับผิดชอบ ปฏิบัติตามกฎ กติกา สิทธิ และหน้าที่ </t>
  </si>
  <si>
    <t xml:space="preserve">4.3.4 แสดงออกถึงความรัก  เอื้ออาทร </t>
  </si>
  <si>
    <t xml:space="preserve">4.3.5 อยู่ร่วมกับผู้อื่นในสังคม  ได้อย่างมีความสุข </t>
  </si>
  <si>
    <t xml:space="preserve">4.4.1 วิเคราะห์ สถานการณ์ ปัญหาและมีการจัดการได้เหมาะสม 
</t>
  </si>
  <si>
    <t xml:space="preserve">4.5.1  ติดตามข่าวสาร เหตุการณ์ปัจจุบันของ สังคม ประเทศ  เพื่อนบ้านและโลก </t>
  </si>
  <si>
    <t xml:space="preserve">4.5.2 ปรับตัวต่อการ เปลี่ยนแปลงทางสังคม สภาพแวดล้อม </t>
  </si>
  <si>
    <t xml:space="preserve">4.6.1 รู้จักป้องกัน หลีกเลี่ยง พฤติกรรมเสี่ยงต่อสุขภาพ การล่วงละเมิดทางเพศ อุบัติเหตุ สารเสพติด และความรุนแรง </t>
  </si>
  <si>
    <t xml:space="preserve">4.6.2 สามารถจัดการกับ อารมณ์และความเครียดได้ อย่างถูกต้องและเหมาะสม </t>
  </si>
  <si>
    <t xml:space="preserve">5.1.1 เเลือกและใช้เทคโนโลยี ในการเรียนรู้อย่าง สร้างสรรค์และมี 
 คุณธรรม </t>
  </si>
  <si>
    <t xml:space="preserve">5.1.2 เลือกและใช้เทคโนโลยี ในการสื่อสาร อย่าง สร้างสรรค์และมีคุณธรรม </t>
  </si>
  <si>
    <t xml:space="preserve">5.1.3 เลือกและใช้เทคโนโลยี ในการทำงานและนำเสนอ ผลงานอย่างสร้างสรรค์ </t>
  </si>
  <si>
    <t>5.1.4 เลือกและใช้เทคโนโลยี ในการแก้ปัญหาอย่าง สร้างสรรค์</t>
  </si>
  <si>
    <t>5.2.3 เลือกวิธีการ</t>
  </si>
  <si>
    <t>5.2.4 ออกแบบและปฏิบัติการ</t>
  </si>
  <si>
    <t>5.2.5 ทดสอบ</t>
  </si>
  <si>
    <t>5.2.7 ประเมินผล</t>
  </si>
  <si>
    <t>สรุปผลสมรรถนะที่ 1</t>
  </si>
  <si>
    <t>สรุปผลสมรรถนะที่ 2</t>
  </si>
  <si>
    <t>7.)</t>
  </si>
  <si>
    <t>1)</t>
  </si>
  <si>
    <t>2)</t>
  </si>
  <si>
    <t>สรุปผลสมรรถนะที่ 3</t>
  </si>
  <si>
    <t>4.3.4</t>
  </si>
  <si>
    <t>4.3.5</t>
  </si>
  <si>
    <t>สรุปผลสมรรถนะที่ 4</t>
  </si>
  <si>
    <t>สรุปผลสมรรถนะที่ 5</t>
  </si>
  <si>
    <t>5.2.6 ปรับปรุงแก้ไขงาน</t>
  </si>
  <si>
    <t>5.2.5</t>
  </si>
  <si>
    <t>5.2.6</t>
  </si>
  <si>
    <t>5.2.7</t>
  </si>
  <si>
    <r>
      <rPr>
        <b/>
        <sz val="16"/>
        <rFont val="TH SarabunPSK"/>
        <family val="2"/>
      </rPr>
      <t xml:space="preserve">การประเมินสมรรถนะสำคัญของผู้เรียน </t>
    </r>
    <r>
      <rPr>
        <sz val="16"/>
        <rFont val="TH SarabunPSK"/>
        <family val="2"/>
      </rPr>
      <t>ตามหลักสูตรแกนกลางการศึกษาขั้นพื้นฐาน พุทธศักราช ๒๕๕๑</t>
    </r>
  </si>
  <si>
    <t>ครูที่ปรึกษา</t>
  </si>
  <si>
    <t>โรงเรียนเมืองกาฬสินธุ์</t>
  </si>
  <si>
    <t>สำนักงานเขตพื้นที่การศึกษามัธยมศึกษากาฬสินธุ์</t>
  </si>
  <si>
    <t>ชั้นมัธยมศึกษาปีที่ 1/1</t>
  </si>
  <si>
    <t>31 มีนาคม 2568</t>
  </si>
  <si>
    <t>2568</t>
  </si>
  <si>
    <t>นางอรวรรณ เหล่าชัย</t>
  </si>
  <si>
    <t>นางสาวณัฐรานี สุดตะนา</t>
  </si>
  <si>
    <t>นางอโนมา เย็นใจ</t>
  </si>
  <si>
    <t>นางสาวนารินทร์ สินทรมย์</t>
  </si>
  <si>
    <t xml:space="preserve">นางสาววีรันทร์ศิตา มีหนองหว้า </t>
  </si>
  <si>
    <t>นางชมพูนุช จำปาอ่อน</t>
  </si>
  <si>
    <t>นางสินีนาฎ ศิริชัยวัฒนกุล</t>
  </si>
  <si>
    <t>นายณภัทร ดลเอี่ยม</t>
  </si>
  <si>
    <t>นางสาวเมทิชา สำราญเรียบ</t>
  </si>
  <si>
    <t>นางสาวฉัตรฏิญาภรณ์ อุปภา</t>
  </si>
  <si>
    <t>นางเจตสุดาภรณ์ ยุบลไสย</t>
  </si>
  <si>
    <t>นางสาวธัญลักษณ์ เทียนน้อย</t>
  </si>
  <si>
    <t>นางนุชนภา ชาแสน</t>
  </si>
  <si>
    <t>นางอมรรัตน์ สมสุข</t>
  </si>
  <si>
    <t>นางวจนพร ถาวงษ์กลาง</t>
  </si>
  <si>
    <t>นายเขต ดอนประจำ</t>
  </si>
  <si>
    <t>นางสาวจิรภา ภูพันนา</t>
  </si>
  <si>
    <t>ชั้นมัธยมศึกษาปีที่ 1/2</t>
  </si>
  <si>
    <t>นางนิตยา บูรพาพรพันธ์</t>
  </si>
  <si>
    <t>นางสาวมลิสา พรหมพิทัก</t>
  </si>
  <si>
    <t>ชั้นมัธยมศึกษาปีที่ 1/3</t>
  </si>
  <si>
    <t>นางสุภาภรณ์ ดงเรืองศรี</t>
  </si>
  <si>
    <t>นางสาวปิยะดา ดีสวนโคก</t>
  </si>
  <si>
    <t>ชั้นมัธยมศึกษาปีที่ 1/4</t>
  </si>
  <si>
    <t>นางสาวรัตยาภรณ์ ปริยะสิทธิ์</t>
  </si>
  <si>
    <t>ว่าที่ ร.ต.กริชภัฏช์ จันทะมูล</t>
  </si>
  <si>
    <t>ชั้นมัธยมศึกษาปีที่ 1/5</t>
  </si>
  <si>
    <t>นางสาวปัทมา เสนสิทธิ์</t>
  </si>
  <si>
    <t>นายวงศ์พัทธ์ วรสาร</t>
  </si>
  <si>
    <t>ชั้นมัธยมศึกษาปีที่ 1/6</t>
  </si>
  <si>
    <t>นางสุกัลยา บุญเลิศ</t>
  </si>
  <si>
    <t>นายวีรศักดิ์ ชัยปัญญา</t>
  </si>
  <si>
    <t>ชั้นมัธยมศึกษาปีที่ 1/7</t>
  </si>
  <si>
    <t>ว่าที่ ร.ต.หญิงศิริลักษณ์ ดาวศรี</t>
  </si>
  <si>
    <t>นายทศพล เทศารินทร์</t>
  </si>
  <si>
    <t>ชั้นมัธยมศึกษาปีที่ 1/8</t>
  </si>
  <si>
    <t>นางสาวเพียงตะวัน บุญแสน</t>
  </si>
  <si>
    <t>นางสาวณัฐพร อรรคอำนวย</t>
  </si>
  <si>
    <t>นางสาวศรินยา จรัสแผ้ว</t>
  </si>
  <si>
    <t>นางสาวชลดา คงสมมาตย์</t>
  </si>
  <si>
    <t>ชั้นมัธยมศึกษาปีที่ 1/9</t>
  </si>
  <si>
    <t>นายพงษ์ศักดิ์ พันสุข</t>
  </si>
  <si>
    <t>นางสาวนวพร ศรีสวัสดิ์</t>
  </si>
  <si>
    <t>ชั้นมัธยมศึกษาปีที่ 1/10</t>
  </si>
  <si>
    <t>ชั้นมัธยมศึกษาปีที่ 2/1</t>
  </si>
  <si>
    <t>นางสาวปราณี นันทะแสน</t>
  </si>
  <si>
    <t>นางเพ็ญพร กุศลาธรรม</t>
  </si>
  <si>
    <t>ชั้นมัธยมศึกษาปีที่ 2/2</t>
  </si>
  <si>
    <t>นางนพวรรณ แสนมาโนช</t>
  </si>
  <si>
    <t>นางสาวอภิญญา ภูปัง</t>
  </si>
  <si>
    <t>นางสาวสุชาดา อุทัยบุรมย์</t>
  </si>
  <si>
    <t>นายเกียรติภูมิ พรมสุข</t>
  </si>
  <si>
    <t>ชั้นมัธยมศึกษาปีที่ 2/3</t>
  </si>
  <si>
    <t>ชั้นมัธยมศึกษาปีที่ 2/4</t>
  </si>
  <si>
    <t>ชั้นมัธยมศึกษาปีที่ 2/5</t>
  </si>
  <si>
    <t>ชั้นมัธยมศึกษาปีที่ 2/6</t>
  </si>
  <si>
    <t>ชั้นมัธยมศึกษาปีที่ 2/7</t>
  </si>
  <si>
    <t>ชั้นมัธยมศึกษาปีที่ 2/8</t>
  </si>
  <si>
    <t>ชั้นมัธยมศึกษาปีที่ 2/9</t>
  </si>
  <si>
    <t>นางประสพสุข คำชนะ</t>
  </si>
  <si>
    <t>นางสาววรรณประภา ธานี</t>
  </si>
  <si>
    <t>นางจิราพร เครือแวงมน</t>
  </si>
  <si>
    <t>นางสาวอัจฉรา นาจำรัส</t>
  </si>
  <si>
    <t>นายสงวนศักดิ์ นามพุทธา</t>
  </si>
  <si>
    <t>นางสาวอนุธิดา แก้วสีม่วง</t>
  </si>
  <si>
    <t>นางสาวอรนิจ ฤทธิโรจน์</t>
  </si>
  <si>
    <t>นายวินัย ศรีตระการ</t>
  </si>
  <si>
    <t>นางนภัสชล โคตรชมภู</t>
  </si>
  <si>
    <t>นางสาวกุสุมาสพ์ วารีไสย์</t>
  </si>
  <si>
    <t>นางสาวศศิธร อัศวภูมิ</t>
  </si>
  <si>
    <t>นางสาวปนิดา การฟุ้ง</t>
  </si>
  <si>
    <t>ชั้นมัธยมศึกษาปีที่ 3/1</t>
  </si>
  <si>
    <t>ชั้นมัธยมศึกษาปีที่ 3/2</t>
  </si>
  <si>
    <t>ชั้นมัธยมศึกษาปีที่ 3/3</t>
  </si>
  <si>
    <t>ชั้นมัธยมศึกษาปีที่ 3/4</t>
  </si>
  <si>
    <t>ชั้นมัธยมศึกษาปีที่ 3/5</t>
  </si>
  <si>
    <t>ชั้นมัธยมศึกษาปีที่ 3/6</t>
  </si>
  <si>
    <t>ชั้นมัธยมศึกษาปีที่ 3/7</t>
  </si>
  <si>
    <t>ชั้นมัธยมศึกษาปีที่ 3/8</t>
  </si>
  <si>
    <t>ชั้นมัธยมศึกษาปีที่ 3/9</t>
  </si>
  <si>
    <t>นางสาวอรทัย ธารแผ้ว</t>
  </si>
  <si>
    <t>นางสาวชนิกานต์ ญาณผาด</t>
  </si>
  <si>
    <t>นายวงศ์ชีวพันธ์ พันธ์แก้ว</t>
  </si>
  <si>
    <t>นางสาวกิตติยา วงษาสิงห์</t>
  </si>
  <si>
    <t>นางเพ็ญนภา ธารประเสริฐ</t>
  </si>
  <si>
    <t>นายทรงวุฒิ คำสงค์</t>
  </si>
  <si>
    <t>นางสาวดวงใจ คันตะลี</t>
  </si>
  <si>
    <t>นางสาวปาริชาติ ภูคำวงค์</t>
  </si>
  <si>
    <t>นายวัชรพล จันทรักษ์</t>
  </si>
  <si>
    <t>นางสาวไขนภา คงพิบูลย์</t>
  </si>
  <si>
    <t>นางสุภาภรณ์ มณีศิลป์</t>
  </si>
  <si>
    <t>นายสุทัศน์ สาระขันธ์</t>
  </si>
  <si>
    <t>นางปาริชาติ ศิลาทะเล</t>
  </si>
  <si>
    <t>นายสุทธิรักษ์ สุทธศิริ</t>
  </si>
  <si>
    <t>นายอธิวัฒน์ จิตจักร</t>
  </si>
  <si>
    <t>นางสาวธัญญารัตน์ เถาวัลดี</t>
  </si>
  <si>
    <t>นางสาวสุจิตรา อุทธาทอง</t>
  </si>
  <si>
    <t>นายกฤษณะ วงมนตรี</t>
  </si>
  <si>
    <t>ชั้นมัธยมศึกษาปีที่ 4/1</t>
  </si>
  <si>
    <t>ชั้นมัธยมศึกษาปีที่ 4/2</t>
  </si>
  <si>
    <t>ชั้นมัธยมศึกษาปีที่ 4/3</t>
  </si>
  <si>
    <t>ชั้นมัธยมศึกษาปีที่ 4/4</t>
  </si>
  <si>
    <t>นายณัฐพล จันทร์ศรีราช</t>
  </si>
  <si>
    <t>ชั้นมัธยมศึกษาปีที่ 4/5</t>
  </si>
  <si>
    <t>ชั้นมัธยมศึกษาปีที่ 4/6</t>
  </si>
  <si>
    <t>ชั้นมัธยมศึกษาปีที่ 5/1</t>
  </si>
  <si>
    <t>ชั้นมัธยมศึกษาปีที่ 5/2</t>
  </si>
  <si>
    <t>ชั้นมัธยมศึกษาปีที่ 5/3</t>
  </si>
  <si>
    <t>นายวุฒิชัย คำสมหมาย</t>
  </si>
  <si>
    <t>ชั้นมัธยมศึกษาปีที่ 5/4</t>
  </si>
  <si>
    <t>นางสาวสุมนา อึ้งพลาชัย</t>
  </si>
  <si>
    <t>ชั้นมัธยมศึกษาปีที่ 5/5</t>
  </si>
  <si>
    <t>ชั้นมัธยมศึกษาปีที่ 5/6</t>
  </si>
  <si>
    <t>ชั้นมัธยมศึกษาปีที่ 5/7</t>
  </si>
  <si>
    <t>ชั้นมัธยมศึกษาปีที่ 6/1</t>
  </si>
  <si>
    <t>ชั้นมัธยมศึกษาปีที่ 6/2</t>
  </si>
  <si>
    <t>ชั้นมัธยมศึกษาปีที่ 6/3</t>
  </si>
  <si>
    <t>นางพัชรากร น่วมมะโน</t>
  </si>
  <si>
    <t>ชั้นมัธยมศึกษาปีที่ 6/4</t>
  </si>
  <si>
    <t>ชั้นมัธยมศึกษาปีที่ 6/5</t>
  </si>
  <si>
    <t>ชั้นมัธยมศึกษาปีที่ 6/6</t>
  </si>
  <si>
    <t>ชั้นมัธยมศึกษาปีที่ 6/7</t>
  </si>
  <si>
    <t>นางสาวสุดใจ บุษบงค์</t>
  </si>
  <si>
    <t>ชื่อครู</t>
  </si>
  <si>
    <t>F1</t>
  </si>
  <si>
    <t>F2</t>
  </si>
  <si>
    <t>F3</t>
  </si>
  <si>
    <t>3</t>
  </si>
  <si>
    <t>2</t>
  </si>
  <si>
    <t>1</t>
  </si>
  <si>
    <t>ค้นหา</t>
  </si>
  <si>
    <t>คำ</t>
  </si>
  <si>
    <t>นางณัฎฐิรา คำสมหมาย</t>
  </si>
  <si>
    <t>นางสาวกนกรักษ์ ไชยคำภา</t>
  </si>
  <si>
    <t>ว่าที่ ร.ต.วิชชาวุธ อุ่นสิม</t>
  </si>
  <si>
    <t>นางธรินรักษ์ ภูแซมแสง</t>
  </si>
  <si>
    <t>นางสาววรรณิศา ยุบุญชู</t>
  </si>
  <si>
    <t>เด็กชายกิตติพัทธ์  จำลองพันธ์</t>
  </si>
  <si>
    <t>เด็กชายเกริกเกรียงชัย  น้ำใจทน</t>
  </si>
  <si>
    <t>เด็กชายเกียรติศักดิ์  สีดามา</t>
  </si>
  <si>
    <t>เด็กชายฆินนนน  รินทรึก</t>
  </si>
  <si>
    <t>เด็กชายชัยวัฒน์  สุสูงเนิน</t>
  </si>
  <si>
    <t>เด็กชายชินวุฒ พรรสุวรรณ์</t>
  </si>
  <si>
    <t>เด็กชายโชติวัชร์   ไชยโส</t>
  </si>
  <si>
    <t>เด็กชายทองเทพ  ทองสุข</t>
  </si>
  <si>
    <t>เด็กชายธนากร  กลางคาร</t>
  </si>
  <si>
    <t>เด็กชายนิรันร์ทร  ฝอยวารี</t>
  </si>
  <si>
    <t>เด็กชายพงศกร   บูรณะเสน</t>
  </si>
  <si>
    <t>เด็กชายพีชญ์ฌณภัทร  พิลากุล</t>
  </si>
  <si>
    <t>เด็กชายเมธาสิทธิ์   พิมพ์ทอง</t>
  </si>
  <si>
    <t>เด็กชายวงศกร  ผกานวน</t>
  </si>
  <si>
    <t>เด็กชายศิวัฒน์  สุสูงเนิน</t>
  </si>
  <si>
    <t>เด็กชายสัจจานันท์  ศรีฮาด</t>
  </si>
  <si>
    <t>เด็กชายเอนกพงศ์  สกุลดี</t>
  </si>
  <si>
    <t>เด็กหญิงกสิกร  เฉิดสถิตย์</t>
  </si>
  <si>
    <t>เด็กหญิงจิดาภา  วงษ์แก้ว</t>
  </si>
  <si>
    <t>เด็กหญิงทิพย์เกสร  ภูยืด</t>
  </si>
  <si>
    <t>เด็กหญิงใบปอ  สำราญสุข</t>
  </si>
  <si>
    <t>เด็กหญิงพัชรา พันต้น</t>
  </si>
  <si>
    <t>เด็กหญิงพัทราภรณ์  มินาเริง</t>
  </si>
  <si>
    <t>เด็กหญิงพิชชานันท์  สุวรรณชาติ</t>
  </si>
  <si>
    <t>เด็กหญิงรัตติกาล  นรากุล</t>
  </si>
  <si>
    <t>เด็กหญิงวนิดา  ภูสมที</t>
  </si>
  <si>
    <t>เด็กหญิงวันนิสา  จันทร์ชัง</t>
  </si>
  <si>
    <t>เด็กหญิงสกุลเพชร  โทเพชร</t>
  </si>
  <si>
    <t>เด็กหญิงสุภาวดี  การศักดิ์</t>
  </si>
  <si>
    <t>เด็กหญิงอนันตญา ภูพานใหญ่</t>
  </si>
  <si>
    <t>เด็กหญิงรวิสรา น้อยชื่น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</si>
</sst>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Sarabun"/>
    </font>
    <font>
      <b/>
      <sz val="16"/>
      <color indexed="8"/>
      <name val="Sarabun"/>
    </font>
    <font>
      <b/>
      <sz val="14"/>
      <color indexed="8"/>
      <name val="Sarabun"/>
    </font>
    <font>
      <sz val="14"/>
      <color indexed="8"/>
      <name val="Sarabun"/>
    </font>
    <font>
      <sz val="14"/>
      <color indexed="8"/>
      <name val="Noto Sans Symbols"/>
    </font>
    <font>
      <sz val="16"/>
      <color indexed="8"/>
      <name val="Noto Sans Symbols"/>
    </font>
    <font>
      <sz val="14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Wingdings"/>
      <charset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color theme="1"/>
      <name val="EucrosiaUPC"/>
      <family val="1"/>
    </font>
    <font>
      <sz val="14"/>
      <color theme="1"/>
      <name val="EucrosiaUPC"/>
      <family val="1"/>
    </font>
    <font>
      <sz val="16"/>
      <color theme="1"/>
      <name val="EucrosiaUPC"/>
      <family val="1"/>
    </font>
    <font>
      <sz val="12"/>
      <color theme="1"/>
      <name val="EucrosiaUPC"/>
      <family val="1"/>
    </font>
    <font>
      <sz val="11"/>
      <color theme="1"/>
      <name val="Calibri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4"/>
      <color theme="1"/>
      <name val="Sarabun"/>
    </font>
    <font>
      <sz val="14"/>
      <color theme="1"/>
      <name val="Sarabun"/>
    </font>
    <font>
      <sz val="14"/>
      <color theme="1"/>
      <name val="Noto Sans Symbols"/>
    </font>
    <font>
      <sz val="16"/>
      <color theme="1"/>
      <name val="Noto Sans Symbols"/>
    </font>
    <font>
      <sz val="16"/>
      <color theme="1"/>
      <name val="Sarabun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color rgb="FFDBE5F1"/>
      <name val="TH SarabunPSK"/>
      <family val="2"/>
    </font>
    <font>
      <b/>
      <sz val="16"/>
      <color rgb="FFF2DBDB"/>
      <name val="TH SarabunPSK"/>
      <family val="2"/>
    </font>
    <font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5"/>
      <color theme="1"/>
      <name val="TH SarabunPSK"/>
      <family val="2"/>
    </font>
    <font>
      <b/>
      <sz val="16"/>
      <color rgb="FFEAF1DD"/>
      <name val="TH SarabunPSK"/>
      <family val="2"/>
    </font>
    <font>
      <b/>
      <sz val="12"/>
      <color theme="1"/>
      <name val="EucrosiaUPC"/>
      <family val="1"/>
    </font>
    <font>
      <b/>
      <sz val="16"/>
      <color theme="1"/>
      <name val="EucrosiaUPC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C2D69B"/>
        <bgColor rgb="FFC2D69B"/>
      </patternFill>
    </fill>
    <fill>
      <patternFill patternType="solid">
        <fgColor rgb="FFFABF8F"/>
        <bgColor rgb="FFFABF8F"/>
      </patternFill>
    </fill>
    <fill>
      <patternFill patternType="solid">
        <fgColor rgb="FFF2DBDB"/>
        <bgColor rgb="FFF2DBDB"/>
      </patternFill>
    </fill>
    <fill>
      <patternFill patternType="solid">
        <fgColor rgb="FF8DB3E2"/>
        <bgColor rgb="FF8DB3E2"/>
      </patternFill>
    </fill>
    <fill>
      <patternFill patternType="solid">
        <fgColor rgb="FF938953"/>
        <bgColor rgb="FF938953"/>
      </patternFill>
    </fill>
    <fill>
      <patternFill patternType="solid">
        <fgColor rgb="FFC4BD97"/>
        <bgColor rgb="FFC4BD97"/>
      </patternFill>
    </fill>
    <fill>
      <patternFill patternType="solid">
        <fgColor rgb="FFCCC0D9"/>
        <bgColor rgb="FFCCC0D9"/>
      </patternFill>
    </fill>
    <fill>
      <patternFill patternType="solid">
        <fgColor rgb="FFDDD9C3"/>
        <bgColor rgb="FFDDD9C3"/>
      </patternFill>
    </fill>
    <fill>
      <patternFill patternType="solid">
        <fgColor rgb="FF1D1B10"/>
        <bgColor rgb="FF1D1B10"/>
      </patternFill>
    </fill>
    <fill>
      <patternFill patternType="solid">
        <fgColor theme="9" tint="0.59999389629810485"/>
        <bgColor rgb="FFB8CCE4"/>
      </patternFill>
    </fill>
    <fill>
      <patternFill patternType="solid">
        <fgColor theme="9" tint="0.59999389629810485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9" tint="0.59999389629810485"/>
        <bgColor rgb="FFF2F2F2"/>
      </patternFill>
    </fill>
    <fill>
      <patternFill patternType="solid">
        <fgColor theme="9" tint="0.59999389629810485"/>
        <bgColor rgb="FF8DB3E2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rgb="FF8DB3E2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rgb="FFB8CCE4"/>
      </patternFill>
    </fill>
    <fill>
      <patternFill patternType="solid">
        <fgColor rgb="FF00B050"/>
        <bgColor rgb="FF8DB3E2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B8CCE4"/>
      </patternFill>
    </fill>
    <fill>
      <patternFill patternType="solid">
        <fgColor rgb="FF5F497A"/>
        <bgColor rgb="FF5F497A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99594"/>
        <bgColor rgb="FFD99594"/>
      </patternFill>
    </fill>
    <fill>
      <patternFill patternType="solid">
        <fgColor theme="4" tint="0.39997558519241921"/>
        <bgColor rgb="FF8DB3E2"/>
      </patternFill>
    </fill>
  </fills>
  <borders count="6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B2A1C7"/>
      </top>
      <bottom style="thin">
        <color rgb="FFB2A1C7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 style="thin">
        <color rgb="FFE5B8B7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B2A1C7"/>
      </bottom>
      <diagonal/>
    </border>
  </borders>
  <cellStyleXfs count="1">
    <xf numFmtId="0" fontId="0" fillId="0" borderId="0"/>
  </cellStyleXfs>
  <cellXfs count="461">
    <xf numFmtId="0" fontId="0" fillId="0" borderId="0" xfId="0"/>
    <xf numFmtId="0" fontId="19" fillId="2" borderId="0" xfId="0" applyFont="1" applyFill="1"/>
    <xf numFmtId="0" fontId="20" fillId="3" borderId="0" xfId="0" applyFont="1" applyFill="1"/>
    <xf numFmtId="0" fontId="21" fillId="0" borderId="0" xfId="0" applyFont="1"/>
    <xf numFmtId="0" fontId="20" fillId="2" borderId="8" xfId="0" applyFont="1" applyFill="1" applyBorder="1" applyAlignment="1">
      <alignment horizontal="center" vertical="center" shrinkToFit="1"/>
    </xf>
    <xf numFmtId="0" fontId="19" fillId="4" borderId="9" xfId="0" applyFont="1" applyFill="1" applyBorder="1" applyAlignment="1">
      <alignment horizontal="center" shrinkToFit="1"/>
    </xf>
    <xf numFmtId="0" fontId="19" fillId="5" borderId="9" xfId="0" applyFont="1" applyFill="1" applyBorder="1" applyAlignment="1">
      <alignment horizontal="center"/>
    </xf>
    <xf numFmtId="0" fontId="19" fillId="6" borderId="10" xfId="0" applyFont="1" applyFill="1" applyBorder="1" applyAlignment="1">
      <alignment horizontal="center" shrinkToFit="1"/>
    </xf>
    <xf numFmtId="0" fontId="19" fillId="6" borderId="8" xfId="0" applyFont="1" applyFill="1" applyBorder="1" applyAlignment="1">
      <alignment horizontal="center" shrinkToFit="1"/>
    </xf>
    <xf numFmtId="0" fontId="22" fillId="4" borderId="9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 shrinkToFit="1"/>
    </xf>
    <xf numFmtId="0" fontId="22" fillId="6" borderId="8" xfId="0" applyFont="1" applyFill="1" applyBorder="1" applyAlignment="1">
      <alignment horizontal="center" vertical="center" shrinkToFit="1"/>
    </xf>
    <xf numFmtId="0" fontId="22" fillId="5" borderId="8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shrinkToFit="1"/>
    </xf>
    <xf numFmtId="0" fontId="20" fillId="7" borderId="11" xfId="0" applyFont="1" applyFill="1" applyBorder="1" applyAlignment="1">
      <alignment horizontal="left" vertical="center" shrinkToFit="1"/>
    </xf>
    <xf numFmtId="0" fontId="21" fillId="8" borderId="0" xfId="0" applyFont="1" applyFill="1" applyAlignment="1">
      <alignment vertical="center" shrinkToFit="1"/>
    </xf>
    <xf numFmtId="0" fontId="21" fillId="8" borderId="0" xfId="0" applyFont="1" applyFill="1"/>
    <xf numFmtId="0" fontId="20" fillId="9" borderId="0" xfId="0" applyFont="1" applyFill="1"/>
    <xf numFmtId="0" fontId="21" fillId="9" borderId="0" xfId="0" applyFont="1" applyFill="1"/>
    <xf numFmtId="0" fontId="21" fillId="10" borderId="8" xfId="0" applyFont="1" applyFill="1" applyBorder="1" applyAlignment="1">
      <alignment horizontal="center" vertical="center"/>
    </xf>
    <xf numFmtId="0" fontId="20" fillId="11" borderId="8" xfId="0" applyFont="1" applyFill="1" applyBorder="1" applyAlignment="1">
      <alignment horizontal="center" vertical="center" shrinkToFit="1"/>
    </xf>
    <xf numFmtId="0" fontId="20" fillId="10" borderId="8" xfId="0" applyFont="1" applyFill="1" applyBorder="1" applyAlignment="1">
      <alignment horizontal="center" vertical="center" shrinkToFit="1"/>
    </xf>
    <xf numFmtId="2" fontId="20" fillId="2" borderId="8" xfId="0" applyNumberFormat="1" applyFont="1" applyFill="1" applyBorder="1" applyAlignment="1">
      <alignment horizontal="center" vertical="center" shrinkToFit="1"/>
    </xf>
    <xf numFmtId="1" fontId="20" fillId="2" borderId="8" xfId="0" applyNumberFormat="1" applyFont="1" applyFill="1" applyBorder="1" applyAlignment="1">
      <alignment horizontal="center" vertical="center" shrinkToFit="1"/>
    </xf>
    <xf numFmtId="0" fontId="20" fillId="9" borderId="0" xfId="0" applyFont="1" applyFill="1" applyAlignment="1">
      <alignment vertical="center" shrinkToFit="1"/>
    </xf>
    <xf numFmtId="0" fontId="19" fillId="12" borderId="8" xfId="0" applyFont="1" applyFill="1" applyBorder="1" applyAlignment="1">
      <alignment horizontal="center" vertical="center" shrinkToFit="1"/>
    </xf>
    <xf numFmtId="0" fontId="19" fillId="9" borderId="8" xfId="0" applyFont="1" applyFill="1" applyBorder="1" applyAlignment="1">
      <alignment horizontal="center" vertical="center" shrinkToFit="1"/>
    </xf>
    <xf numFmtId="0" fontId="19" fillId="10" borderId="8" xfId="0" applyFont="1" applyFill="1" applyBorder="1" applyAlignment="1">
      <alignment horizontal="center" vertical="center" shrinkToFit="1"/>
    </xf>
    <xf numFmtId="0" fontId="19" fillId="9" borderId="0" xfId="0" applyFont="1" applyFill="1" applyAlignment="1">
      <alignment horizontal="center" vertical="center" shrinkToFit="1"/>
    </xf>
    <xf numFmtId="0" fontId="21" fillId="9" borderId="0" xfId="0" applyFont="1" applyFill="1" applyAlignment="1">
      <alignment vertical="center" shrinkToFit="1"/>
    </xf>
    <xf numFmtId="0" fontId="20" fillId="11" borderId="10" xfId="0" applyFont="1" applyFill="1" applyBorder="1" applyAlignment="1">
      <alignment horizontal="center" vertical="center" shrinkToFit="1"/>
    </xf>
    <xf numFmtId="0" fontId="23" fillId="12" borderId="0" xfId="0" applyFont="1" applyFill="1"/>
    <xf numFmtId="0" fontId="24" fillId="12" borderId="0" xfId="0" applyFont="1" applyFill="1"/>
    <xf numFmtId="0" fontId="23" fillId="3" borderId="0" xfId="0" applyFont="1" applyFill="1"/>
    <xf numFmtId="0" fontId="24" fillId="3" borderId="0" xfId="0" applyFont="1" applyFill="1"/>
    <xf numFmtId="0" fontId="25" fillId="3" borderId="0" xfId="0" applyFont="1" applyFill="1"/>
    <xf numFmtId="0" fontId="26" fillId="3" borderId="8" xfId="0" applyFont="1" applyFill="1" applyBorder="1" applyAlignment="1">
      <alignment horizontal="center" wrapText="1"/>
    </xf>
    <xf numFmtId="49" fontId="26" fillId="3" borderId="8" xfId="0" applyNumberFormat="1" applyFont="1" applyFill="1" applyBorder="1" applyAlignment="1">
      <alignment horizontal="center" wrapText="1"/>
    </xf>
    <xf numFmtId="0" fontId="27" fillId="3" borderId="12" xfId="0" applyFont="1" applyFill="1" applyBorder="1" applyAlignment="1">
      <alignment horizontal="left" vertical="top" wrapText="1"/>
    </xf>
    <xf numFmtId="0" fontId="24" fillId="3" borderId="12" xfId="0" applyFont="1" applyFill="1" applyBorder="1" applyAlignment="1">
      <alignment vertical="top" wrapText="1"/>
    </xf>
    <xf numFmtId="0" fontId="28" fillId="3" borderId="13" xfId="0" applyFont="1" applyFill="1" applyBorder="1" applyAlignment="1">
      <alignment wrapText="1"/>
    </xf>
    <xf numFmtId="0" fontId="27" fillId="3" borderId="14" xfId="0" applyFont="1" applyFill="1" applyBorder="1" applyAlignment="1">
      <alignment horizontal="left" vertical="top" wrapText="1"/>
    </xf>
    <xf numFmtId="0" fontId="24" fillId="3" borderId="14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wrapText="1"/>
    </xf>
    <xf numFmtId="0" fontId="27" fillId="3" borderId="16" xfId="0" applyFont="1" applyFill="1" applyBorder="1" applyAlignment="1">
      <alignment horizontal="left" vertical="top" wrapText="1"/>
    </xf>
    <xf numFmtId="0" fontId="24" fillId="3" borderId="16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 wrapText="1"/>
    </xf>
    <xf numFmtId="0" fontId="24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horizontal="left" vertical="top" wrapText="1"/>
    </xf>
    <xf numFmtId="0" fontId="24" fillId="3" borderId="18" xfId="0" applyFont="1" applyFill="1" applyBorder="1" applyAlignment="1">
      <alignment vertical="top" wrapText="1"/>
    </xf>
    <xf numFmtId="0" fontId="28" fillId="3" borderId="19" xfId="0" applyFont="1" applyFill="1" applyBorder="1" applyAlignment="1">
      <alignment wrapText="1"/>
    </xf>
    <xf numFmtId="0" fontId="27" fillId="3" borderId="12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vertical="top" wrapText="1"/>
    </xf>
    <xf numFmtId="0" fontId="23" fillId="3" borderId="19" xfId="0" applyFont="1" applyFill="1" applyBorder="1"/>
    <xf numFmtId="0" fontId="24" fillId="3" borderId="20" xfId="0" applyFont="1" applyFill="1" applyBorder="1" applyAlignment="1">
      <alignment vertical="top" wrapText="1"/>
    </xf>
    <xf numFmtId="0" fontId="27" fillId="3" borderId="13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/>
    </xf>
    <xf numFmtId="0" fontId="24" fillId="3" borderId="21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vertical="top" wrapText="1"/>
    </xf>
    <xf numFmtId="0" fontId="24" fillId="3" borderId="22" xfId="0" applyFont="1" applyFill="1" applyBorder="1" applyAlignment="1">
      <alignment vertical="top" wrapText="1"/>
    </xf>
    <xf numFmtId="0" fontId="23" fillId="3" borderId="22" xfId="0" applyFont="1" applyFill="1" applyBorder="1"/>
    <xf numFmtId="0" fontId="23" fillId="3" borderId="15" xfId="0" applyFont="1" applyFill="1" applyBorder="1" applyAlignment="1">
      <alignment vertical="top" wrapText="1"/>
    </xf>
    <xf numFmtId="0" fontId="27" fillId="3" borderId="12" xfId="0" applyFont="1" applyFill="1" applyBorder="1" applyAlignment="1">
      <alignment horizontal="left" wrapText="1"/>
    </xf>
    <xf numFmtId="0" fontId="29" fillId="3" borderId="0" xfId="0" applyFont="1" applyFill="1"/>
    <xf numFmtId="0" fontId="23" fillId="3" borderId="23" xfId="0" applyFont="1" applyFill="1" applyBorder="1"/>
    <xf numFmtId="0" fontId="30" fillId="3" borderId="24" xfId="0" applyFont="1" applyFill="1" applyBorder="1"/>
    <xf numFmtId="0" fontId="23" fillId="3" borderId="24" xfId="0" applyFont="1" applyFill="1" applyBorder="1"/>
    <xf numFmtId="0" fontId="30" fillId="3" borderId="0" xfId="0" applyFont="1" applyFill="1"/>
    <xf numFmtId="0" fontId="23" fillId="3" borderId="25" xfId="0" applyFont="1" applyFill="1" applyBorder="1"/>
    <xf numFmtId="0" fontId="26" fillId="3" borderId="0" xfId="0" applyFont="1" applyFill="1"/>
    <xf numFmtId="0" fontId="27" fillId="3" borderId="0" xfId="0" applyFont="1" applyFill="1"/>
    <xf numFmtId="0" fontId="27" fillId="3" borderId="0" xfId="0" applyFont="1" applyFill="1" applyAlignment="1">
      <alignment horizontal="center"/>
    </xf>
    <xf numFmtId="0" fontId="23" fillId="13" borderId="0" xfId="0" applyFont="1" applyFill="1"/>
    <xf numFmtId="0" fontId="31" fillId="3" borderId="0" xfId="0" applyFont="1" applyFill="1"/>
    <xf numFmtId="0" fontId="32" fillId="3" borderId="0" xfId="0" applyFont="1" applyFill="1"/>
    <xf numFmtId="0" fontId="32" fillId="0" borderId="0" xfId="0" applyFont="1"/>
    <xf numFmtId="0" fontId="33" fillId="3" borderId="0" xfId="0" applyFont="1" applyFill="1"/>
    <xf numFmtId="0" fontId="33" fillId="0" borderId="0" xfId="0" applyFont="1"/>
    <xf numFmtId="0" fontId="32" fillId="12" borderId="0" xfId="0" applyFont="1" applyFill="1"/>
    <xf numFmtId="0" fontId="31" fillId="3" borderId="8" xfId="0" applyFont="1" applyFill="1" applyBorder="1" applyAlignment="1">
      <alignment horizontal="center" vertical="center" shrinkToFit="1"/>
    </xf>
    <xf numFmtId="49" fontId="31" fillId="3" borderId="8" xfId="0" applyNumberFormat="1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left" vertical="center" wrapText="1"/>
    </xf>
    <xf numFmtId="49" fontId="31" fillId="12" borderId="13" xfId="0" applyNumberFormat="1" applyFont="1" applyFill="1" applyBorder="1" applyAlignment="1">
      <alignment horizontal="center" wrapText="1"/>
    </xf>
    <xf numFmtId="0" fontId="31" fillId="3" borderId="13" xfId="0" applyFont="1" applyFill="1" applyBorder="1" applyAlignment="1">
      <alignment horizontal="center" wrapText="1"/>
    </xf>
    <xf numFmtId="0" fontId="31" fillId="3" borderId="15" xfId="0" applyFont="1" applyFill="1" applyBorder="1" applyAlignment="1">
      <alignment horizontal="left" vertical="top" wrapText="1"/>
    </xf>
    <xf numFmtId="0" fontId="32" fillId="12" borderId="15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wrapText="1"/>
    </xf>
    <xf numFmtId="0" fontId="31" fillId="3" borderId="16" xfId="0" applyFont="1" applyFill="1" applyBorder="1" applyAlignment="1">
      <alignment horizontal="left" vertical="top" wrapText="1"/>
    </xf>
    <xf numFmtId="0" fontId="32" fillId="12" borderId="16" xfId="0" applyFont="1" applyFill="1" applyBorder="1" applyAlignment="1">
      <alignment vertical="top" wrapText="1"/>
    </xf>
    <xf numFmtId="0" fontId="32" fillId="3" borderId="17" xfId="0" applyFont="1" applyFill="1" applyBorder="1" applyAlignment="1">
      <alignment horizontal="left" vertical="top" wrapText="1"/>
    </xf>
    <xf numFmtId="0" fontId="32" fillId="3" borderId="17" xfId="0" applyFont="1" applyFill="1" applyBorder="1" applyAlignment="1">
      <alignment vertical="top" wrapText="1"/>
    </xf>
    <xf numFmtId="0" fontId="32" fillId="3" borderId="14" xfId="0" applyFont="1" applyFill="1" applyBorder="1" applyAlignment="1">
      <alignment horizontal="left" vertical="top" wrapText="1"/>
    </xf>
    <xf numFmtId="0" fontId="32" fillId="3" borderId="14" xfId="0" applyFont="1" applyFill="1" applyBorder="1" applyAlignment="1">
      <alignment vertical="top" wrapText="1"/>
    </xf>
    <xf numFmtId="0" fontId="32" fillId="3" borderId="16" xfId="0" applyFont="1" applyFill="1" applyBorder="1" applyAlignment="1">
      <alignment horizontal="left" vertical="top" wrapText="1"/>
    </xf>
    <xf numFmtId="0" fontId="32" fillId="3" borderId="16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horizontal="left" vertical="top" wrapText="1"/>
    </xf>
    <xf numFmtId="0" fontId="32" fillId="3" borderId="19" xfId="0" applyFont="1" applyFill="1" applyBorder="1" applyAlignment="1">
      <alignment vertical="top" wrapText="1"/>
    </xf>
    <xf numFmtId="0" fontId="31" fillId="3" borderId="13" xfId="0" applyFont="1" applyFill="1" applyBorder="1" applyAlignment="1">
      <alignment horizontal="left" vertical="top"/>
    </xf>
    <xf numFmtId="0" fontId="32" fillId="12" borderId="13" xfId="0" applyFont="1" applyFill="1" applyBorder="1" applyAlignment="1">
      <alignment vertical="top" wrapText="1"/>
    </xf>
    <xf numFmtId="0" fontId="32" fillId="3" borderId="13" xfId="0" applyFont="1" applyFill="1" applyBorder="1" applyAlignment="1">
      <alignment wrapText="1"/>
    </xf>
    <xf numFmtId="0" fontId="32" fillId="3" borderId="15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wrapText="1"/>
    </xf>
    <xf numFmtId="0" fontId="31" fillId="3" borderId="13" xfId="0" applyFont="1" applyFill="1" applyBorder="1" applyAlignment="1">
      <alignment horizontal="left" vertical="top" wrapText="1"/>
    </xf>
    <xf numFmtId="0" fontId="32" fillId="3" borderId="18" xfId="0" applyFont="1" applyFill="1" applyBorder="1" applyAlignment="1">
      <alignment vertical="top" wrapText="1"/>
    </xf>
    <xf numFmtId="0" fontId="32" fillId="3" borderId="19" xfId="0" applyFont="1" applyFill="1" applyBorder="1"/>
    <xf numFmtId="0" fontId="32" fillId="3" borderId="13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horizontal="left" vertical="top" wrapText="1"/>
    </xf>
    <xf numFmtId="0" fontId="32" fillId="0" borderId="26" xfId="0" applyFont="1" applyBorder="1"/>
    <xf numFmtId="0" fontId="32" fillId="3" borderId="27" xfId="0" applyFont="1" applyFill="1" applyBorder="1" applyAlignment="1">
      <alignment vertical="top" wrapText="1"/>
    </xf>
    <xf numFmtId="0" fontId="32" fillId="12" borderId="14" xfId="0" applyFont="1" applyFill="1" applyBorder="1" applyAlignment="1">
      <alignment vertical="top" wrapText="1"/>
    </xf>
    <xf numFmtId="0" fontId="32" fillId="12" borderId="28" xfId="0" applyFont="1" applyFill="1" applyBorder="1" applyAlignment="1">
      <alignment vertical="top" wrapText="1"/>
    </xf>
    <xf numFmtId="0" fontId="32" fillId="3" borderId="18" xfId="0" applyFont="1" applyFill="1" applyBorder="1" applyAlignment="1">
      <alignment horizontal="left" vertical="top" wrapText="1"/>
    </xf>
    <xf numFmtId="0" fontId="32" fillId="3" borderId="22" xfId="0" applyFont="1" applyFill="1" applyBorder="1" applyAlignment="1">
      <alignment vertical="top" wrapText="1"/>
    </xf>
    <xf numFmtId="0" fontId="32" fillId="3" borderId="24" xfId="0" applyFont="1" applyFill="1" applyBorder="1"/>
    <xf numFmtId="0" fontId="32" fillId="3" borderId="25" xfId="0" applyFont="1" applyFill="1" applyBorder="1"/>
    <xf numFmtId="0" fontId="32" fillId="3" borderId="17" xfId="0" applyFont="1" applyFill="1" applyBorder="1" applyAlignment="1">
      <alignment horizontal="left" vertical="center" wrapText="1"/>
    </xf>
    <xf numFmtId="0" fontId="32" fillId="3" borderId="14" xfId="0" applyFont="1" applyFill="1" applyBorder="1" applyAlignment="1">
      <alignment horizontal="left" vertical="center" wrapText="1"/>
    </xf>
    <xf numFmtId="0" fontId="32" fillId="3" borderId="29" xfId="0" applyFont="1" applyFill="1" applyBorder="1" applyAlignment="1">
      <alignment vertical="top" wrapText="1"/>
    </xf>
    <xf numFmtId="0" fontId="34" fillId="2" borderId="0" xfId="0" applyFont="1" applyFill="1"/>
    <xf numFmtId="0" fontId="34" fillId="14" borderId="0" xfId="0" applyFont="1" applyFill="1"/>
    <xf numFmtId="0" fontId="33" fillId="15" borderId="0" xfId="0" applyFont="1" applyFill="1"/>
    <xf numFmtId="0" fontId="34" fillId="4" borderId="9" xfId="0" applyFont="1" applyFill="1" applyBorder="1" applyAlignment="1">
      <alignment horizontal="center" shrinkToFit="1"/>
    </xf>
    <xf numFmtId="0" fontId="34" fillId="6" borderId="10" xfId="0" applyFont="1" applyFill="1" applyBorder="1" applyAlignment="1">
      <alignment horizontal="center" shrinkToFit="1"/>
    </xf>
    <xf numFmtId="0" fontId="34" fillId="6" borderId="8" xfId="0" applyFont="1" applyFill="1" applyBorder="1" applyAlignment="1">
      <alignment horizontal="center" shrinkToFit="1"/>
    </xf>
    <xf numFmtId="0" fontId="35" fillId="5" borderId="8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shrinkToFit="1"/>
    </xf>
    <xf numFmtId="0" fontId="33" fillId="7" borderId="8" xfId="0" applyFont="1" applyFill="1" applyBorder="1" applyAlignment="1">
      <alignment horizontal="center" vertical="center" shrinkToFit="1"/>
    </xf>
    <xf numFmtId="0" fontId="33" fillId="7" borderId="11" xfId="0" applyFont="1" applyFill="1" applyBorder="1" applyAlignment="1">
      <alignment horizontal="left" vertical="center" shrinkToFit="1"/>
    </xf>
    <xf numFmtId="0" fontId="33" fillId="16" borderId="10" xfId="0" applyFont="1" applyFill="1" applyBorder="1" applyAlignment="1">
      <alignment horizontal="center" vertical="center" shrinkToFit="1"/>
    </xf>
    <xf numFmtId="0" fontId="33" fillId="16" borderId="8" xfId="0" applyFont="1" applyFill="1" applyBorder="1" applyAlignment="1">
      <alignment horizontal="center" vertical="center" shrinkToFit="1"/>
    </xf>
    <xf numFmtId="0" fontId="33" fillId="16" borderId="9" xfId="0" applyFont="1" applyFill="1" applyBorder="1" applyAlignment="1">
      <alignment horizontal="center" vertical="center" shrinkToFit="1"/>
    </xf>
    <xf numFmtId="0" fontId="33" fillId="17" borderId="30" xfId="0" applyFont="1" applyFill="1" applyBorder="1" applyAlignment="1">
      <alignment horizontal="center" vertical="center" shrinkToFit="1"/>
    </xf>
    <xf numFmtId="0" fontId="32" fillId="8" borderId="0" xfId="0" applyFont="1" applyFill="1"/>
    <xf numFmtId="0" fontId="32" fillId="2" borderId="19" xfId="0" applyFont="1" applyFill="1" applyBorder="1" applyAlignment="1">
      <alignment horizontal="center" vertical="center" shrinkToFit="1"/>
    </xf>
    <xf numFmtId="0" fontId="33" fillId="4" borderId="9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 shrinkToFit="1"/>
    </xf>
    <xf numFmtId="0" fontId="33" fillId="6" borderId="8" xfId="0" applyFont="1" applyFill="1" applyBorder="1" applyAlignment="1">
      <alignment horizontal="center" vertical="center" shrinkToFit="1"/>
    </xf>
    <xf numFmtId="0" fontId="33" fillId="8" borderId="0" xfId="0" applyFont="1" applyFill="1" applyAlignment="1">
      <alignment vertical="center" shrinkToFit="1"/>
    </xf>
    <xf numFmtId="0" fontId="33" fillId="18" borderId="0" xfId="0" applyFont="1" applyFill="1" applyAlignment="1">
      <alignment vertical="center" shrinkToFit="1"/>
    </xf>
    <xf numFmtId="0" fontId="33" fillId="8" borderId="0" xfId="0" applyFont="1" applyFill="1"/>
    <xf numFmtId="0" fontId="33" fillId="18" borderId="0" xfId="0" applyFont="1" applyFill="1"/>
    <xf numFmtId="0" fontId="33" fillId="19" borderId="0" xfId="0" applyFont="1" applyFill="1"/>
    <xf numFmtId="0" fontId="32" fillId="3" borderId="29" xfId="0" applyFont="1" applyFill="1" applyBorder="1" applyAlignment="1">
      <alignment horizontal="left" vertical="top" wrapText="1"/>
    </xf>
    <xf numFmtId="0" fontId="32" fillId="3" borderId="26" xfId="0" applyFont="1" applyFill="1" applyBorder="1" applyAlignment="1">
      <alignment wrapText="1"/>
    </xf>
    <xf numFmtId="0" fontId="32" fillId="3" borderId="1" xfId="0" applyFont="1" applyFill="1" applyBorder="1" applyAlignment="1">
      <alignment vertical="top" wrapText="1"/>
    </xf>
    <xf numFmtId="0" fontId="32" fillId="3" borderId="2" xfId="0" applyFont="1" applyFill="1" applyBorder="1" applyAlignment="1">
      <alignment vertical="top" wrapText="1"/>
    </xf>
    <xf numFmtId="0" fontId="32" fillId="3" borderId="3" xfId="0" applyFont="1" applyFill="1" applyBorder="1" applyAlignment="1">
      <alignment vertical="top" wrapText="1"/>
    </xf>
    <xf numFmtId="0" fontId="32" fillId="3" borderId="4" xfId="0" applyFont="1" applyFill="1" applyBorder="1" applyAlignment="1">
      <alignment vertical="top" wrapText="1"/>
    </xf>
    <xf numFmtId="0" fontId="32" fillId="3" borderId="5" xfId="0" applyFont="1" applyFill="1" applyBorder="1" applyAlignment="1">
      <alignment vertical="top" wrapText="1"/>
    </xf>
    <xf numFmtId="0" fontId="32" fillId="3" borderId="6" xfId="0" applyFont="1" applyFill="1" applyBorder="1" applyAlignment="1">
      <alignment vertical="top" wrapText="1"/>
    </xf>
    <xf numFmtId="0" fontId="32" fillId="3" borderId="31" xfId="0" applyFont="1" applyFill="1" applyBorder="1" applyAlignment="1">
      <alignment vertical="top" wrapText="1"/>
    </xf>
    <xf numFmtId="0" fontId="32" fillId="3" borderId="32" xfId="0" applyFont="1" applyFill="1" applyBorder="1" applyAlignment="1">
      <alignment vertical="top" wrapText="1"/>
    </xf>
    <xf numFmtId="0" fontId="32" fillId="3" borderId="33" xfId="0" applyFont="1" applyFill="1" applyBorder="1" applyAlignment="1">
      <alignment vertical="top" wrapText="1"/>
    </xf>
    <xf numFmtId="0" fontId="33" fillId="16" borderId="11" xfId="0" applyFont="1" applyFill="1" applyBorder="1" applyAlignment="1">
      <alignment horizontal="center" vertical="center" shrinkToFit="1"/>
    </xf>
    <xf numFmtId="0" fontId="14" fillId="19" borderId="0" xfId="0" applyFont="1" applyFill="1"/>
    <xf numFmtId="0" fontId="33" fillId="20" borderId="0" xfId="0" applyFont="1" applyFill="1"/>
    <xf numFmtId="0" fontId="33" fillId="21" borderId="0" xfId="0" applyFont="1" applyFill="1" applyAlignment="1">
      <alignment vertical="center" shrinkToFit="1"/>
    </xf>
    <xf numFmtId="0" fontId="33" fillId="21" borderId="0" xfId="0" applyFont="1" applyFill="1"/>
    <xf numFmtId="0" fontId="33" fillId="22" borderId="0" xfId="0" applyFont="1" applyFill="1"/>
    <xf numFmtId="0" fontId="33" fillId="23" borderId="0" xfId="0" applyFont="1" applyFill="1"/>
    <xf numFmtId="0" fontId="33" fillId="25" borderId="0" xfId="0" applyFont="1" applyFill="1" applyAlignment="1">
      <alignment vertical="center" shrinkToFit="1"/>
    </xf>
    <xf numFmtId="0" fontId="33" fillId="25" borderId="0" xfId="0" applyFont="1" applyFill="1"/>
    <xf numFmtId="0" fontId="33" fillId="26" borderId="0" xfId="0" applyFont="1" applyFill="1"/>
    <xf numFmtId="0" fontId="34" fillId="27" borderId="0" xfId="0" applyFont="1" applyFill="1"/>
    <xf numFmtId="0" fontId="15" fillId="28" borderId="0" xfId="0" applyFont="1" applyFill="1"/>
    <xf numFmtId="0" fontId="36" fillId="28" borderId="0" xfId="0" applyFont="1" applyFill="1"/>
    <xf numFmtId="0" fontId="15" fillId="12" borderId="0" xfId="0" applyFont="1" applyFill="1"/>
    <xf numFmtId="0" fontId="37" fillId="28" borderId="0" xfId="0" applyFont="1" applyFill="1"/>
    <xf numFmtId="0" fontId="15" fillId="8" borderId="35" xfId="0" applyFont="1" applyFill="1" applyBorder="1"/>
    <xf numFmtId="0" fontId="15" fillId="28" borderId="0" xfId="0" applyFont="1" applyFill="1" applyAlignment="1">
      <alignment horizontal="left"/>
    </xf>
    <xf numFmtId="0" fontId="32" fillId="28" borderId="0" xfId="0" applyFont="1" applyFill="1"/>
    <xf numFmtId="0" fontId="15" fillId="0" borderId="0" xfId="0" applyFont="1"/>
    <xf numFmtId="0" fontId="17" fillId="0" borderId="0" xfId="0" applyFont="1"/>
    <xf numFmtId="0" fontId="15" fillId="0" borderId="0" xfId="0" applyFont="1" applyAlignment="1">
      <alignment horizontal="right"/>
    </xf>
    <xf numFmtId="49" fontId="15" fillId="0" borderId="0" xfId="0" applyNumberFormat="1" applyFont="1" applyAlignment="1">
      <alignment horizontal="left"/>
    </xf>
    <xf numFmtId="0" fontId="31" fillId="8" borderId="0" xfId="0" applyFont="1" applyFill="1"/>
    <xf numFmtId="0" fontId="32" fillId="0" borderId="0" xfId="0" applyFont="1" applyAlignment="1">
      <alignment shrinkToFit="1"/>
    </xf>
    <xf numFmtId="0" fontId="32" fillId="8" borderId="8" xfId="0" applyFont="1" applyFill="1" applyBorder="1" applyAlignment="1">
      <alignment horizontal="center" vertical="center" shrinkToFit="1"/>
    </xf>
    <xf numFmtId="0" fontId="32" fillId="10" borderId="8" xfId="0" applyFont="1" applyFill="1" applyBorder="1" applyAlignment="1">
      <alignment horizontal="center" vertical="center" shrinkToFit="1"/>
    </xf>
    <xf numFmtId="0" fontId="32" fillId="10" borderId="11" xfId="0" applyFont="1" applyFill="1" applyBorder="1" applyAlignment="1">
      <alignment horizontal="left" vertical="center" shrinkToFit="1"/>
    </xf>
    <xf numFmtId="1" fontId="32" fillId="4" borderId="19" xfId="0" applyNumberFormat="1" applyFont="1" applyFill="1" applyBorder="1" applyAlignment="1">
      <alignment horizontal="center" vertical="center" shrinkToFit="1"/>
    </xf>
    <xf numFmtId="0" fontId="32" fillId="8" borderId="19" xfId="0" applyFont="1" applyFill="1" applyBorder="1" applyAlignment="1">
      <alignment horizontal="center" vertical="center" shrinkToFit="1"/>
    </xf>
    <xf numFmtId="0" fontId="32" fillId="8" borderId="0" xfId="0" applyFont="1" applyFill="1" applyAlignment="1">
      <alignment horizontal="left"/>
    </xf>
    <xf numFmtId="0" fontId="32" fillId="8" borderId="36" xfId="0" applyFont="1" applyFill="1" applyBorder="1"/>
    <xf numFmtId="0" fontId="38" fillId="0" borderId="0" xfId="0" applyFont="1"/>
    <xf numFmtId="0" fontId="33" fillId="2" borderId="0" xfId="0" applyFont="1" applyFill="1"/>
    <xf numFmtId="0" fontId="34" fillId="2" borderId="25" xfId="0" applyFont="1" applyFill="1" applyBorder="1"/>
    <xf numFmtId="0" fontId="34" fillId="2" borderId="8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/>
    </xf>
    <xf numFmtId="0" fontId="35" fillId="7" borderId="37" xfId="0" applyFont="1" applyFill="1" applyBorder="1" applyAlignment="1">
      <alignment horizontal="center" vertical="center" textRotation="90" wrapText="1"/>
    </xf>
    <xf numFmtId="0" fontId="35" fillId="7" borderId="38" xfId="0" applyFont="1" applyFill="1" applyBorder="1" applyAlignment="1">
      <alignment horizontal="center" vertical="center" textRotation="90" wrapText="1"/>
    </xf>
    <xf numFmtId="0" fontId="33" fillId="3" borderId="8" xfId="0" applyFont="1" applyFill="1" applyBorder="1" applyAlignment="1">
      <alignment horizontal="center" vertical="center" shrinkToFit="1"/>
    </xf>
    <xf numFmtId="0" fontId="33" fillId="3" borderId="11" xfId="0" applyFont="1" applyFill="1" applyBorder="1" applyAlignment="1">
      <alignment horizontal="left" vertical="center" shrinkToFit="1"/>
    </xf>
    <xf numFmtId="0" fontId="33" fillId="7" borderId="37" xfId="0" applyFont="1" applyFill="1" applyBorder="1" applyAlignment="1">
      <alignment horizontal="center" vertical="center" shrinkToFit="1"/>
    </xf>
    <xf numFmtId="0" fontId="33" fillId="7" borderId="38" xfId="0" applyFont="1" applyFill="1" applyBorder="1" applyAlignment="1">
      <alignment horizontal="center" vertical="center" shrinkToFit="1"/>
    </xf>
    <xf numFmtId="0" fontId="33" fillId="0" borderId="0" xfId="0" applyFont="1" applyAlignment="1">
      <alignment vertical="center" shrinkToFit="1"/>
    </xf>
    <xf numFmtId="0" fontId="32" fillId="0" borderId="0" xfId="0" applyFont="1" applyAlignment="1">
      <alignment vertical="center" shrinkToFit="1"/>
    </xf>
    <xf numFmtId="0" fontId="32" fillId="2" borderId="0" xfId="0" applyFont="1" applyFill="1" applyAlignment="1">
      <alignment vertical="center" shrinkToFit="1"/>
    </xf>
    <xf numFmtId="0" fontId="32" fillId="0" borderId="0" xfId="0" applyFont="1" applyAlignment="1">
      <alignment horizontal="center" vertical="center" shrinkToFit="1"/>
    </xf>
    <xf numFmtId="0" fontId="16" fillId="29" borderId="8" xfId="0" applyFont="1" applyFill="1" applyBorder="1" applyAlignment="1" applyProtection="1">
      <alignment horizontal="center" vertical="center" wrapText="1"/>
      <protection locked="0"/>
    </xf>
    <xf numFmtId="0" fontId="15" fillId="29" borderId="8" xfId="0" applyFont="1" applyFill="1" applyBorder="1" applyAlignment="1" applyProtection="1">
      <alignment horizontal="center" vertical="center" wrapText="1"/>
      <protection locked="0"/>
    </xf>
    <xf numFmtId="0" fontId="16" fillId="30" borderId="8" xfId="0" applyFont="1" applyFill="1" applyBorder="1" applyAlignment="1" applyProtection="1">
      <alignment horizontal="center" vertical="center" wrapText="1"/>
      <protection locked="0"/>
    </xf>
    <xf numFmtId="0" fontId="15" fillId="30" borderId="8" xfId="0" applyFont="1" applyFill="1" applyBorder="1" applyAlignment="1" applyProtection="1">
      <alignment horizontal="center" vertical="center" wrapText="1"/>
      <protection locked="0"/>
    </xf>
    <xf numFmtId="0" fontId="16" fillId="19" borderId="8" xfId="0" applyFont="1" applyFill="1" applyBorder="1" applyAlignment="1" applyProtection="1">
      <alignment horizontal="center" vertical="center" wrapText="1"/>
      <protection locked="0"/>
    </xf>
    <xf numFmtId="0" fontId="15" fillId="19" borderId="8" xfId="0" applyFont="1" applyFill="1" applyBorder="1" applyAlignment="1" applyProtection="1">
      <alignment horizontal="center" vertical="center" wrapText="1"/>
      <protection locked="0"/>
    </xf>
    <xf numFmtId="0" fontId="16" fillId="31" borderId="8" xfId="0" applyFont="1" applyFill="1" applyBorder="1" applyAlignment="1" applyProtection="1">
      <alignment horizontal="center" vertical="center" wrapText="1"/>
      <protection locked="0"/>
    </xf>
    <xf numFmtId="0" fontId="15" fillId="31" borderId="8" xfId="0" applyFont="1" applyFill="1" applyBorder="1" applyAlignment="1" applyProtection="1">
      <alignment horizontal="center" vertical="center" wrapText="1"/>
      <protection locked="0"/>
    </xf>
    <xf numFmtId="0" fontId="15" fillId="32" borderId="8" xfId="0" applyFont="1" applyFill="1" applyBorder="1" applyProtection="1">
      <protection locked="0"/>
    </xf>
    <xf numFmtId="0" fontId="31" fillId="0" borderId="8" xfId="0" applyFont="1" applyBorder="1" applyAlignment="1" applyProtection="1">
      <alignment horizontal="center"/>
      <protection locked="0"/>
    </xf>
    <xf numFmtId="0" fontId="31" fillId="29" borderId="8" xfId="0" applyFont="1" applyFill="1" applyBorder="1" applyAlignment="1" applyProtection="1">
      <alignment horizontal="center"/>
      <protection locked="0"/>
    </xf>
    <xf numFmtId="2" fontId="32" fillId="29" borderId="8" xfId="0" applyNumberFormat="1" applyFont="1" applyFill="1" applyBorder="1" applyAlignment="1" applyProtection="1">
      <alignment horizontal="center"/>
      <protection locked="0"/>
    </xf>
    <xf numFmtId="0" fontId="31" fillId="30" borderId="8" xfId="0" applyFont="1" applyFill="1" applyBorder="1" applyAlignment="1" applyProtection="1">
      <alignment horizontal="center"/>
      <protection locked="0"/>
    </xf>
    <xf numFmtId="2" fontId="32" fillId="30" borderId="8" xfId="0" applyNumberFormat="1" applyFont="1" applyFill="1" applyBorder="1" applyAlignment="1" applyProtection="1">
      <alignment horizontal="center"/>
      <protection locked="0"/>
    </xf>
    <xf numFmtId="0" fontId="31" fillId="19" borderId="8" xfId="0" applyFont="1" applyFill="1" applyBorder="1" applyAlignment="1" applyProtection="1">
      <alignment horizontal="center"/>
      <protection locked="0"/>
    </xf>
    <xf numFmtId="2" fontId="32" fillId="19" borderId="8" xfId="0" applyNumberFormat="1" applyFont="1" applyFill="1" applyBorder="1" applyAlignment="1" applyProtection="1">
      <alignment horizontal="center"/>
      <protection locked="0"/>
    </xf>
    <xf numFmtId="0" fontId="31" fillId="31" borderId="8" xfId="0" applyFont="1" applyFill="1" applyBorder="1" applyAlignment="1" applyProtection="1">
      <alignment horizontal="center"/>
      <protection locked="0"/>
    </xf>
    <xf numFmtId="2" fontId="32" fillId="31" borderId="8" xfId="0" applyNumberFormat="1" applyFont="1" applyFill="1" applyBorder="1" applyAlignment="1" applyProtection="1">
      <alignment horizontal="center"/>
      <protection locked="0"/>
    </xf>
    <xf numFmtId="2" fontId="31" fillId="29" borderId="8" xfId="0" applyNumberFormat="1" applyFont="1" applyFill="1" applyBorder="1" applyAlignment="1" applyProtection="1">
      <alignment horizontal="center"/>
      <protection locked="0"/>
    </xf>
    <xf numFmtId="2" fontId="39" fillId="29" borderId="8" xfId="0" applyNumberFormat="1" applyFont="1" applyFill="1" applyBorder="1" applyAlignment="1" applyProtection="1">
      <alignment horizontal="center"/>
      <protection locked="0"/>
    </xf>
    <xf numFmtId="0" fontId="15" fillId="22" borderId="8" xfId="0" applyFont="1" applyFill="1" applyBorder="1" applyAlignment="1" applyProtection="1">
      <alignment horizontal="center"/>
      <protection locked="0"/>
    </xf>
    <xf numFmtId="0" fontId="40" fillId="10" borderId="8" xfId="0" applyFont="1" applyFill="1" applyBorder="1" applyAlignment="1">
      <alignment horizontal="center" vertical="center" textRotation="90" wrapText="1"/>
    </xf>
    <xf numFmtId="0" fontId="34" fillId="14" borderId="0" xfId="0" applyFont="1" applyFill="1" applyProtection="1">
      <protection locked="0"/>
    </xf>
    <xf numFmtId="0" fontId="33" fillId="15" borderId="0" xfId="0" applyFont="1" applyFill="1" applyProtection="1">
      <protection locked="0"/>
    </xf>
    <xf numFmtId="0" fontId="33" fillId="17" borderId="30" xfId="0" applyFont="1" applyFill="1" applyBorder="1" applyAlignment="1" applyProtection="1">
      <alignment horizontal="center" vertical="center" shrinkToFit="1"/>
      <protection locked="0"/>
    </xf>
    <xf numFmtId="0" fontId="33" fillId="18" borderId="0" xfId="0" applyFont="1" applyFill="1" applyAlignment="1" applyProtection="1">
      <alignment vertical="center" shrinkToFit="1"/>
      <protection locked="0"/>
    </xf>
    <xf numFmtId="0" fontId="33" fillId="18" borderId="0" xfId="0" applyFont="1" applyFill="1" applyProtection="1">
      <protection locked="0"/>
    </xf>
    <xf numFmtId="0" fontId="33" fillId="19" borderId="0" xfId="0" applyFont="1" applyFill="1" applyProtection="1">
      <protection locked="0"/>
    </xf>
    <xf numFmtId="0" fontId="14" fillId="0" borderId="7" xfId="0" applyFont="1" applyBorder="1" applyAlignment="1">
      <alignment horizontal="center"/>
    </xf>
    <xf numFmtId="0" fontId="14" fillId="0" borderId="7" xfId="0" applyFont="1" applyBorder="1"/>
    <xf numFmtId="0" fontId="14" fillId="0" borderId="7" xfId="0" applyFont="1" applyBorder="1" applyAlignment="1">
      <alignment horizontal="left"/>
    </xf>
    <xf numFmtId="0" fontId="33" fillId="17" borderId="60" xfId="0" applyFont="1" applyFill="1" applyBorder="1" applyAlignment="1">
      <alignment horizontal="center" vertical="center" shrinkToFit="1"/>
    </xf>
    <xf numFmtId="0" fontId="33" fillId="17" borderId="59" xfId="0" applyFont="1" applyFill="1" applyBorder="1" applyAlignment="1">
      <alignment horizontal="center" vertical="center" shrinkToFit="1"/>
    </xf>
    <xf numFmtId="0" fontId="33" fillId="17" borderId="61" xfId="0" applyFont="1" applyFill="1" applyBorder="1" applyAlignment="1">
      <alignment horizontal="center" vertical="center" shrinkToFit="1"/>
    </xf>
    <xf numFmtId="0" fontId="33" fillId="27" borderId="34" xfId="0" applyFont="1" applyFill="1" applyBorder="1" applyAlignment="1">
      <alignment horizontal="center" vertical="center" shrinkToFit="1"/>
    </xf>
    <xf numFmtId="0" fontId="33" fillId="24" borderId="59" xfId="0" applyFont="1" applyFill="1" applyBorder="1" applyAlignment="1">
      <alignment horizontal="center" vertical="center" shrinkToFit="1"/>
    </xf>
    <xf numFmtId="0" fontId="33" fillId="24" borderId="61" xfId="0" applyFont="1" applyFill="1" applyBorder="1" applyAlignment="1">
      <alignment horizontal="center" vertical="center" shrinkToFit="1"/>
    </xf>
    <xf numFmtId="0" fontId="14" fillId="0" borderId="7" xfId="0" applyFont="1" applyBorder="1" applyAlignment="1">
      <alignment horizontal="center" wrapText="1" readingOrder="1"/>
    </xf>
    <xf numFmtId="0" fontId="14" fillId="0" borderId="7" xfId="0" applyFont="1" applyBorder="1" applyAlignment="1">
      <alignment horizontal="left" shrinkToFit="1"/>
    </xf>
    <xf numFmtId="0" fontId="33" fillId="0" borderId="7" xfId="0" applyFont="1" applyBorder="1" applyAlignment="1">
      <alignment horizontal="left" shrinkToFit="1"/>
    </xf>
    <xf numFmtId="0" fontId="33" fillId="0" borderId="7" xfId="0" applyFont="1" applyBorder="1" applyAlignment="1">
      <alignment horizontal="center"/>
    </xf>
    <xf numFmtId="0" fontId="33" fillId="0" borderId="7" xfId="0" applyFont="1" applyBorder="1" applyAlignment="1">
      <alignment horizontal="left" shrinkToFit="1" readingOrder="1"/>
    </xf>
    <xf numFmtId="0" fontId="44" fillId="0" borderId="0" xfId="0" applyFont="1" applyAlignment="1">
      <alignment horizontal="center" vertical="top"/>
    </xf>
    <xf numFmtId="0" fontId="45" fillId="0" borderId="0" xfId="0" applyFont="1" applyAlignment="1">
      <alignment vertical="top"/>
    </xf>
    <xf numFmtId="0" fontId="46" fillId="0" borderId="0" xfId="0" applyFont="1"/>
    <xf numFmtId="0" fontId="44" fillId="0" borderId="0" xfId="0" applyFont="1" applyAlignment="1">
      <alignment horizontal="left" vertical="top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left"/>
    </xf>
    <xf numFmtId="0" fontId="47" fillId="0" borderId="0" xfId="0" applyFont="1"/>
    <xf numFmtId="0" fontId="46" fillId="0" borderId="0" xfId="0" applyFont="1" applyAlignment="1">
      <alignment horizontal="left"/>
    </xf>
    <xf numFmtId="0" fontId="33" fillId="7" borderId="9" xfId="0" applyFont="1" applyFill="1" applyBorder="1" applyAlignment="1">
      <alignment horizontal="left" vertical="center" shrinkToFit="1"/>
    </xf>
    <xf numFmtId="0" fontId="33" fillId="16" borderId="39" xfId="0" applyFont="1" applyFill="1" applyBorder="1" applyAlignment="1">
      <alignment horizontal="center" vertical="center" shrinkToFit="1"/>
    </xf>
    <xf numFmtId="0" fontId="45" fillId="0" borderId="0" xfId="0" applyFont="1" applyAlignment="1">
      <alignment horizontal="center" vertical="top"/>
    </xf>
    <xf numFmtId="0" fontId="47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center" vertical="top"/>
    </xf>
    <xf numFmtId="0" fontId="45" fillId="0" borderId="0" xfId="0" applyFont="1" applyAlignment="1">
      <alignment horizontal="left" vertical="top"/>
    </xf>
    <xf numFmtId="0" fontId="46" fillId="0" borderId="0" xfId="0" applyFont="1" applyAlignment="1">
      <alignment vertical="top"/>
    </xf>
    <xf numFmtId="0" fontId="32" fillId="3" borderId="35" xfId="0" applyFont="1" applyFill="1" applyBorder="1" applyAlignment="1">
      <alignment horizontal="left"/>
    </xf>
    <xf numFmtId="0" fontId="15" fillId="0" borderId="35" xfId="0" applyFont="1" applyBorder="1"/>
    <xf numFmtId="0" fontId="32" fillId="32" borderId="28" xfId="0" applyFont="1" applyFill="1" applyBorder="1" applyAlignment="1" applyProtection="1">
      <alignment horizontal="center" vertical="center"/>
      <protection locked="0"/>
    </xf>
    <xf numFmtId="0" fontId="15" fillId="32" borderId="36" xfId="0" applyFont="1" applyFill="1" applyBorder="1" applyProtection="1">
      <protection locked="0"/>
    </xf>
    <xf numFmtId="0" fontId="15" fillId="32" borderId="40" xfId="0" applyFont="1" applyFill="1" applyBorder="1" applyProtection="1">
      <protection locked="0"/>
    </xf>
    <xf numFmtId="0" fontId="15" fillId="32" borderId="41" xfId="0" applyFont="1" applyFill="1" applyBorder="1" applyProtection="1">
      <protection locked="0"/>
    </xf>
    <xf numFmtId="0" fontId="15" fillId="32" borderId="25" xfId="0" applyFont="1" applyFill="1" applyBorder="1" applyProtection="1">
      <protection locked="0"/>
    </xf>
    <xf numFmtId="0" fontId="15" fillId="32" borderId="34" xfId="0" applyFont="1" applyFill="1" applyBorder="1" applyProtection="1">
      <protection locked="0"/>
    </xf>
    <xf numFmtId="0" fontId="32" fillId="32" borderId="13" xfId="0" applyFont="1" applyFill="1" applyBorder="1" applyAlignment="1" applyProtection="1">
      <alignment horizontal="center" vertical="center" wrapText="1"/>
      <protection locked="0"/>
    </xf>
    <xf numFmtId="0" fontId="15" fillId="32" borderId="19" xfId="0" applyFont="1" applyFill="1" applyBorder="1" applyProtection="1">
      <protection locked="0"/>
    </xf>
    <xf numFmtId="0" fontId="32" fillId="33" borderId="11" xfId="0" applyFont="1" applyFill="1" applyBorder="1" applyAlignment="1" applyProtection="1">
      <alignment horizontal="center" vertical="center"/>
      <protection locked="0"/>
    </xf>
    <xf numFmtId="0" fontId="15" fillId="33" borderId="30" xfId="0" applyFont="1" applyFill="1" applyBorder="1" applyProtection="1">
      <protection locked="0"/>
    </xf>
    <xf numFmtId="0" fontId="15" fillId="33" borderId="39" xfId="0" applyFont="1" applyFill="1" applyBorder="1" applyProtection="1">
      <protection locked="0"/>
    </xf>
    <xf numFmtId="0" fontId="32" fillId="3" borderId="62" xfId="0" applyFont="1" applyFill="1" applyBorder="1" applyAlignment="1">
      <alignment horizontal="left"/>
    </xf>
    <xf numFmtId="0" fontId="41" fillId="28" borderId="0" xfId="0" applyFont="1" applyFill="1" applyAlignment="1">
      <alignment horizontal="left" vertical="top" wrapText="1"/>
    </xf>
    <xf numFmtId="0" fontId="15" fillId="0" borderId="0" xfId="0" applyFont="1"/>
    <xf numFmtId="49" fontId="32" fillId="0" borderId="0" xfId="0" applyNumberFormat="1" applyFont="1" applyAlignment="1">
      <alignment horizontal="left"/>
    </xf>
    <xf numFmtId="0" fontId="32" fillId="3" borderId="0" xfId="0" applyFont="1" applyFill="1" applyAlignment="1">
      <alignment horizontal="left"/>
    </xf>
    <xf numFmtId="0" fontId="32" fillId="22" borderId="11" xfId="0" applyFont="1" applyFill="1" applyBorder="1" applyAlignment="1" applyProtection="1">
      <alignment horizontal="center"/>
      <protection locked="0"/>
    </xf>
    <xf numFmtId="0" fontId="15" fillId="22" borderId="30" xfId="0" applyFont="1" applyFill="1" applyBorder="1" applyProtection="1">
      <protection locked="0"/>
    </xf>
    <xf numFmtId="0" fontId="15" fillId="22" borderId="39" xfId="0" applyFont="1" applyFill="1" applyBorder="1" applyProtection="1">
      <protection locked="0"/>
    </xf>
    <xf numFmtId="0" fontId="32" fillId="0" borderId="0" xfId="0" applyFont="1" applyAlignment="1">
      <alignment horizontal="center"/>
    </xf>
    <xf numFmtId="2" fontId="31" fillId="22" borderId="11" xfId="0" applyNumberFormat="1" applyFont="1" applyFill="1" applyBorder="1" applyAlignment="1" applyProtection="1">
      <alignment horizontal="center"/>
      <protection locked="0"/>
    </xf>
    <xf numFmtId="0" fontId="34" fillId="2" borderId="0" xfId="0" applyFont="1" applyFill="1" applyAlignment="1">
      <alignment horizontal="center"/>
    </xf>
    <xf numFmtId="0" fontId="18" fillId="0" borderId="0" xfId="0" applyFont="1"/>
    <xf numFmtId="0" fontId="34" fillId="7" borderId="0" xfId="0" applyFont="1" applyFill="1" applyAlignment="1">
      <alignment horizontal="center"/>
    </xf>
    <xf numFmtId="0" fontId="33" fillId="6" borderId="13" xfId="0" applyFont="1" applyFill="1" applyBorder="1" applyAlignment="1">
      <alignment horizontal="center" vertical="center" textRotation="90" wrapText="1"/>
    </xf>
    <xf numFmtId="0" fontId="14" fillId="0" borderId="15" xfId="0" applyFont="1" applyBorder="1"/>
    <xf numFmtId="0" fontId="14" fillId="0" borderId="19" xfId="0" applyFont="1" applyBorder="1"/>
    <xf numFmtId="0" fontId="33" fillId="5" borderId="13" xfId="0" applyFont="1" applyFill="1" applyBorder="1" applyAlignment="1">
      <alignment horizontal="center" vertical="center" wrapText="1"/>
    </xf>
    <xf numFmtId="0" fontId="33" fillId="9" borderId="11" xfId="0" applyFont="1" applyFill="1" applyBorder="1" applyAlignment="1">
      <alignment horizontal="center" vertical="center"/>
    </xf>
    <xf numFmtId="0" fontId="14" fillId="0" borderId="30" xfId="0" applyFont="1" applyBorder="1"/>
    <xf numFmtId="0" fontId="33" fillId="9" borderId="28" xfId="0" applyFont="1" applyFill="1" applyBorder="1" applyAlignment="1">
      <alignment horizontal="center" vertical="center" textRotation="90" wrapText="1"/>
    </xf>
    <xf numFmtId="0" fontId="14" fillId="0" borderId="29" xfId="0" applyFont="1" applyBorder="1"/>
    <xf numFmtId="0" fontId="14" fillId="0" borderId="41" xfId="0" applyFont="1" applyBorder="1"/>
    <xf numFmtId="0" fontId="33" fillId="6" borderId="42" xfId="0" applyFont="1" applyFill="1" applyBorder="1" applyAlignment="1">
      <alignment horizontal="center" vertical="center" textRotation="90" wrapText="1"/>
    </xf>
    <xf numFmtId="0" fontId="14" fillId="0" borderId="43" xfId="0" applyFont="1" applyBorder="1"/>
    <xf numFmtId="0" fontId="14" fillId="0" borderId="44" xfId="0" applyFont="1" applyBorder="1"/>
    <xf numFmtId="0" fontId="33" fillId="9" borderId="13" xfId="0" applyFont="1" applyFill="1" applyBorder="1" applyAlignment="1">
      <alignment horizontal="center" vertical="center" textRotation="90" wrapText="1"/>
    </xf>
    <xf numFmtId="0" fontId="34" fillId="5" borderId="30" xfId="0" applyFont="1" applyFill="1" applyBorder="1" applyAlignment="1">
      <alignment horizontal="center" vertical="center" wrapText="1"/>
    </xf>
    <xf numFmtId="0" fontId="14" fillId="0" borderId="39" xfId="0" applyFont="1" applyBorder="1"/>
    <xf numFmtId="0" fontId="34" fillId="6" borderId="11" xfId="0" applyFont="1" applyFill="1" applyBorder="1" applyAlignment="1">
      <alignment horizontal="center" shrinkToFit="1"/>
    </xf>
    <xf numFmtId="0" fontId="14" fillId="0" borderId="48" xfId="0" applyFont="1" applyBorder="1"/>
    <xf numFmtId="0" fontId="33" fillId="6" borderId="11" xfId="0" applyFont="1" applyFill="1" applyBorder="1" applyAlignment="1">
      <alignment horizontal="center" vertical="center" shrinkToFit="1"/>
    </xf>
    <xf numFmtId="0" fontId="34" fillId="5" borderId="7" xfId="0" applyFont="1" applyFill="1" applyBorder="1" applyAlignment="1">
      <alignment horizontal="center" vertical="center" wrapText="1"/>
    </xf>
    <xf numFmtId="0" fontId="14" fillId="34" borderId="15" xfId="0" applyFont="1" applyFill="1" applyBorder="1" applyAlignment="1">
      <alignment horizontal="center" vertical="center"/>
    </xf>
    <xf numFmtId="0" fontId="14" fillId="34" borderId="19" xfId="0" applyFont="1" applyFill="1" applyBorder="1" applyAlignment="1">
      <alignment horizontal="center" vertical="center"/>
    </xf>
    <xf numFmtId="0" fontId="33" fillId="34" borderId="15" xfId="0" applyFont="1" applyFill="1" applyBorder="1" applyAlignment="1">
      <alignment horizontal="center" vertical="center"/>
    </xf>
    <xf numFmtId="0" fontId="33" fillId="34" borderId="19" xfId="0" applyFont="1" applyFill="1" applyBorder="1" applyAlignment="1">
      <alignment horizontal="center" vertical="center"/>
    </xf>
    <xf numFmtId="0" fontId="16" fillId="19" borderId="49" xfId="0" applyFont="1" applyFill="1" applyBorder="1" applyAlignment="1">
      <alignment horizontal="center" textRotation="90"/>
    </xf>
    <xf numFmtId="0" fontId="16" fillId="19" borderId="50" xfId="0" applyFont="1" applyFill="1" applyBorder="1" applyAlignment="1">
      <alignment horizontal="center" textRotation="90"/>
    </xf>
    <xf numFmtId="0" fontId="16" fillId="19" borderId="51" xfId="0" applyFont="1" applyFill="1" applyBorder="1" applyAlignment="1">
      <alignment horizontal="center" textRotation="90"/>
    </xf>
    <xf numFmtId="0" fontId="34" fillId="6" borderId="11" xfId="0" applyFont="1" applyFill="1" applyBorder="1" applyAlignment="1">
      <alignment horizontal="center"/>
    </xf>
    <xf numFmtId="0" fontId="33" fillId="6" borderId="52" xfId="0" applyFont="1" applyFill="1" applyBorder="1" applyAlignment="1">
      <alignment horizontal="center" vertical="center" textRotation="90" wrapText="1"/>
    </xf>
    <xf numFmtId="0" fontId="14" fillId="0" borderId="53" xfId="0" applyFont="1" applyBorder="1"/>
    <xf numFmtId="0" fontId="14" fillId="0" borderId="54" xfId="0" applyFont="1" applyBorder="1"/>
    <xf numFmtId="0" fontId="34" fillId="5" borderId="47" xfId="0" applyFont="1" applyFill="1" applyBorder="1" applyAlignment="1">
      <alignment horizontal="center"/>
    </xf>
    <xf numFmtId="0" fontId="33" fillId="5" borderId="47" xfId="0" applyFont="1" applyFill="1" applyBorder="1" applyAlignment="1">
      <alignment horizontal="center" vertical="center"/>
    </xf>
    <xf numFmtId="0" fontId="14" fillId="0" borderId="36" xfId="0" applyFont="1" applyBorder="1"/>
    <xf numFmtId="0" fontId="33" fillId="4" borderId="13" xfId="0" applyFont="1" applyFill="1" applyBorder="1" applyAlignment="1">
      <alignment horizontal="center" vertical="center" textRotation="90" wrapText="1"/>
    </xf>
    <xf numFmtId="0" fontId="34" fillId="5" borderId="13" xfId="0" applyFont="1" applyFill="1" applyBorder="1" applyAlignment="1">
      <alignment horizontal="center" vertical="top" wrapText="1"/>
    </xf>
    <xf numFmtId="0" fontId="14" fillId="0" borderId="15" xfId="0" applyFont="1" applyBorder="1" applyAlignment="1">
      <alignment vertical="top"/>
    </xf>
    <xf numFmtId="0" fontId="14" fillId="0" borderId="19" xfId="0" applyFont="1" applyBorder="1" applyAlignment="1">
      <alignment vertical="top"/>
    </xf>
    <xf numFmtId="0" fontId="33" fillId="5" borderId="42" xfId="0" applyFont="1" applyFill="1" applyBorder="1" applyAlignment="1">
      <alignment horizontal="center" vertical="center" wrapText="1"/>
    </xf>
    <xf numFmtId="0" fontId="33" fillId="35" borderId="13" xfId="0" applyFont="1" applyFill="1" applyBorder="1" applyAlignment="1">
      <alignment horizontal="center" vertical="center" textRotation="90" wrapText="1"/>
    </xf>
    <xf numFmtId="0" fontId="33" fillId="35" borderId="52" xfId="0" applyFont="1" applyFill="1" applyBorder="1" applyAlignment="1">
      <alignment horizontal="center" vertical="center" textRotation="90" wrapText="1"/>
    </xf>
    <xf numFmtId="0" fontId="34" fillId="5" borderId="45" xfId="0" applyFont="1" applyFill="1" applyBorder="1" applyAlignment="1">
      <alignment horizontal="center"/>
    </xf>
    <xf numFmtId="0" fontId="14" fillId="0" borderId="46" xfId="0" applyFont="1" applyBorder="1"/>
    <xf numFmtId="0" fontId="14" fillId="0" borderId="55" xfId="0" applyFont="1" applyBorder="1"/>
    <xf numFmtId="0" fontId="33" fillId="5" borderId="11" xfId="0" applyFont="1" applyFill="1" applyBorder="1" applyAlignment="1">
      <alignment horizontal="center" vertical="center" wrapText="1"/>
    </xf>
    <xf numFmtId="0" fontId="14" fillId="34" borderId="13" xfId="0" applyFont="1" applyFill="1" applyBorder="1" applyAlignment="1">
      <alignment horizontal="center" vertical="center"/>
    </xf>
    <xf numFmtId="0" fontId="34" fillId="5" borderId="47" xfId="0" applyFont="1" applyFill="1" applyBorder="1" applyAlignment="1">
      <alignment horizontal="center" vertical="center" wrapText="1"/>
    </xf>
    <xf numFmtId="0" fontId="34" fillId="5" borderId="56" xfId="0" applyFont="1" applyFill="1" applyBorder="1" applyAlignment="1">
      <alignment horizontal="center" vertical="center" wrapText="1"/>
    </xf>
    <xf numFmtId="0" fontId="34" fillId="5" borderId="28" xfId="0" applyFont="1" applyFill="1" applyBorder="1" applyAlignment="1">
      <alignment horizontal="center" vertical="center" wrapText="1"/>
    </xf>
    <xf numFmtId="0" fontId="34" fillId="5" borderId="36" xfId="0" applyFont="1" applyFill="1" applyBorder="1" applyAlignment="1">
      <alignment horizontal="center" vertical="center" wrapText="1"/>
    </xf>
    <xf numFmtId="0" fontId="34" fillId="5" borderId="11" xfId="0" applyFont="1" applyFill="1" applyBorder="1" applyAlignment="1">
      <alignment horizontal="center"/>
    </xf>
    <xf numFmtId="0" fontId="34" fillId="5" borderId="30" xfId="0" applyFont="1" applyFill="1" applyBorder="1" applyAlignment="1">
      <alignment horizontal="center"/>
    </xf>
    <xf numFmtId="0" fontId="34" fillId="5" borderId="48" xfId="0" applyFont="1" applyFill="1" applyBorder="1" applyAlignment="1">
      <alignment horizontal="center"/>
    </xf>
    <xf numFmtId="0" fontId="33" fillId="5" borderId="11" xfId="0" applyFont="1" applyFill="1" applyBorder="1" applyAlignment="1">
      <alignment horizontal="center" vertical="center"/>
    </xf>
    <xf numFmtId="0" fontId="33" fillId="5" borderId="30" xfId="0" applyFont="1" applyFill="1" applyBorder="1" applyAlignment="1">
      <alignment horizontal="center" vertical="center"/>
    </xf>
    <xf numFmtId="0" fontId="33" fillId="5" borderId="48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 wrapText="1"/>
    </xf>
    <xf numFmtId="0" fontId="34" fillId="4" borderId="45" xfId="0" applyFont="1" applyFill="1" applyBorder="1" applyAlignment="1">
      <alignment horizontal="center"/>
    </xf>
    <xf numFmtId="0" fontId="34" fillId="2" borderId="28" xfId="0" applyFont="1" applyFill="1" applyBorder="1" applyAlignment="1">
      <alignment horizontal="center" vertical="center"/>
    </xf>
    <xf numFmtId="0" fontId="33" fillId="4" borderId="42" xfId="0" applyFont="1" applyFill="1" applyBorder="1" applyAlignment="1">
      <alignment horizontal="center" vertical="center" textRotation="90" wrapText="1"/>
    </xf>
    <xf numFmtId="0" fontId="34" fillId="35" borderId="45" xfId="0" applyFont="1" applyFill="1" applyBorder="1" applyAlignment="1">
      <alignment horizontal="center"/>
    </xf>
    <xf numFmtId="0" fontId="34" fillId="4" borderId="47" xfId="0" applyFont="1" applyFill="1" applyBorder="1" applyAlignment="1">
      <alignment horizontal="center"/>
    </xf>
    <xf numFmtId="0" fontId="33" fillId="35" borderId="11" xfId="0" applyFont="1" applyFill="1" applyBorder="1" applyAlignment="1">
      <alignment horizontal="center" vertical="center"/>
    </xf>
    <xf numFmtId="0" fontId="33" fillId="35" borderId="47" xfId="0" applyFont="1" applyFill="1" applyBorder="1" applyAlignment="1">
      <alignment horizontal="center" vertical="center"/>
    </xf>
    <xf numFmtId="0" fontId="33" fillId="35" borderId="42" xfId="0" applyFont="1" applyFill="1" applyBorder="1" applyAlignment="1">
      <alignment horizontal="center" vertical="center" textRotation="90" wrapText="1"/>
    </xf>
    <xf numFmtId="0" fontId="16" fillId="19" borderId="49" xfId="0" applyFont="1" applyFill="1" applyBorder="1" applyAlignment="1" applyProtection="1">
      <alignment horizontal="center" textRotation="90"/>
      <protection locked="0"/>
    </xf>
    <xf numFmtId="0" fontId="16" fillId="19" borderId="50" xfId="0" applyFont="1" applyFill="1" applyBorder="1" applyAlignment="1" applyProtection="1">
      <alignment horizontal="center" textRotation="90"/>
      <protection locked="0"/>
    </xf>
    <xf numFmtId="0" fontId="16" fillId="19" borderId="51" xfId="0" applyFont="1" applyFill="1" applyBorder="1" applyAlignment="1" applyProtection="1">
      <alignment horizontal="center" textRotation="90"/>
      <protection locked="0"/>
    </xf>
    <xf numFmtId="0" fontId="34" fillId="4" borderId="11" xfId="0" applyFont="1" applyFill="1" applyBorder="1" applyAlignment="1">
      <alignment horizontal="center"/>
    </xf>
    <xf numFmtId="0" fontId="34" fillId="4" borderId="11" xfId="0" applyFont="1" applyFill="1" applyBorder="1" applyAlignment="1">
      <alignment horizontal="center" shrinkToFit="1"/>
    </xf>
    <xf numFmtId="0" fontId="33" fillId="4" borderId="52" xfId="0" applyFont="1" applyFill="1" applyBorder="1" applyAlignment="1">
      <alignment horizontal="center" vertical="center" textRotation="90" wrapText="1"/>
    </xf>
    <xf numFmtId="0" fontId="33" fillId="4" borderId="47" xfId="0" applyFont="1" applyFill="1" applyBorder="1" applyAlignment="1">
      <alignment horizontal="center" vertical="center"/>
    </xf>
    <xf numFmtId="0" fontId="33" fillId="4" borderId="11" xfId="0" applyFont="1" applyFill="1" applyBorder="1" applyAlignment="1">
      <alignment horizontal="center" vertical="center"/>
    </xf>
    <xf numFmtId="0" fontId="34" fillId="35" borderId="47" xfId="0" applyFont="1" applyFill="1" applyBorder="1" applyAlignment="1">
      <alignment horizontal="center"/>
    </xf>
    <xf numFmtId="0" fontId="34" fillId="35" borderId="11" xfId="0" applyFont="1" applyFill="1" applyBorder="1" applyAlignment="1">
      <alignment horizontal="center"/>
    </xf>
    <xf numFmtId="0" fontId="34" fillId="6" borderId="45" xfId="0" applyFont="1" applyFill="1" applyBorder="1" applyAlignment="1">
      <alignment horizontal="center"/>
    </xf>
    <xf numFmtId="0" fontId="14" fillId="0" borderId="0" xfId="0" applyFont="1"/>
    <xf numFmtId="0" fontId="14" fillId="32" borderId="0" xfId="0" applyFont="1" applyFill="1" applyAlignment="1">
      <alignment horizontal="center"/>
    </xf>
    <xf numFmtId="0" fontId="34" fillId="24" borderId="57" xfId="0" applyFont="1" applyFill="1" applyBorder="1" applyAlignment="1">
      <alignment horizontal="center" vertical="center" wrapText="1"/>
    </xf>
    <xf numFmtId="0" fontId="14" fillId="26" borderId="58" xfId="0" applyFont="1" applyFill="1" applyBorder="1"/>
    <xf numFmtId="0" fontId="14" fillId="26" borderId="59" xfId="0" applyFont="1" applyFill="1" applyBorder="1"/>
    <xf numFmtId="0" fontId="34" fillId="27" borderId="40" xfId="0" applyFont="1" applyFill="1" applyBorder="1" applyAlignment="1">
      <alignment horizontal="center" vertical="center" wrapText="1"/>
    </xf>
    <xf numFmtId="0" fontId="14" fillId="22" borderId="26" xfId="0" applyFont="1" applyFill="1" applyBorder="1"/>
    <xf numFmtId="0" fontId="14" fillId="22" borderId="34" xfId="0" applyFont="1" applyFill="1" applyBorder="1"/>
    <xf numFmtId="0" fontId="34" fillId="9" borderId="11" xfId="0" applyFont="1" applyFill="1" applyBorder="1" applyAlignment="1">
      <alignment horizontal="center"/>
    </xf>
    <xf numFmtId="0" fontId="34" fillId="9" borderId="45" xfId="0" applyFont="1" applyFill="1" applyBorder="1" applyAlignment="1">
      <alignment horizontal="center"/>
    </xf>
    <xf numFmtId="0" fontId="34" fillId="9" borderId="47" xfId="0" applyFont="1" applyFill="1" applyBorder="1" applyAlignment="1">
      <alignment horizontal="center"/>
    </xf>
    <xf numFmtId="0" fontId="33" fillId="9" borderId="47" xfId="0" applyFont="1" applyFill="1" applyBorder="1" applyAlignment="1">
      <alignment horizontal="center" vertical="center"/>
    </xf>
    <xf numFmtId="0" fontId="33" fillId="9" borderId="42" xfId="0" applyFont="1" applyFill="1" applyBorder="1" applyAlignment="1">
      <alignment horizontal="center" vertical="center" textRotation="90" wrapText="1"/>
    </xf>
    <xf numFmtId="0" fontId="16" fillId="19" borderId="57" xfId="0" applyFont="1" applyFill="1" applyBorder="1" applyAlignment="1">
      <alignment horizontal="center" textRotation="90"/>
    </xf>
    <xf numFmtId="0" fontId="16" fillId="19" borderId="58" xfId="0" applyFont="1" applyFill="1" applyBorder="1" applyAlignment="1">
      <alignment horizontal="center" textRotation="90"/>
    </xf>
    <xf numFmtId="0" fontId="16" fillId="19" borderId="59" xfId="0" applyFont="1" applyFill="1" applyBorder="1" applyAlignment="1">
      <alignment horizontal="center" textRotation="90"/>
    </xf>
    <xf numFmtId="0" fontId="32" fillId="36" borderId="0" xfId="0" applyFont="1" applyFill="1" applyAlignment="1">
      <alignment horizontal="center"/>
    </xf>
    <xf numFmtId="0" fontId="32" fillId="4" borderId="13" xfId="0" applyFont="1" applyFill="1" applyBorder="1" applyAlignment="1">
      <alignment horizontal="center" vertical="center" wrapText="1"/>
    </xf>
    <xf numFmtId="0" fontId="15" fillId="0" borderId="19" xfId="0" applyFont="1" applyBorder="1"/>
    <xf numFmtId="0" fontId="31" fillId="8" borderId="0" xfId="0" applyFont="1" applyFill="1" applyAlignment="1">
      <alignment horizontal="center"/>
    </xf>
    <xf numFmtId="0" fontId="31" fillId="8" borderId="25" xfId="0" applyFont="1" applyFill="1" applyBorder="1" applyAlignment="1">
      <alignment horizontal="center"/>
    </xf>
    <xf numFmtId="0" fontId="15" fillId="0" borderId="25" xfId="0" applyFont="1" applyBorder="1"/>
    <xf numFmtId="0" fontId="32" fillId="8" borderId="13" xfId="0" applyFont="1" applyFill="1" applyBorder="1" applyAlignment="1">
      <alignment horizontal="center" vertical="center"/>
    </xf>
    <xf numFmtId="0" fontId="32" fillId="8" borderId="13" xfId="0" applyFont="1" applyFill="1" applyBorder="1" applyAlignment="1">
      <alignment horizontal="center" vertical="center" shrinkToFit="1"/>
    </xf>
    <xf numFmtId="0" fontId="31" fillId="8" borderId="11" xfId="0" applyFont="1" applyFill="1" applyBorder="1" applyAlignment="1">
      <alignment horizontal="center"/>
    </xf>
    <xf numFmtId="0" fontId="15" fillId="0" borderId="30" xfId="0" applyFont="1" applyBorder="1"/>
    <xf numFmtId="0" fontId="15" fillId="0" borderId="39" xfId="0" applyFont="1" applyBorder="1"/>
    <xf numFmtId="0" fontId="22" fillId="4" borderId="52" xfId="0" applyFont="1" applyFill="1" applyBorder="1" applyAlignment="1">
      <alignment horizontal="center" vertical="center" textRotation="90" wrapText="1"/>
    </xf>
    <xf numFmtId="0" fontId="1" fillId="0" borderId="53" xfId="0" applyFont="1" applyBorder="1"/>
    <xf numFmtId="0" fontId="1" fillId="0" borderId="54" xfId="0" applyFont="1" applyBorder="1"/>
    <xf numFmtId="0" fontId="22" fillId="35" borderId="42" xfId="0" applyFont="1" applyFill="1" applyBorder="1" applyAlignment="1">
      <alignment horizontal="center" vertical="center" textRotation="90" wrapText="1"/>
    </xf>
    <xf numFmtId="0" fontId="1" fillId="0" borderId="43" xfId="0" applyFont="1" applyBorder="1"/>
    <xf numFmtId="0" fontId="1" fillId="0" borderId="44" xfId="0" applyFont="1" applyBorder="1"/>
    <xf numFmtId="0" fontId="22" fillId="35" borderId="13" xfId="0" applyFont="1" applyFill="1" applyBorder="1" applyAlignment="1">
      <alignment horizontal="center" vertical="center" textRotation="90" wrapText="1"/>
    </xf>
    <xf numFmtId="0" fontId="1" fillId="0" borderId="15" xfId="0" applyFont="1" applyBorder="1"/>
    <xf numFmtId="0" fontId="1" fillId="0" borderId="19" xfId="0" applyFont="1" applyBorder="1"/>
    <xf numFmtId="0" fontId="22" fillId="5" borderId="42" xfId="0" applyFont="1" applyFill="1" applyBorder="1" applyAlignment="1">
      <alignment horizontal="center" vertical="center" wrapText="1"/>
    </xf>
    <xf numFmtId="0" fontId="42" fillId="5" borderId="47" xfId="0" applyFont="1" applyFill="1" applyBorder="1" applyAlignment="1">
      <alignment horizontal="center" vertical="center" wrapText="1"/>
    </xf>
    <xf numFmtId="0" fontId="1" fillId="0" borderId="30" xfId="0" applyFont="1" applyBorder="1"/>
    <xf numFmtId="0" fontId="1" fillId="0" borderId="39" xfId="0" applyFont="1" applyBorder="1"/>
    <xf numFmtId="0" fontId="22" fillId="35" borderId="52" xfId="0" applyFont="1" applyFill="1" applyBorder="1" applyAlignment="1">
      <alignment horizontal="center" vertical="center" textRotation="90" wrapText="1"/>
    </xf>
    <xf numFmtId="0" fontId="22" fillId="5" borderId="13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42" fillId="5" borderId="13" xfId="0" applyFont="1" applyFill="1" applyBorder="1" applyAlignment="1">
      <alignment horizontal="center" vertical="center" textRotation="90" wrapText="1"/>
    </xf>
    <xf numFmtId="0" fontId="22" fillId="5" borderId="52" xfId="0" applyFont="1" applyFill="1" applyBorder="1" applyAlignment="1">
      <alignment horizontal="center" vertical="center" textRotation="90" wrapText="1"/>
    </xf>
    <xf numFmtId="0" fontId="42" fillId="5" borderId="11" xfId="0" applyFont="1" applyFill="1" applyBorder="1" applyAlignment="1">
      <alignment horizontal="center" vertical="center" wrapText="1"/>
    </xf>
    <xf numFmtId="0" fontId="20" fillId="9" borderId="42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/>
    </xf>
    <xf numFmtId="0" fontId="43" fillId="6" borderId="45" xfId="0" applyFont="1" applyFill="1" applyBorder="1" applyAlignment="1">
      <alignment horizontal="center"/>
    </xf>
    <xf numFmtId="0" fontId="1" fillId="0" borderId="46" xfId="0" applyFont="1" applyBorder="1"/>
    <xf numFmtId="0" fontId="1" fillId="0" borderId="55" xfId="0" applyFont="1" applyBorder="1"/>
    <xf numFmtId="0" fontId="43" fillId="9" borderId="45" xfId="0" applyFont="1" applyFill="1" applyBorder="1" applyAlignment="1">
      <alignment horizontal="center"/>
    </xf>
    <xf numFmtId="0" fontId="20" fillId="9" borderId="43" xfId="0" applyFont="1" applyFill="1" applyBorder="1" applyAlignment="1">
      <alignment horizont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9" borderId="11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 vertical="center" shrinkToFit="1"/>
    </xf>
    <xf numFmtId="0" fontId="1" fillId="0" borderId="48" xfId="0" applyFont="1" applyBorder="1"/>
    <xf numFmtId="0" fontId="22" fillId="6" borderId="42" xfId="0" applyFont="1" applyFill="1" applyBorder="1" applyAlignment="1">
      <alignment horizontal="center" vertical="center" textRotation="90" wrapText="1"/>
    </xf>
    <xf numFmtId="0" fontId="22" fillId="6" borderId="13" xfId="0" applyFont="1" applyFill="1" applyBorder="1" applyAlignment="1">
      <alignment horizontal="center" vertical="center" textRotation="90" wrapText="1"/>
    </xf>
    <xf numFmtId="0" fontId="22" fillId="9" borderId="47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6" borderId="52" xfId="0" applyFont="1" applyFill="1" applyBorder="1" applyAlignment="1">
      <alignment horizontal="center" vertical="center" textRotation="90" wrapText="1"/>
    </xf>
    <xf numFmtId="0" fontId="22" fillId="9" borderId="42" xfId="0" applyFont="1" applyFill="1" applyBorder="1" applyAlignment="1">
      <alignment horizontal="center" vertical="center" textRotation="90" wrapText="1"/>
    </xf>
    <xf numFmtId="0" fontId="22" fillId="9" borderId="13" xfId="0" applyFont="1" applyFill="1" applyBorder="1" applyAlignment="1">
      <alignment horizontal="center" vertical="center" textRotation="90" wrapText="1"/>
    </xf>
    <xf numFmtId="0" fontId="22" fillId="9" borderId="28" xfId="0" applyFont="1" applyFill="1" applyBorder="1" applyAlignment="1">
      <alignment horizontal="center" vertical="center" textRotation="90" wrapText="1"/>
    </xf>
    <xf numFmtId="0" fontId="1" fillId="0" borderId="29" xfId="0" applyFont="1" applyBorder="1"/>
    <xf numFmtId="0" fontId="1" fillId="0" borderId="41" xfId="0" applyFont="1" applyBorder="1"/>
    <xf numFmtId="0" fontId="19" fillId="2" borderId="0" xfId="0" applyFont="1" applyFill="1" applyAlignment="1">
      <alignment horizontal="center"/>
    </xf>
    <xf numFmtId="0" fontId="1" fillId="0" borderId="0" xfId="0" applyFont="1"/>
    <xf numFmtId="0" fontId="22" fillId="4" borderId="13" xfId="0" applyFont="1" applyFill="1" applyBorder="1" applyAlignment="1">
      <alignment horizontal="center" vertical="center" textRotation="90" wrapText="1"/>
    </xf>
    <xf numFmtId="0" fontId="19" fillId="2" borderId="13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22" fillId="4" borderId="42" xfId="0" applyFont="1" applyFill="1" applyBorder="1" applyAlignment="1">
      <alignment horizontal="center" vertical="center" textRotation="90" wrapText="1"/>
    </xf>
    <xf numFmtId="0" fontId="22" fillId="35" borderId="47" xfId="0" applyFont="1" applyFill="1" applyBorder="1" applyAlignment="1">
      <alignment horizontal="center" vertical="center"/>
    </xf>
    <xf numFmtId="0" fontId="22" fillId="35" borderId="11" xfId="0" applyFont="1" applyFill="1" applyBorder="1" applyAlignment="1">
      <alignment horizontal="center" vertical="center"/>
    </xf>
    <xf numFmtId="0" fontId="43" fillId="5" borderId="45" xfId="0" applyFont="1" applyFill="1" applyBorder="1" applyAlignment="1">
      <alignment horizontal="center"/>
    </xf>
    <xf numFmtId="0" fontId="22" fillId="5" borderId="47" xfId="0" applyFont="1" applyFill="1" applyBorder="1" applyAlignment="1">
      <alignment horizontal="center" vertical="center"/>
    </xf>
    <xf numFmtId="0" fontId="43" fillId="4" borderId="45" xfId="0" applyFont="1" applyFill="1" applyBorder="1" applyAlignment="1">
      <alignment horizontal="center"/>
    </xf>
    <xf numFmtId="0" fontId="22" fillId="4" borderId="47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43" fillId="35" borderId="45" xfId="0" applyFont="1" applyFill="1" applyBorder="1" applyAlignment="1">
      <alignment horizontal="center"/>
    </xf>
    <xf numFmtId="0" fontId="19" fillId="35" borderId="11" xfId="0" applyFont="1" applyFill="1" applyBorder="1" applyAlignment="1">
      <alignment horizontal="center"/>
    </xf>
    <xf numFmtId="0" fontId="19" fillId="4" borderId="47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 shrinkToFit="1"/>
    </xf>
    <xf numFmtId="0" fontId="19" fillId="35" borderId="47" xfId="0" applyFont="1" applyFill="1" applyBorder="1" applyAlignment="1">
      <alignment horizontal="center"/>
    </xf>
    <xf numFmtId="0" fontId="19" fillId="5" borderId="47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 shrinkToFit="1"/>
    </xf>
    <xf numFmtId="0" fontId="19" fillId="9" borderId="47" xfId="0" applyFont="1" applyFill="1" applyBorder="1" applyAlignment="1">
      <alignment horizontal="center"/>
    </xf>
    <xf numFmtId="0" fontId="26" fillId="3" borderId="13" xfId="0" applyFont="1" applyFill="1" applyBorder="1" applyAlignment="1">
      <alignment horizontal="center" vertical="top" wrapText="1"/>
    </xf>
    <xf numFmtId="0" fontId="30" fillId="3" borderId="0" xfId="0" applyFont="1" applyFill="1" applyAlignment="1">
      <alignment horizontal="center"/>
    </xf>
    <xf numFmtId="0" fontId="26" fillId="3" borderId="13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wrapText="1"/>
    </xf>
    <xf numFmtId="0" fontId="26" fillId="3" borderId="13" xfId="0" applyFont="1" applyFill="1" applyBorder="1" applyAlignment="1">
      <alignment horizontal="center" wrapText="1"/>
    </xf>
    <xf numFmtId="0" fontId="32" fillId="3" borderId="0" xfId="0" applyFont="1" applyFill="1" applyAlignment="1">
      <alignment horizontal="center"/>
    </xf>
    <xf numFmtId="0" fontId="31" fillId="3" borderId="13" xfId="0" applyFont="1" applyFill="1" applyBorder="1" applyAlignment="1">
      <alignment horizontal="center" vertical="center" wrapText="1"/>
    </xf>
    <xf numFmtId="0" fontId="15" fillId="0" borderId="15" xfId="0" applyFont="1" applyBorder="1"/>
    <xf numFmtId="0" fontId="31" fillId="3" borderId="1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" Type="http://schemas.openxmlformats.org/officeDocument/2006/relationships/image" Target="../media/image4.jpeg"/><Relationship Id="rId21" Type="http://schemas.openxmlformats.org/officeDocument/2006/relationships/image" Target="../media/image22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10" Type="http://schemas.openxmlformats.org/officeDocument/2006/relationships/image" Target="../media/image11.jpeg"/><Relationship Id="rId19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742950</xdr:colOff>
      <xdr:row>3</xdr:row>
      <xdr:rowOff>133350</xdr:rowOff>
    </xdr:from>
    <xdr:ext cx="2209800" cy="4286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245863" y="3565688"/>
          <a:ext cx="2200275" cy="4286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บันทึกข้อความ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2000" b="1" i="0" strike="noStrike">
            <a:solidFill>
              <a:srgbClr val="00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twoCellAnchor editAs="oneCell">
    <xdr:from>
      <xdr:col>3</xdr:col>
      <xdr:colOff>142875</xdr:colOff>
      <xdr:row>4</xdr:row>
      <xdr:rowOff>276225</xdr:rowOff>
    </xdr:from>
    <xdr:to>
      <xdr:col>12</xdr:col>
      <xdr:colOff>171450</xdr:colOff>
      <xdr:row>5</xdr:row>
      <xdr:rowOff>0</xdr:rowOff>
    </xdr:to>
    <xdr:grpSp>
      <xdr:nvGrpSpPr>
        <xdr:cNvPr id="1697" name="Shape 2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GrpSpPr>
          <a:grpSpLocks/>
        </xdr:cNvGrpSpPr>
      </xdr:nvGrpSpPr>
      <xdr:grpSpPr bwMode="auto">
        <a:xfrm>
          <a:off x="1047750" y="2076450"/>
          <a:ext cx="4819650" cy="38100"/>
          <a:chOff x="2936175" y="3780000"/>
          <a:chExt cx="4819650" cy="0"/>
        </a:xfrm>
      </xdr:grpSpPr>
      <xdr:cxnSp macro="">
        <xdr:nvCxnSpPr>
          <xdr:cNvPr id="1705" name="Shape 4">
            <a:extLst>
              <a:ext uri="{FF2B5EF4-FFF2-40B4-BE49-F238E27FC236}">
                <a16:creationId xmlns:a16="http://schemas.microsoft.com/office/drawing/2014/main" id="{00000000-0008-0000-0000-0000A906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936175" y="3780000"/>
            <a:ext cx="481965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4</xdr:col>
      <xdr:colOff>276225</xdr:colOff>
      <xdr:row>5</xdr:row>
      <xdr:rowOff>266700</xdr:rowOff>
    </xdr:from>
    <xdr:to>
      <xdr:col>12</xdr:col>
      <xdr:colOff>361950</xdr:colOff>
      <xdr:row>5</xdr:row>
      <xdr:rowOff>304800</xdr:rowOff>
    </xdr:to>
    <xdr:grpSp>
      <xdr:nvGrpSpPr>
        <xdr:cNvPr id="1698" name="Shape 2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GrpSpPr>
          <a:grpSpLocks/>
        </xdr:cNvGrpSpPr>
      </xdr:nvGrpSpPr>
      <xdr:grpSpPr bwMode="auto">
        <a:xfrm>
          <a:off x="2400300" y="2381250"/>
          <a:ext cx="3657600" cy="38100"/>
          <a:chOff x="3517200" y="3780000"/>
          <a:chExt cx="3657600" cy="0"/>
        </a:xfrm>
      </xdr:grpSpPr>
      <xdr:cxnSp macro="">
        <xdr:nvCxnSpPr>
          <xdr:cNvPr id="1704" name="Shape 5">
            <a:extLst>
              <a:ext uri="{FF2B5EF4-FFF2-40B4-BE49-F238E27FC236}">
                <a16:creationId xmlns:a16="http://schemas.microsoft.com/office/drawing/2014/main" id="{00000000-0008-0000-0000-0000A806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517200" y="3780000"/>
            <a:ext cx="36576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314325</xdr:colOff>
      <xdr:row>6</xdr:row>
      <xdr:rowOff>285750</xdr:rowOff>
    </xdr:from>
    <xdr:to>
      <xdr:col>12</xdr:col>
      <xdr:colOff>190500</xdr:colOff>
      <xdr:row>7</xdr:row>
      <xdr:rowOff>9525</xdr:rowOff>
    </xdr:to>
    <xdr:grpSp>
      <xdr:nvGrpSpPr>
        <xdr:cNvPr id="1699" name="Shape 2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GrpSpPr>
          <a:grpSpLocks/>
        </xdr:cNvGrpSpPr>
      </xdr:nvGrpSpPr>
      <xdr:grpSpPr bwMode="auto">
        <a:xfrm>
          <a:off x="514350" y="2714625"/>
          <a:ext cx="5372100" cy="38100"/>
          <a:chOff x="2659950" y="3780000"/>
          <a:chExt cx="5372100" cy="0"/>
        </a:xfrm>
      </xdr:grpSpPr>
      <xdr:cxnSp macro="">
        <xdr:nvCxnSpPr>
          <xdr:cNvPr id="1703" name="Shape 6">
            <a:extLst>
              <a:ext uri="{FF2B5EF4-FFF2-40B4-BE49-F238E27FC236}">
                <a16:creationId xmlns:a16="http://schemas.microsoft.com/office/drawing/2014/main" id="{00000000-0008-0000-0000-0000A706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659950" y="3780000"/>
            <a:ext cx="53721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142875</xdr:colOff>
      <xdr:row>5</xdr:row>
      <xdr:rowOff>266700</xdr:rowOff>
    </xdr:from>
    <xdr:to>
      <xdr:col>3</xdr:col>
      <xdr:colOff>1047750</xdr:colOff>
      <xdr:row>5</xdr:row>
      <xdr:rowOff>304800</xdr:rowOff>
    </xdr:to>
    <xdr:grpSp>
      <xdr:nvGrpSpPr>
        <xdr:cNvPr id="1700" name="Shape 2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GrpSpPr>
          <a:grpSpLocks/>
        </xdr:cNvGrpSpPr>
      </xdr:nvGrpSpPr>
      <xdr:grpSpPr bwMode="auto">
        <a:xfrm>
          <a:off x="342900" y="2381250"/>
          <a:ext cx="1609725" cy="38100"/>
          <a:chOff x="4541138" y="3780000"/>
          <a:chExt cx="1609725" cy="0"/>
        </a:xfrm>
      </xdr:grpSpPr>
      <xdr:cxnSp macro="">
        <xdr:nvCxnSpPr>
          <xdr:cNvPr id="1702" name="Shape 7">
            <a:extLst>
              <a:ext uri="{FF2B5EF4-FFF2-40B4-BE49-F238E27FC236}">
                <a16:creationId xmlns:a16="http://schemas.microsoft.com/office/drawing/2014/main" id="{00000000-0008-0000-0000-0000A606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541138" y="3780000"/>
            <a:ext cx="1609725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9525</xdr:colOff>
      <xdr:row>3</xdr:row>
      <xdr:rowOff>19050</xdr:rowOff>
    </xdr:from>
    <xdr:to>
      <xdr:col>2</xdr:col>
      <xdr:colOff>104775</xdr:colOff>
      <xdr:row>3</xdr:row>
      <xdr:rowOff>533400</xdr:rowOff>
    </xdr:to>
    <xdr:pic>
      <xdr:nvPicPr>
        <xdr:cNvPr id="1701" name="image1.png" descr="krut5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238250"/>
          <a:ext cx="4286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400050</xdr:colOff>
      <xdr:row>1</xdr:row>
      <xdr:rowOff>28575</xdr:rowOff>
    </xdr:from>
    <xdr:ext cx="3486150" cy="37147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3607688" y="3599025"/>
          <a:ext cx="34766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20</xdr:col>
      <xdr:colOff>38100</xdr:colOff>
      <xdr:row>43</xdr:row>
      <xdr:rowOff>28575</xdr:rowOff>
    </xdr:to>
    <xdr:pic>
      <xdr:nvPicPr>
        <xdr:cNvPr id="15727" name="รูปภาพ 2">
          <a:extLst>
            <a:ext uri="{FF2B5EF4-FFF2-40B4-BE49-F238E27FC236}">
              <a16:creationId xmlns:a16="http://schemas.microsoft.com/office/drawing/2014/main" id="{00000000-0008-0000-0700-00006F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0"/>
          <a:ext cx="1156335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41</xdr:row>
      <xdr:rowOff>133350</xdr:rowOff>
    </xdr:from>
    <xdr:to>
      <xdr:col>20</xdr:col>
      <xdr:colOff>38100</xdr:colOff>
      <xdr:row>88</xdr:row>
      <xdr:rowOff>123825</xdr:rowOff>
    </xdr:to>
    <xdr:pic>
      <xdr:nvPicPr>
        <xdr:cNvPr id="15728" name="รูปภาพ 3">
          <a:extLst>
            <a:ext uri="{FF2B5EF4-FFF2-40B4-BE49-F238E27FC236}">
              <a16:creationId xmlns:a16="http://schemas.microsoft.com/office/drawing/2014/main" id="{00000000-0008-0000-0700-000070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14387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88</xdr:row>
      <xdr:rowOff>57150</xdr:rowOff>
    </xdr:from>
    <xdr:to>
      <xdr:col>20</xdr:col>
      <xdr:colOff>38100</xdr:colOff>
      <xdr:row>135</xdr:row>
      <xdr:rowOff>47625</xdr:rowOff>
    </xdr:to>
    <xdr:pic>
      <xdr:nvPicPr>
        <xdr:cNvPr id="15729" name="รูปภาพ 4">
          <a:extLst>
            <a:ext uri="{FF2B5EF4-FFF2-40B4-BE49-F238E27FC236}">
              <a16:creationId xmlns:a16="http://schemas.microsoft.com/office/drawing/2014/main" id="{00000000-0008-0000-0700-000071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746885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134</xdr:row>
      <xdr:rowOff>19050</xdr:rowOff>
    </xdr:from>
    <xdr:to>
      <xdr:col>20</xdr:col>
      <xdr:colOff>114300</xdr:colOff>
      <xdr:row>181</xdr:row>
      <xdr:rowOff>66675</xdr:rowOff>
    </xdr:to>
    <xdr:pic>
      <xdr:nvPicPr>
        <xdr:cNvPr id="15730" name="รูปภาพ 5">
          <a:extLst>
            <a:ext uri="{FF2B5EF4-FFF2-40B4-BE49-F238E27FC236}">
              <a16:creationId xmlns:a16="http://schemas.microsoft.com/office/drawing/2014/main" id="{00000000-0008-0000-0700-000072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63190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180</xdr:row>
      <xdr:rowOff>133350</xdr:rowOff>
    </xdr:from>
    <xdr:to>
      <xdr:col>20</xdr:col>
      <xdr:colOff>114300</xdr:colOff>
      <xdr:row>227</xdr:row>
      <xdr:rowOff>180975</xdr:rowOff>
    </xdr:to>
    <xdr:pic>
      <xdr:nvPicPr>
        <xdr:cNvPr id="15731" name="รูปภาพ 6">
          <a:extLst>
            <a:ext uri="{FF2B5EF4-FFF2-40B4-BE49-F238E27FC236}">
              <a16:creationId xmlns:a16="http://schemas.microsoft.com/office/drawing/2014/main" id="{00000000-0008-0000-0700-000073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594735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226</xdr:row>
      <xdr:rowOff>19050</xdr:rowOff>
    </xdr:from>
    <xdr:to>
      <xdr:col>20</xdr:col>
      <xdr:colOff>76200</xdr:colOff>
      <xdr:row>273</xdr:row>
      <xdr:rowOff>9525</xdr:rowOff>
    </xdr:to>
    <xdr:pic>
      <xdr:nvPicPr>
        <xdr:cNvPr id="15732" name="รูปภาพ 7">
          <a:extLst>
            <a:ext uri="{FF2B5EF4-FFF2-40B4-BE49-F238E27FC236}">
              <a16:creationId xmlns:a16="http://schemas.microsoft.com/office/drawing/2014/main" id="{00000000-0008-0000-0700-000074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50342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270</xdr:row>
      <xdr:rowOff>95250</xdr:rowOff>
    </xdr:from>
    <xdr:to>
      <xdr:col>20</xdr:col>
      <xdr:colOff>76200</xdr:colOff>
      <xdr:row>317</xdr:row>
      <xdr:rowOff>114300</xdr:rowOff>
    </xdr:to>
    <xdr:pic>
      <xdr:nvPicPr>
        <xdr:cNvPr id="15733" name="รูปภาพ 8">
          <a:extLst>
            <a:ext uri="{FF2B5EF4-FFF2-40B4-BE49-F238E27FC236}">
              <a16:creationId xmlns:a16="http://schemas.microsoft.com/office/drawing/2014/main" id="{00000000-0008-0000-0700-000075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3911500"/>
          <a:ext cx="11620500" cy="942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315</xdr:row>
      <xdr:rowOff>57150</xdr:rowOff>
    </xdr:from>
    <xdr:to>
      <xdr:col>20</xdr:col>
      <xdr:colOff>38100</xdr:colOff>
      <xdr:row>362</xdr:row>
      <xdr:rowOff>47625</xdr:rowOff>
    </xdr:to>
    <xdr:pic>
      <xdr:nvPicPr>
        <xdr:cNvPr id="15734" name="รูปภาพ 9">
          <a:extLst>
            <a:ext uri="{FF2B5EF4-FFF2-40B4-BE49-F238E27FC236}">
              <a16:creationId xmlns:a16="http://schemas.microsoft.com/office/drawing/2014/main" id="{00000000-0008-0000-0700-000076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287452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358</xdr:row>
      <xdr:rowOff>95250</xdr:rowOff>
    </xdr:from>
    <xdr:to>
      <xdr:col>20</xdr:col>
      <xdr:colOff>76200</xdr:colOff>
      <xdr:row>405</xdr:row>
      <xdr:rowOff>85725</xdr:rowOff>
    </xdr:to>
    <xdr:pic>
      <xdr:nvPicPr>
        <xdr:cNvPr id="15735" name="รูปภาพ 10">
          <a:extLst>
            <a:ext uri="{FF2B5EF4-FFF2-40B4-BE49-F238E27FC236}">
              <a16:creationId xmlns:a16="http://schemas.microsoft.com/office/drawing/2014/main" id="{00000000-0008-0000-0700-000077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15137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401</xdr:row>
      <xdr:rowOff>19050</xdr:rowOff>
    </xdr:from>
    <xdr:to>
      <xdr:col>20</xdr:col>
      <xdr:colOff>38100</xdr:colOff>
      <xdr:row>447</xdr:row>
      <xdr:rowOff>171450</xdr:rowOff>
    </xdr:to>
    <xdr:pic>
      <xdr:nvPicPr>
        <xdr:cNvPr id="15736" name="รูปภาพ 11">
          <a:extLst>
            <a:ext uri="{FF2B5EF4-FFF2-40B4-BE49-F238E27FC236}">
              <a16:creationId xmlns:a16="http://schemas.microsoft.com/office/drawing/2014/main" id="{00000000-0008-0000-0700-000078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0038575"/>
          <a:ext cx="11544300" cy="935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447</xdr:row>
      <xdr:rowOff>95250</xdr:rowOff>
    </xdr:from>
    <xdr:to>
      <xdr:col>20</xdr:col>
      <xdr:colOff>38100</xdr:colOff>
      <xdr:row>494</xdr:row>
      <xdr:rowOff>57150</xdr:rowOff>
    </xdr:to>
    <xdr:pic>
      <xdr:nvPicPr>
        <xdr:cNvPr id="15737" name="รูปภาพ 12">
          <a:extLst>
            <a:ext uri="{FF2B5EF4-FFF2-40B4-BE49-F238E27FC236}">
              <a16:creationId xmlns:a16="http://schemas.microsoft.com/office/drawing/2014/main" id="{00000000-0008-0000-0700-000079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9315925"/>
          <a:ext cx="11544300" cy="936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493</xdr:row>
      <xdr:rowOff>19050</xdr:rowOff>
    </xdr:from>
    <xdr:to>
      <xdr:col>20</xdr:col>
      <xdr:colOff>0</xdr:colOff>
      <xdr:row>539</xdr:row>
      <xdr:rowOff>142875</xdr:rowOff>
    </xdr:to>
    <xdr:pic>
      <xdr:nvPicPr>
        <xdr:cNvPr id="15738" name="รูปภาพ 13">
          <a:extLst>
            <a:ext uri="{FF2B5EF4-FFF2-40B4-BE49-F238E27FC236}">
              <a16:creationId xmlns:a16="http://schemas.microsoft.com/office/drawing/2014/main" id="{00000000-0008-0000-0700-00007A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98440875"/>
          <a:ext cx="11506200" cy="93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534</xdr:row>
      <xdr:rowOff>171450</xdr:rowOff>
    </xdr:from>
    <xdr:to>
      <xdr:col>19</xdr:col>
      <xdr:colOff>571500</xdr:colOff>
      <xdr:row>581</xdr:row>
      <xdr:rowOff>47625</xdr:rowOff>
    </xdr:to>
    <xdr:pic>
      <xdr:nvPicPr>
        <xdr:cNvPr id="15739" name="รูปภาพ 14">
          <a:extLst>
            <a:ext uri="{FF2B5EF4-FFF2-40B4-BE49-F238E27FC236}">
              <a16:creationId xmlns:a16="http://schemas.microsoft.com/office/drawing/2014/main" id="{00000000-0008-0000-0700-00007B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06794300"/>
          <a:ext cx="11430000" cy="927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578</xdr:row>
      <xdr:rowOff>57150</xdr:rowOff>
    </xdr:from>
    <xdr:to>
      <xdr:col>19</xdr:col>
      <xdr:colOff>533400</xdr:colOff>
      <xdr:row>624</xdr:row>
      <xdr:rowOff>66675</xdr:rowOff>
    </xdr:to>
    <xdr:pic>
      <xdr:nvPicPr>
        <xdr:cNvPr id="15740" name="รูปภาพ 15">
          <a:extLst>
            <a:ext uri="{FF2B5EF4-FFF2-40B4-BE49-F238E27FC236}">
              <a16:creationId xmlns:a16="http://schemas.microsoft.com/office/drawing/2014/main" id="{00000000-0008-0000-0700-00007C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5481100"/>
          <a:ext cx="11353800" cy="921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621</xdr:row>
      <xdr:rowOff>95250</xdr:rowOff>
    </xdr:from>
    <xdr:to>
      <xdr:col>19</xdr:col>
      <xdr:colOff>495300</xdr:colOff>
      <xdr:row>667</xdr:row>
      <xdr:rowOff>76200</xdr:rowOff>
    </xdr:to>
    <xdr:pic>
      <xdr:nvPicPr>
        <xdr:cNvPr id="15741" name="รูปภาพ 16">
          <a:extLst>
            <a:ext uri="{FF2B5EF4-FFF2-40B4-BE49-F238E27FC236}">
              <a16:creationId xmlns:a16="http://schemas.microsoft.com/office/drawing/2014/main" id="{00000000-0008-0000-0700-00007D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4120275"/>
          <a:ext cx="11315700" cy="918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664</xdr:row>
      <xdr:rowOff>171450</xdr:rowOff>
    </xdr:from>
    <xdr:to>
      <xdr:col>19</xdr:col>
      <xdr:colOff>571500</xdr:colOff>
      <xdr:row>711</xdr:row>
      <xdr:rowOff>19050</xdr:rowOff>
    </xdr:to>
    <xdr:pic>
      <xdr:nvPicPr>
        <xdr:cNvPr id="15742" name="รูปภาพ 17">
          <a:extLst>
            <a:ext uri="{FF2B5EF4-FFF2-40B4-BE49-F238E27FC236}">
              <a16:creationId xmlns:a16="http://schemas.microsoft.com/office/drawing/2014/main" id="{00000000-0008-0000-0700-00007E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2797550"/>
          <a:ext cx="11391900" cy="924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709</xdr:row>
      <xdr:rowOff>133350</xdr:rowOff>
    </xdr:from>
    <xdr:to>
      <xdr:col>19</xdr:col>
      <xdr:colOff>571500</xdr:colOff>
      <xdr:row>755</xdr:row>
      <xdr:rowOff>171450</xdr:rowOff>
    </xdr:to>
    <xdr:pic>
      <xdr:nvPicPr>
        <xdr:cNvPr id="15743" name="รูปภาพ 18">
          <a:extLst>
            <a:ext uri="{FF2B5EF4-FFF2-40B4-BE49-F238E27FC236}">
              <a16:creationId xmlns:a16="http://schemas.microsoft.com/office/drawing/2014/main" id="{00000000-0008-0000-0700-00007F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17605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750</xdr:row>
      <xdr:rowOff>57150</xdr:rowOff>
    </xdr:from>
    <xdr:to>
      <xdr:col>20</xdr:col>
      <xdr:colOff>0</xdr:colOff>
      <xdr:row>796</xdr:row>
      <xdr:rowOff>95250</xdr:rowOff>
    </xdr:to>
    <xdr:pic>
      <xdr:nvPicPr>
        <xdr:cNvPr id="15744" name="รูปภาพ 19">
          <a:extLst>
            <a:ext uri="{FF2B5EF4-FFF2-40B4-BE49-F238E27FC236}">
              <a16:creationId xmlns:a16="http://schemas.microsoft.com/office/drawing/2014/main" id="{00000000-0008-0000-0700-000080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49885400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793</xdr:row>
      <xdr:rowOff>133350</xdr:rowOff>
    </xdr:from>
    <xdr:to>
      <xdr:col>20</xdr:col>
      <xdr:colOff>0</xdr:colOff>
      <xdr:row>839</xdr:row>
      <xdr:rowOff>171450</xdr:rowOff>
    </xdr:to>
    <xdr:pic>
      <xdr:nvPicPr>
        <xdr:cNvPr id="15745" name="รูปภาพ 20">
          <a:extLst>
            <a:ext uri="{FF2B5EF4-FFF2-40B4-BE49-F238E27FC236}">
              <a16:creationId xmlns:a16="http://schemas.microsoft.com/office/drawing/2014/main" id="{00000000-0008-0000-0700-000081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585626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837</xdr:row>
      <xdr:rowOff>95250</xdr:rowOff>
    </xdr:from>
    <xdr:to>
      <xdr:col>20</xdr:col>
      <xdr:colOff>38100</xdr:colOff>
      <xdr:row>883</xdr:row>
      <xdr:rowOff>161925</xdr:rowOff>
    </xdr:to>
    <xdr:pic>
      <xdr:nvPicPr>
        <xdr:cNvPr id="15746" name="รูปภาพ 21">
          <a:extLst>
            <a:ext uri="{FF2B5EF4-FFF2-40B4-BE49-F238E27FC236}">
              <a16:creationId xmlns:a16="http://schemas.microsoft.com/office/drawing/2014/main" id="{00000000-0008-0000-0700-000082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67325675"/>
          <a:ext cx="11430000" cy="926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881</xdr:row>
      <xdr:rowOff>95250</xdr:rowOff>
    </xdr:from>
    <xdr:to>
      <xdr:col>20</xdr:col>
      <xdr:colOff>28575</xdr:colOff>
      <xdr:row>927</xdr:row>
      <xdr:rowOff>152400</xdr:rowOff>
    </xdr:to>
    <xdr:pic>
      <xdr:nvPicPr>
        <xdr:cNvPr id="15747" name="รูปภาพ 22">
          <a:extLst>
            <a:ext uri="{FF2B5EF4-FFF2-40B4-BE49-F238E27FC236}">
              <a16:creationId xmlns:a16="http://schemas.microsoft.com/office/drawing/2014/main" id="{00000000-0008-0000-0700-000083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76126775"/>
          <a:ext cx="11420475" cy="925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925</xdr:row>
      <xdr:rowOff>95250</xdr:rowOff>
    </xdr:from>
    <xdr:to>
      <xdr:col>20</xdr:col>
      <xdr:colOff>76200</xdr:colOff>
      <xdr:row>971</xdr:row>
      <xdr:rowOff>190500</xdr:rowOff>
    </xdr:to>
    <xdr:pic>
      <xdr:nvPicPr>
        <xdr:cNvPr id="15748" name="รูปภาพ 23">
          <a:extLst>
            <a:ext uri="{FF2B5EF4-FFF2-40B4-BE49-F238E27FC236}">
              <a16:creationId xmlns:a16="http://schemas.microsoft.com/office/drawing/2014/main" id="{00000000-0008-0000-0700-000084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84927875"/>
          <a:ext cx="11468100" cy="929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969</xdr:row>
      <xdr:rowOff>95250</xdr:rowOff>
    </xdr:from>
    <xdr:to>
      <xdr:col>20</xdr:col>
      <xdr:colOff>38100</xdr:colOff>
      <xdr:row>1015</xdr:row>
      <xdr:rowOff>104775</xdr:rowOff>
    </xdr:to>
    <xdr:pic>
      <xdr:nvPicPr>
        <xdr:cNvPr id="15749" name="รูปภาพ 24">
          <a:extLst>
            <a:ext uri="{FF2B5EF4-FFF2-40B4-BE49-F238E27FC236}">
              <a16:creationId xmlns:a16="http://schemas.microsoft.com/office/drawing/2014/main" id="{00000000-0008-0000-0700-000085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93728975"/>
          <a:ext cx="11353800" cy="906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971550</xdr:colOff>
      <xdr:row>1</xdr:row>
      <xdr:rowOff>47625</xdr:rowOff>
    </xdr:from>
    <xdr:ext cx="4133850" cy="37147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3283838" y="3599025"/>
          <a:ext cx="41243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77F955-A0DE-4D6C-A384-AE01105C19EF}" name="Table1" displayName="Table1" ref="E1:H82" totalsRowShown="0" headerRowDxfId="5" dataDxfId="4">
  <autoFilter ref="E1:H82" xr:uid="{1277F955-A0DE-4D6C-A384-AE01105C19EF}"/>
  <tableColumns count="4">
    <tableColumn id="1" xr3:uid="{7FA804B8-548D-4E8A-8C90-30123E80960E}" name="ชื่อครู" dataDxfId="3"/>
    <tableColumn id="2" xr3:uid="{945E3071-9198-44C1-A36B-D9558C684F94}" name="F1" dataDxfId="2">
      <calculatedColumnFormula>IF(ISNUMBER(SEARCH(บันทึกข้อความ!$Q$11,Table1[[#This Row],[ชื่อครู]])),MAX($F$1:F1)+1,0)</calculatedColumnFormula>
    </tableColumn>
    <tableColumn id="3" xr3:uid="{DA2B6EF1-8986-415D-BBC7-CA60CA5530CD}" name="F2" dataDxfId="1">
      <calculatedColumnFormula>ROW()-1</calculatedColumnFormula>
    </tableColumn>
    <tableColumn id="4" xr3:uid="{463357AE-801D-4EB1-9ECF-1CBB86F32122}" name="F3" dataDxfId="0">
      <calculatedColumnFormula>INDEX(Table1[ชื่อครู],MATCH(Table1[[#This Row],[F2]],Table1[F1],0))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Z998"/>
  <sheetViews>
    <sheetView showGridLines="0" tabSelected="1" workbookViewId="0">
      <selection activeCell="Q11" sqref="Q11:S11"/>
    </sheetView>
  </sheetViews>
  <sheetFormatPr defaultColWidth="12.625" defaultRowHeight="15" customHeight="1"/>
  <cols>
    <col min="1" max="1" width="2.625" style="77" customWidth="1"/>
    <col min="2" max="2" width="4.375" style="77" customWidth="1"/>
    <col min="3" max="3" width="4.875" style="77" customWidth="1"/>
    <col min="4" max="4" width="16" style="77" customWidth="1"/>
    <col min="5" max="5" width="7.875" style="77" customWidth="1"/>
    <col min="6" max="6" width="5.375" style="77" customWidth="1"/>
    <col min="7" max="7" width="5.5" style="77" customWidth="1"/>
    <col min="8" max="8" width="5.375" style="77" customWidth="1"/>
    <col min="9" max="9" width="5.875" style="77" customWidth="1"/>
    <col min="10" max="10" width="5.375" style="77" customWidth="1"/>
    <col min="11" max="11" width="5.5" style="77" customWidth="1"/>
    <col min="12" max="12" width="6" style="77" customWidth="1"/>
    <col min="13" max="13" width="6.125" style="77" customWidth="1"/>
    <col min="14" max="14" width="4" style="77" customWidth="1"/>
    <col min="15" max="15" width="2.375" style="77" customWidth="1"/>
    <col min="16" max="16" width="13.25" style="77" customWidth="1"/>
    <col min="17" max="26" width="7.875" style="77" customWidth="1"/>
    <col min="27" max="16384" width="12.625" style="77"/>
  </cols>
  <sheetData>
    <row r="1" spans="1:26" ht="51.75" customHeight="1">
      <c r="A1" s="173"/>
      <c r="B1" s="173"/>
      <c r="C1" s="173" t="s">
        <v>312</v>
      </c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</row>
    <row r="2" spans="1:26" ht="33.75" customHeight="1">
      <c r="A2" s="173"/>
      <c r="B2" s="173"/>
      <c r="C2" s="174" t="s">
        <v>236</v>
      </c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67"/>
      <c r="Q2" s="166"/>
      <c r="R2" s="166"/>
      <c r="S2" s="166"/>
      <c r="T2" s="166"/>
      <c r="U2" s="166"/>
      <c r="V2" s="166"/>
      <c r="W2" s="166"/>
      <c r="X2" s="166"/>
      <c r="Y2" s="166"/>
      <c r="Z2" s="166"/>
    </row>
    <row r="3" spans="1:26" ht="10.5" customHeight="1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</row>
    <row r="4" spans="1:26" ht="45.75" customHeight="1">
      <c r="A4" s="173"/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274"/>
      <c r="Q4" s="275"/>
      <c r="R4" s="275"/>
      <c r="S4" s="275"/>
      <c r="T4" s="275"/>
      <c r="U4" s="275"/>
      <c r="V4" s="275"/>
      <c r="W4" s="166"/>
      <c r="X4" s="166"/>
      <c r="Y4" s="166"/>
      <c r="Z4" s="166"/>
    </row>
    <row r="5" spans="1:26" ht="24.95" customHeight="1">
      <c r="A5" s="173"/>
      <c r="B5" s="174" t="s">
        <v>0</v>
      </c>
      <c r="C5" s="173"/>
      <c r="D5" s="77" t="str">
        <f>"    "&amp;Q6&amp;"  "&amp;Q7</f>
        <v xml:space="preserve">    โรงเรียนเมืองกาฬสินธุ์  สำนักงานเขตพื้นที่การศึกษามัธยมศึกษากาฬสินธุ์</v>
      </c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68" t="s">
        <v>1</v>
      </c>
      <c r="Q5" s="168"/>
      <c r="R5" s="168"/>
      <c r="S5" s="169"/>
      <c r="T5" s="166"/>
      <c r="U5" s="166"/>
      <c r="V5" s="166"/>
      <c r="W5" s="166"/>
      <c r="X5" s="166"/>
      <c r="Y5" s="166"/>
      <c r="Z5" s="166"/>
    </row>
    <row r="6" spans="1:26" ht="24.95" customHeight="1">
      <c r="A6" s="173"/>
      <c r="B6" s="174" t="s">
        <v>2</v>
      </c>
      <c r="C6" s="175" t="s">
        <v>3</v>
      </c>
      <c r="D6" s="176" t="s">
        <v>318</v>
      </c>
      <c r="E6" s="174" t="s">
        <v>4</v>
      </c>
      <c r="F6" s="276" t="s">
        <v>317</v>
      </c>
      <c r="G6" s="275"/>
      <c r="H6" s="275"/>
      <c r="I6" s="275"/>
      <c r="J6" s="173"/>
      <c r="K6" s="173"/>
      <c r="L6" s="173"/>
      <c r="M6" s="173"/>
      <c r="N6" s="173"/>
      <c r="O6" s="173"/>
      <c r="P6" s="170" t="s">
        <v>5</v>
      </c>
      <c r="Q6" s="260" t="s">
        <v>314</v>
      </c>
      <c r="R6" s="261"/>
      <c r="S6" s="261"/>
      <c r="T6" s="261"/>
      <c r="U6" s="261"/>
      <c r="V6" s="261"/>
      <c r="W6" s="166"/>
      <c r="X6" s="166"/>
      <c r="Y6" s="166"/>
      <c r="Z6" s="166"/>
    </row>
    <row r="7" spans="1:26" ht="24.95" customHeight="1">
      <c r="A7" s="173"/>
      <c r="B7" s="174" t="s">
        <v>6</v>
      </c>
      <c r="C7" s="77" t="str">
        <f>"รายงานผลการประเมินสมรรถนะของผู้เรียน "&amp;สรุปผลสมรรถนะ!D2&amp;" "&amp;สรุปผลสมรรถนะ!E2&amp;"  "&amp;สรุปผลสมรรถนะ!G2&amp;" "&amp;สรุปผลสมรรถนะ!H2</f>
        <v xml:space="preserve">รายงานผลการประเมินสมรรถนะของผู้เรียน ชั้นมัธยมศึกษาปีที่ 2/6 ปีการศึกษา 2567    </v>
      </c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0" t="s">
        <v>7</v>
      </c>
      <c r="Q7" s="260" t="s">
        <v>315</v>
      </c>
      <c r="R7" s="261"/>
      <c r="S7" s="261"/>
      <c r="T7" s="261"/>
      <c r="U7" s="261"/>
      <c r="V7" s="261"/>
      <c r="W7" s="166"/>
      <c r="X7" s="166"/>
      <c r="Y7" s="166"/>
      <c r="Z7" s="166"/>
    </row>
    <row r="8" spans="1:26" ht="24.95" customHeight="1">
      <c r="A8" s="173"/>
      <c r="B8" s="77" t="str">
        <f>"เรียน  ผู้อำนวยการ"&amp;Q6</f>
        <v>เรียน  ผู้อำนวยการโรงเรียนเมืองกาฬสินธุ์</v>
      </c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</row>
    <row r="9" spans="1:26" ht="24.95" customHeight="1">
      <c r="A9" s="173"/>
      <c r="B9" s="77" t="str">
        <f>"       ด้วย ข้าพเจ้า "&amp;Q11&amp;"    ตำแหน่ง " &amp;Q12&amp;" "&amp;Q6</f>
        <v xml:space="preserve">       ด้วย ข้าพเจ้า นางสาวอนุธิดา แก้วสีม่วง    ตำแหน่ง ครู โรงเรียนเมืองกาฬสินธุ์</v>
      </c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0" t="s">
        <v>8</v>
      </c>
      <c r="Q9" s="277" t="s">
        <v>374</v>
      </c>
      <c r="R9" s="277"/>
      <c r="S9" s="277"/>
      <c r="T9" s="166"/>
      <c r="U9" s="166"/>
      <c r="V9" s="166"/>
      <c r="W9" s="166"/>
      <c r="X9" s="166"/>
      <c r="Y9" s="166"/>
      <c r="Z9" s="166"/>
    </row>
    <row r="10" spans="1:26" ht="24.95" customHeight="1">
      <c r="A10" s="173"/>
      <c r="B10" s="77" t="str">
        <f>"ได้ดำเนินการประเมินสมรรถนะที่สำคัญของนักเรียน "  &amp;สรุปผลสมรรถนะ!D2&amp;" "&amp;สรุปผลสมรรถนะ!E2&amp;"  "&amp;"เสร็จสิ้นแล้ว"</f>
        <v>ได้ดำเนินการประเมินสมรรถนะที่สำคัญของนักเรียน ชั้นมัธยมศึกษาปีที่ 2/6 ปีการศึกษา 2567   เสร็จสิ้นแล้ว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0" t="s">
        <v>10</v>
      </c>
      <c r="Q10" s="260">
        <v>2567</v>
      </c>
      <c r="R10" s="261"/>
      <c r="S10" s="171"/>
      <c r="T10" s="171"/>
      <c r="U10" s="166"/>
      <c r="V10" s="166"/>
      <c r="W10" s="166"/>
      <c r="X10" s="166"/>
      <c r="Y10" s="166"/>
      <c r="Z10" s="166"/>
    </row>
    <row r="11" spans="1:26" ht="24.95" customHeight="1">
      <c r="A11" s="173"/>
      <c r="B11" s="173" t="s">
        <v>11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0" t="s">
        <v>12</v>
      </c>
      <c r="Q11" s="273" t="s">
        <v>383</v>
      </c>
      <c r="R11" s="273"/>
      <c r="S11" s="273"/>
      <c r="T11" s="166"/>
      <c r="U11" s="166"/>
      <c r="V11" s="166"/>
      <c r="W11" s="166"/>
      <c r="X11" s="166"/>
      <c r="Y11" s="166"/>
      <c r="Z11" s="166"/>
    </row>
    <row r="12" spans="1:26" ht="24.95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0" t="s">
        <v>13</v>
      </c>
      <c r="Q12" s="260" t="s">
        <v>14</v>
      </c>
      <c r="R12" s="261"/>
      <c r="S12" s="261"/>
      <c r="T12" s="166"/>
      <c r="U12" s="166"/>
      <c r="V12" s="166"/>
      <c r="W12" s="166"/>
      <c r="X12" s="166"/>
      <c r="Y12" s="166"/>
      <c r="Z12" s="166"/>
    </row>
    <row r="13" spans="1:26" ht="24.95" customHeight="1">
      <c r="A13" s="173"/>
      <c r="B13" s="262" t="s">
        <v>15</v>
      </c>
      <c r="C13" s="263"/>
      <c r="D13" s="264"/>
      <c r="E13" s="268" t="s">
        <v>16</v>
      </c>
      <c r="F13" s="270" t="s">
        <v>17</v>
      </c>
      <c r="G13" s="271"/>
      <c r="H13" s="271"/>
      <c r="I13" s="271"/>
      <c r="J13" s="271"/>
      <c r="K13" s="271"/>
      <c r="L13" s="271"/>
      <c r="M13" s="272"/>
      <c r="N13" s="173"/>
      <c r="O13" s="173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</row>
    <row r="14" spans="1:26" ht="48" customHeight="1">
      <c r="A14" s="173"/>
      <c r="B14" s="265"/>
      <c r="C14" s="266"/>
      <c r="D14" s="267"/>
      <c r="E14" s="269"/>
      <c r="F14" s="202" t="s">
        <v>18</v>
      </c>
      <c r="G14" s="203" t="s">
        <v>19</v>
      </c>
      <c r="H14" s="204" t="s">
        <v>20</v>
      </c>
      <c r="I14" s="205" t="s">
        <v>19</v>
      </c>
      <c r="J14" s="206" t="s">
        <v>21</v>
      </c>
      <c r="K14" s="207" t="s">
        <v>19</v>
      </c>
      <c r="L14" s="208" t="s">
        <v>22</v>
      </c>
      <c r="M14" s="209" t="s">
        <v>19</v>
      </c>
      <c r="N14" s="173"/>
      <c r="O14" s="173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</row>
    <row r="15" spans="1:26" ht="24.95" customHeight="1">
      <c r="A15" s="173"/>
      <c r="B15" s="210" t="s">
        <v>23</v>
      </c>
      <c r="C15" s="210"/>
      <c r="D15" s="210"/>
      <c r="E15" s="211">
        <f>COUNTA(นักเรียน!$C$6:$C$50)</f>
        <v>31</v>
      </c>
      <c r="F15" s="212">
        <f>COUNTIFS(สรุปผลสมรรถนะ!$E$6:E42,3)</f>
        <v>0</v>
      </c>
      <c r="G15" s="213">
        <f>IF(ISERROR($F$15*100/$E$15),"-",ROUND(F15*100/$E$15,3))</f>
        <v>0</v>
      </c>
      <c r="H15" s="214">
        <f>COUNTIFS(สรุปผลสมรรถนะ!E6:E42,2)</f>
        <v>0</v>
      </c>
      <c r="I15" s="215">
        <f>IF(ISERROR($H$15*100/$E$15),"-",ROUND($H$15*100/$E$15,2))</f>
        <v>0</v>
      </c>
      <c r="J15" s="216" t="str">
        <f>IF(COUNTIF(สรุปผลสมรรถนะ!$E$6:$E$50,"1")=0,"-",COUNTIF(สรุปผลสมรรถนะ!$E$6:$E$50,"1"))</f>
        <v>-</v>
      </c>
      <c r="K15" s="217" t="str">
        <f>IF(ISERROR($J$15*100/$E$15),"-",ROUND($J$15*100/$E$15,1))</f>
        <v>-</v>
      </c>
      <c r="L15" s="218" t="str">
        <f>IF(COUNTIF(สรุปผลสมรรถนะ!$E$6:$E$50,"0")=0,"-",COUNTIF(สรุปผลสมรรถนะ!$E$6:$E$50,"0"))</f>
        <v>-</v>
      </c>
      <c r="M15" s="219" t="str">
        <f>IF(ISERROR(L15*100/E15),"-",ROUND(L15*100/E15,2))</f>
        <v>-</v>
      </c>
      <c r="N15" s="173"/>
      <c r="O15" s="173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</row>
    <row r="16" spans="1:26" ht="24.95" customHeight="1">
      <c r="A16" s="173"/>
      <c r="B16" s="210" t="s">
        <v>24</v>
      </c>
      <c r="C16" s="210"/>
      <c r="D16" s="210"/>
      <c r="E16" s="211">
        <f>COUNTA(นักเรียน!$C$6:$C$50)</f>
        <v>31</v>
      </c>
      <c r="F16" s="212">
        <f>COUNTIFS(สรุปผลสมรรถนะ!$F$6:F42,3)</f>
        <v>0</v>
      </c>
      <c r="G16" s="213">
        <f>IF(ISERROR($F$16*100/$E$16),"-",ROUND($F$16*100/$E$16,3))</f>
        <v>0</v>
      </c>
      <c r="H16" s="214">
        <f>COUNTIFS(สรุปผลสมรรถนะ!F6:F42,2)</f>
        <v>0</v>
      </c>
      <c r="I16" s="215">
        <f>IF(ISERROR($H$16*100/$E$16),"-",ROUND($H$16*100/$E$16,2))</f>
        <v>0</v>
      </c>
      <c r="J16" s="216" t="str">
        <f>IF(COUNTIF(สรุปผลสมรรถนะ!$F$6:$F$50,"1")=0,"-",COUNTIF(สรุปผลสมรรถนะ!$F$6:$F$50,"1"))</f>
        <v>-</v>
      </c>
      <c r="K16" s="217" t="str">
        <f>IF(ISERROR($J$16*100/$E$16),"-",ROUND($J$16*100/$E$16,1))</f>
        <v>-</v>
      </c>
      <c r="L16" s="218" t="str">
        <f>IF(COUNTIF(สรุปผลสมรรถนะ!$F$6:$F$50,"0")=0,"-",COUNTIF(สรุปผลสมรรถนะ!$F$6:$F$50,"0"))</f>
        <v>-</v>
      </c>
      <c r="M16" s="219" t="str">
        <f>IF(ISERROR(L16*100/E16),"-",ROUND(L16*100/E16,2))</f>
        <v>-</v>
      </c>
      <c r="N16" s="173"/>
      <c r="O16" s="173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</row>
    <row r="17" spans="1:26" ht="24.95" customHeight="1">
      <c r="A17" s="173"/>
      <c r="B17" s="210" t="s">
        <v>25</v>
      </c>
      <c r="C17" s="210"/>
      <c r="D17" s="210"/>
      <c r="E17" s="211">
        <f>COUNTA(นักเรียน!$C$6:$C$50)</f>
        <v>31</v>
      </c>
      <c r="F17" s="212">
        <f>COUNTIFS(สรุปผลสมรรถนะ!$G$6:G42,3)</f>
        <v>0</v>
      </c>
      <c r="G17" s="213">
        <f>IF(ISERROR($F$17*100/$E$17),"-",ROUND($F$17*100/$E$17,3))</f>
        <v>0</v>
      </c>
      <c r="H17" s="214">
        <f>COUNTIFS(สรุปผลสมรรถนะ!G6:G42,2)</f>
        <v>0</v>
      </c>
      <c r="I17" s="215">
        <f>IF(ISERROR($H$17*100/$E$17),"-",ROUND($H$17*100/$E$17,2))</f>
        <v>0</v>
      </c>
      <c r="J17" s="216" t="str">
        <f>IF(COUNTIF(สรุปผลสมรรถนะ!$G$6:$G$50,"1")=0,"-",COUNTIF(สรุปผลสมรรถนะ!$G$6:$G$50,"1"))</f>
        <v>-</v>
      </c>
      <c r="K17" s="217" t="str">
        <f>IF(ISERROR($J$17*100/$E$17),"-",ROUND($J$17*100/$E$17,1))</f>
        <v>-</v>
      </c>
      <c r="L17" s="218" t="str">
        <f>IF(COUNTIF(สรุปผลสมรรถนะ!$G$6:$G$50,"0")=0,"-",COUNTIF(สรุปผลสมรรถนะ!$G$6:$G$50,"0"))</f>
        <v>-</v>
      </c>
      <c r="M17" s="219" t="str">
        <f>IF(ISERROR(L17*100/E17),"-",ROUND(L17*100/E17,2))</f>
        <v>-</v>
      </c>
      <c r="N17" s="173"/>
      <c r="O17" s="173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</row>
    <row r="18" spans="1:26" ht="24.95" customHeight="1">
      <c r="A18" s="173"/>
      <c r="B18" s="210" t="s">
        <v>26</v>
      </c>
      <c r="C18" s="210"/>
      <c r="D18" s="210"/>
      <c r="E18" s="211">
        <f>COUNTA(นักเรียน!$C$6:$C$50)</f>
        <v>31</v>
      </c>
      <c r="F18" s="212">
        <f>COUNTIFS(สรุปผลสมรรถนะ!$H$6:H42,3)</f>
        <v>0</v>
      </c>
      <c r="G18" s="213">
        <f>IF(ISERROR($F$18*100/$E$18),"-",ROUND($F$18*100/$E$18,3))</f>
        <v>0</v>
      </c>
      <c r="H18" s="214">
        <f>COUNTIFS(สรุปผลสมรรถนะ!H6:H42,2)</f>
        <v>0</v>
      </c>
      <c r="I18" s="215">
        <f>IF(ISERROR($H$18*100/$E$18),"-",ROUND($H$18*100/$E$18,2))</f>
        <v>0</v>
      </c>
      <c r="J18" s="216" t="str">
        <f>IF(COUNTIF(สรุปผลสมรรถนะ!$H$6:$H$50,"1")=0,"-",COUNTIF(สรุปผลสมรรถนะ!$H$6:$H$50,"1"))</f>
        <v>-</v>
      </c>
      <c r="K18" s="217" t="str">
        <f>IF(ISERROR($J$18*100/$E$18),"-",ROUND($J$18*100/$E$18,1))</f>
        <v>-</v>
      </c>
      <c r="L18" s="218" t="str">
        <f>IF(COUNTIF(สรุปผลสมรรถนะ!$H$6:$H$50,"0")=0,"-",COUNTIF(สรุปผลสมรรถนะ!$H$6:$H$50,"0"))</f>
        <v>-</v>
      </c>
      <c r="M18" s="219" t="str">
        <f>IF(ISERROR(L18*100/E18),"-",ROUND(L18*100/E18,2))</f>
        <v>-</v>
      </c>
      <c r="N18" s="173"/>
      <c r="O18" s="173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</row>
    <row r="19" spans="1:26" ht="24.95" customHeight="1">
      <c r="A19" s="173"/>
      <c r="B19" s="210" t="s">
        <v>27</v>
      </c>
      <c r="C19" s="210"/>
      <c r="D19" s="210"/>
      <c r="E19" s="211">
        <f>COUNTA(นักเรียน!$C$6:$C$50)</f>
        <v>31</v>
      </c>
      <c r="F19" s="212">
        <f>COUNTIFS(สรุปผลสมรรถนะ!$I$6:I42,3)</f>
        <v>0</v>
      </c>
      <c r="G19" s="213">
        <f>IF(ISERROR($F$19*100/$E$19),"-",ROUND($F$19*100/$E$19,3))</f>
        <v>0</v>
      </c>
      <c r="H19" s="214">
        <f>COUNTIFS(สรุปผลสมรรถนะ!I6:I42,2)</f>
        <v>0</v>
      </c>
      <c r="I19" s="215">
        <f>IF(ISERROR($H$19*100/$E$19),"-",ROUND($H$19*100/$E$19,2))</f>
        <v>0</v>
      </c>
      <c r="J19" s="216" t="str">
        <f>IF(COUNTIF(สรุปผลสมรรถนะ!$I$6:$I$50,"1")=0,"-",COUNTIF(สรุปผลสมรรถนะ!$I$6:$I$50,"1"))</f>
        <v>-</v>
      </c>
      <c r="K19" s="217" t="str">
        <f>IF(ISERROR($J$19*100/$E$19),"-",ROUND($J$19*100/$E$19,1))</f>
        <v>-</v>
      </c>
      <c r="L19" s="218" t="str">
        <f>IF(COUNTIF(สรุปผลสมรรถนะ!$I$6:$I$50,"0")=0,"-",COUNTIF(สรุปผลสมรรถนะ!$I$6:$I$50,"0"))</f>
        <v>-</v>
      </c>
      <c r="M19" s="219" t="str">
        <f>IF(ISERROR(L19*100/E19),"-",ROUND(L19*100/E19,2))</f>
        <v>-</v>
      </c>
      <c r="N19" s="173"/>
      <c r="O19" s="173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</row>
    <row r="20" spans="1:26" ht="24.95" customHeight="1">
      <c r="A20" s="173"/>
      <c r="B20" s="278" t="s">
        <v>28</v>
      </c>
      <c r="C20" s="279"/>
      <c r="D20" s="279"/>
      <c r="E20" s="280"/>
      <c r="F20" s="212" t="str">
        <f>IF(SUM($F$15:$F$19)=0,"-",SUM($F$15:$F$19))</f>
        <v>-</v>
      </c>
      <c r="G20" s="220" t="e">
        <f>($F$20*100/($E$19*5))</f>
        <v>#VALUE!</v>
      </c>
      <c r="H20" s="214" t="str">
        <f>IF(SUM($H$15:$H$19)=0,"-",SUM($H$15:$H$19))</f>
        <v>-</v>
      </c>
      <c r="I20" s="220" t="e">
        <f>($H$20*100/($E$19*5))</f>
        <v>#VALUE!</v>
      </c>
      <c r="J20" s="216" t="str">
        <f>IF(SUM($J$15:$J$19)=0,"-",SUM($J$15:$J$19))</f>
        <v>-</v>
      </c>
      <c r="K20" s="220" t="e">
        <f>($J$20*100/($E$19*5))</f>
        <v>#VALUE!</v>
      </c>
      <c r="L20" s="218" t="str">
        <f>IF(SUM(L15:L19)=0,"-",SUM(L15:L19))</f>
        <v>-</v>
      </c>
      <c r="M20" s="221" t="e">
        <f>($L$20*100/($E$19*5))</f>
        <v>#VALUE!</v>
      </c>
      <c r="N20" s="173"/>
      <c r="O20" s="173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</row>
    <row r="21" spans="1:26" ht="24.95" customHeight="1">
      <c r="A21" s="173"/>
      <c r="B21" s="278" t="s">
        <v>29</v>
      </c>
      <c r="C21" s="279"/>
      <c r="D21" s="279"/>
      <c r="E21" s="280"/>
      <c r="F21" s="282" t="e">
        <f>(100*($F$20+$H$20))/($E$19*5)</f>
        <v>#VALUE!</v>
      </c>
      <c r="G21" s="279"/>
      <c r="H21" s="279"/>
      <c r="I21" s="280"/>
      <c r="J21" s="222"/>
      <c r="K21" s="222"/>
      <c r="L21" s="222"/>
      <c r="M21" s="222"/>
      <c r="N21" s="173"/>
      <c r="O21" s="173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</row>
    <row r="22" spans="1:26" ht="24.95" customHeight="1">
      <c r="A22" s="173"/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</row>
    <row r="23" spans="1:26" ht="24.95" customHeight="1">
      <c r="A23" s="173"/>
      <c r="B23" s="173" t="s">
        <v>30</v>
      </c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</row>
    <row r="24" spans="1:26" ht="24.95" customHeight="1">
      <c r="A24" s="173"/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</row>
    <row r="25" spans="1:26" ht="24.95" customHeight="1">
      <c r="A25" s="173"/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</row>
    <row r="26" spans="1:26" ht="24.95" customHeight="1">
      <c r="A26" s="173"/>
      <c r="B26" s="173"/>
      <c r="C26" s="173"/>
      <c r="D26" s="173"/>
      <c r="E26" s="281" t="str">
        <f>สรุปผลสมรรถนะ!F52&amp;สรุปผลสมรรถนะ!J52</f>
        <v>(นางสาวอนุธิดา แก้วสีม่วง)</v>
      </c>
      <c r="F26" s="281"/>
      <c r="G26" s="281"/>
      <c r="H26" s="281"/>
      <c r="I26" s="281"/>
      <c r="J26" s="281"/>
      <c r="K26" s="281"/>
      <c r="L26" s="281"/>
      <c r="M26" s="281"/>
      <c r="N26" s="173"/>
      <c r="O26" s="173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</row>
    <row r="27" spans="1:26" ht="24.95" customHeight="1">
      <c r="A27" s="173"/>
      <c r="B27" s="173"/>
      <c r="C27" s="173"/>
      <c r="D27" s="173"/>
      <c r="E27" s="173"/>
      <c r="F27" s="281" t="str">
        <f>"ตำแหน่ง  "&amp;Q12</f>
        <v>ตำแหน่ง  ครู</v>
      </c>
      <c r="G27" s="275"/>
      <c r="H27" s="275"/>
      <c r="I27" s="275"/>
      <c r="J27" s="275"/>
      <c r="K27" s="275"/>
      <c r="L27" s="173"/>
      <c r="M27" s="173"/>
      <c r="N27" s="173"/>
      <c r="O27" s="173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</row>
    <row r="28" spans="1:26" ht="24.95" customHeight="1">
      <c r="A28" s="173"/>
      <c r="B28" s="173"/>
      <c r="C28" s="173"/>
      <c r="D28" s="173"/>
      <c r="E28" s="173"/>
      <c r="F28" s="281" t="s">
        <v>313</v>
      </c>
      <c r="G28" s="275"/>
      <c r="H28" s="275"/>
      <c r="I28" s="275"/>
      <c r="J28" s="275"/>
      <c r="K28" s="275"/>
      <c r="L28" s="173"/>
      <c r="M28" s="173"/>
      <c r="N28" s="173"/>
      <c r="O28" s="173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</row>
    <row r="29" spans="1:26" ht="21" customHeight="1">
      <c r="A29" s="173"/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</row>
    <row r="30" spans="1:26" ht="21" customHeight="1">
      <c r="A30" s="173"/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</row>
    <row r="31" spans="1:26" ht="21" customHeight="1">
      <c r="A31" s="173"/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</row>
    <row r="32" spans="1:26" ht="21" customHeight="1">
      <c r="A32" s="166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</row>
    <row r="33" spans="1:26" ht="21" customHeight="1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</row>
    <row r="34" spans="1:26" ht="21" customHeight="1">
      <c r="A34" s="166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</row>
    <row r="35" spans="1:26" ht="21" customHeight="1">
      <c r="A35" s="166"/>
      <c r="B35" s="166"/>
      <c r="C35" s="166"/>
      <c r="D35" s="166"/>
      <c r="E35" s="172">
        <f>SUM(E15:E19)</f>
        <v>155</v>
      </c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</row>
    <row r="36" spans="1:26" ht="21" customHeight="1">
      <c r="A36" s="166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</row>
    <row r="37" spans="1:26" ht="21" customHeight="1">
      <c r="A37" s="166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</row>
    <row r="38" spans="1:26" ht="21" customHeight="1">
      <c r="A38" s="166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</row>
    <row r="39" spans="1:26" ht="21" customHeight="1">
      <c r="A39" s="166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</row>
    <row r="40" spans="1:26" ht="21" customHeight="1">
      <c r="A40" s="166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</row>
    <row r="41" spans="1:26" ht="21" customHeight="1">
      <c r="A41" s="166"/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</row>
    <row r="42" spans="1:26" ht="21" customHeight="1">
      <c r="A42" s="166"/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</row>
    <row r="43" spans="1:26" ht="21" customHeight="1">
      <c r="A43" s="166"/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</row>
    <row r="44" spans="1:26" ht="21" customHeight="1">
      <c r="A44" s="166"/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</row>
    <row r="45" spans="1:26" ht="21" customHeight="1">
      <c r="A45" s="166"/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</row>
    <row r="46" spans="1:26" ht="21" customHeight="1">
      <c r="A46" s="166"/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</row>
    <row r="47" spans="1:26" ht="21" customHeight="1">
      <c r="A47" s="166"/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</row>
    <row r="48" spans="1:26" ht="21" customHeight="1">
      <c r="A48" s="166"/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</row>
    <row r="49" spans="1:26" ht="21" customHeight="1">
      <c r="A49" s="166"/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</row>
    <row r="50" spans="1:26" ht="21" customHeight="1">
      <c r="A50" s="166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</row>
    <row r="51" spans="1:26" ht="21" customHeight="1">
      <c r="A51" s="166"/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</row>
    <row r="52" spans="1:26" ht="21" customHeight="1">
      <c r="A52" s="166"/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</row>
    <row r="53" spans="1:26" ht="21" customHeight="1">
      <c r="A53" s="166"/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</row>
    <row r="54" spans="1:26" ht="21" customHeight="1">
      <c r="A54" s="166"/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</row>
    <row r="55" spans="1:26" ht="21" customHeight="1">
      <c r="A55" s="166"/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166"/>
      <c r="V55" s="166"/>
      <c r="W55" s="166"/>
      <c r="X55" s="166"/>
      <c r="Y55" s="166"/>
      <c r="Z55" s="166"/>
    </row>
    <row r="56" spans="1:26" ht="21" customHeight="1">
      <c r="A56" s="166"/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</row>
    <row r="57" spans="1:26" ht="21" customHeight="1">
      <c r="A57" s="166"/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</row>
    <row r="58" spans="1:26" ht="21" customHeight="1">
      <c r="A58" s="166"/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</row>
    <row r="59" spans="1:26" ht="21" customHeight="1">
      <c r="A59" s="166"/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</row>
    <row r="60" spans="1:26" ht="21" customHeight="1">
      <c r="A60" s="166"/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</row>
    <row r="61" spans="1:26" ht="21" customHeight="1">
      <c r="A61" s="166"/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</row>
    <row r="62" spans="1:26" ht="21" customHeight="1">
      <c r="A62" s="166"/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</row>
    <row r="63" spans="1:26" ht="21" customHeight="1">
      <c r="A63" s="166"/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</row>
    <row r="64" spans="1:26" ht="21" customHeight="1">
      <c r="A64" s="166"/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</row>
    <row r="65" spans="1:26" ht="21" customHeight="1">
      <c r="A65" s="166"/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</row>
    <row r="66" spans="1:26" ht="21" customHeight="1">
      <c r="A66" s="166"/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166"/>
    </row>
    <row r="67" spans="1:26" ht="21" customHeight="1">
      <c r="A67" s="166"/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  <c r="Y67" s="166"/>
      <c r="Z67" s="166"/>
    </row>
    <row r="68" spans="1:26" ht="21" customHeight="1">
      <c r="A68" s="166"/>
      <c r="B68" s="166"/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6"/>
      <c r="Y68" s="166"/>
      <c r="Z68" s="166"/>
    </row>
    <row r="69" spans="1:26" ht="21" customHeight="1">
      <c r="A69" s="166"/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</row>
    <row r="70" spans="1:26" ht="21" customHeight="1">
      <c r="A70" s="166"/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</row>
    <row r="71" spans="1:26" ht="21" customHeight="1">
      <c r="A71" s="166"/>
      <c r="B71" s="166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6"/>
      <c r="Z71" s="166"/>
    </row>
    <row r="72" spans="1:26" ht="21" customHeight="1">
      <c r="A72" s="166"/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  <c r="Y72" s="166"/>
      <c r="Z72" s="166"/>
    </row>
    <row r="73" spans="1:26" ht="21" customHeight="1">
      <c r="A73" s="166"/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  <c r="Y73" s="166"/>
      <c r="Z73" s="166"/>
    </row>
    <row r="74" spans="1:26" ht="21" customHeight="1">
      <c r="A74" s="166"/>
      <c r="B74" s="166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  <c r="Y74" s="166"/>
      <c r="Z74" s="166"/>
    </row>
    <row r="75" spans="1:26" ht="21" customHeight="1">
      <c r="A75" s="166"/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  <c r="Y75" s="166"/>
      <c r="Z75" s="166"/>
    </row>
    <row r="76" spans="1:26" ht="21" customHeight="1">
      <c r="A76" s="166"/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  <c r="Y76" s="166"/>
      <c r="Z76" s="166"/>
    </row>
    <row r="77" spans="1:26" ht="21" customHeight="1">
      <c r="A77" s="166"/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  <c r="Y77" s="166"/>
      <c r="Z77" s="166"/>
    </row>
    <row r="78" spans="1:26" ht="21" customHeight="1">
      <c r="A78" s="166"/>
      <c r="B78" s="166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  <c r="Y78" s="166"/>
      <c r="Z78" s="166"/>
    </row>
    <row r="79" spans="1:26" ht="21" customHeight="1">
      <c r="A79" s="166"/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  <c r="Y79" s="166"/>
      <c r="Z79" s="166"/>
    </row>
    <row r="80" spans="1:26" ht="21" customHeight="1">
      <c r="A80" s="166"/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6"/>
      <c r="Z80" s="166"/>
    </row>
    <row r="81" spans="1:26" ht="21" customHeight="1">
      <c r="A81" s="166"/>
      <c r="B81" s="166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6"/>
      <c r="V81" s="166"/>
      <c r="W81" s="166"/>
      <c r="X81" s="166"/>
      <c r="Y81" s="166"/>
      <c r="Z81" s="166"/>
    </row>
    <row r="82" spans="1:26" ht="21" customHeight="1">
      <c r="A82" s="166"/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  <c r="Y82" s="166"/>
      <c r="Z82" s="166"/>
    </row>
    <row r="83" spans="1:26" ht="21" customHeight="1">
      <c r="A83" s="166"/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  <c r="Y83" s="166"/>
      <c r="Z83" s="166"/>
    </row>
    <row r="84" spans="1:26" ht="21" customHeight="1">
      <c r="A84" s="166"/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</row>
    <row r="85" spans="1:26" ht="21" customHeight="1">
      <c r="A85" s="166"/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</row>
    <row r="86" spans="1:26" ht="21" customHeight="1">
      <c r="A86" s="166"/>
      <c r="B86" s="166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Z86" s="166"/>
    </row>
    <row r="87" spans="1:26" ht="21" customHeight="1">
      <c r="A87" s="166"/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6"/>
      <c r="Z87" s="166"/>
    </row>
    <row r="88" spans="1:26" ht="21" customHeight="1">
      <c r="A88" s="166"/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Z88" s="166"/>
    </row>
    <row r="89" spans="1:26" ht="21" customHeight="1">
      <c r="A89" s="166"/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  <c r="Y89" s="166"/>
      <c r="Z89" s="166"/>
    </row>
    <row r="90" spans="1:26" ht="21" customHeight="1">
      <c r="A90" s="166"/>
      <c r="B90" s="166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  <c r="Y90" s="166"/>
      <c r="Z90" s="166"/>
    </row>
    <row r="91" spans="1:26" ht="21" customHeight="1">
      <c r="A91" s="166"/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  <c r="Y91" s="166"/>
      <c r="Z91" s="166"/>
    </row>
    <row r="92" spans="1:26" ht="21" customHeight="1">
      <c r="A92" s="166"/>
      <c r="B92" s="166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</row>
    <row r="93" spans="1:26" ht="21" customHeight="1">
      <c r="A93" s="166"/>
      <c r="B93" s="166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  <c r="Y93" s="166"/>
      <c r="Z93" s="166"/>
    </row>
    <row r="94" spans="1:26" ht="21" customHeight="1">
      <c r="A94" s="166"/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  <c r="O94" s="166"/>
      <c r="P94" s="166"/>
      <c r="Q94" s="166"/>
      <c r="R94" s="166"/>
      <c r="S94" s="166"/>
      <c r="T94" s="166"/>
      <c r="U94" s="166"/>
      <c r="V94" s="166"/>
      <c r="W94" s="166"/>
      <c r="X94" s="166"/>
      <c r="Y94" s="166"/>
      <c r="Z94" s="166"/>
    </row>
    <row r="95" spans="1:26" ht="21" customHeight="1">
      <c r="A95" s="166"/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  <c r="Y95" s="166"/>
      <c r="Z95" s="166"/>
    </row>
    <row r="96" spans="1:26" ht="21" customHeight="1">
      <c r="A96" s="166"/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</row>
    <row r="97" spans="1:26" ht="21" customHeight="1">
      <c r="A97" s="166"/>
      <c r="B97" s="166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</row>
    <row r="98" spans="1:26" ht="21" customHeight="1">
      <c r="A98" s="166"/>
      <c r="B98" s="166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  <c r="Y98" s="166"/>
      <c r="Z98" s="166"/>
    </row>
    <row r="99" spans="1:26" ht="21" customHeight="1">
      <c r="A99" s="166"/>
      <c r="B99" s="166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  <c r="Y99" s="166"/>
      <c r="Z99" s="166"/>
    </row>
    <row r="100" spans="1:26" ht="21" customHeight="1">
      <c r="A100" s="166"/>
      <c r="B100" s="166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  <c r="Y100" s="166"/>
      <c r="Z100" s="166"/>
    </row>
    <row r="101" spans="1:26" ht="21" customHeight="1">
      <c r="A101" s="166"/>
      <c r="B101" s="166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  <c r="Y101" s="166"/>
      <c r="Z101" s="166"/>
    </row>
    <row r="102" spans="1:26" ht="21" customHeight="1">
      <c r="A102" s="166"/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  <c r="Y102" s="166"/>
      <c r="Z102" s="166"/>
    </row>
    <row r="103" spans="1:26" ht="21" customHeight="1">
      <c r="A103" s="166"/>
      <c r="B103" s="166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</row>
    <row r="104" spans="1:26" ht="21" customHeight="1">
      <c r="A104" s="166"/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</row>
    <row r="105" spans="1:26" ht="21" customHeight="1">
      <c r="A105" s="166"/>
      <c r="B105" s="166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  <c r="Y105" s="166"/>
      <c r="Z105" s="166"/>
    </row>
    <row r="106" spans="1:26" ht="21" customHeight="1">
      <c r="A106" s="166"/>
      <c r="B106" s="166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  <c r="Y106" s="166"/>
      <c r="Z106" s="166"/>
    </row>
    <row r="107" spans="1:26" ht="21" customHeight="1">
      <c r="A107" s="166"/>
      <c r="B107" s="166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  <c r="O107" s="166"/>
      <c r="P107" s="166"/>
      <c r="Q107" s="166"/>
      <c r="R107" s="166"/>
      <c r="S107" s="166"/>
      <c r="T107" s="166"/>
      <c r="U107" s="166"/>
      <c r="V107" s="166"/>
      <c r="W107" s="166"/>
      <c r="X107" s="166"/>
      <c r="Y107" s="166"/>
      <c r="Z107" s="166"/>
    </row>
    <row r="108" spans="1:26" ht="21" customHeight="1">
      <c r="A108" s="166"/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  <c r="Y108" s="166"/>
      <c r="Z108" s="166"/>
    </row>
    <row r="109" spans="1:26" ht="21" customHeight="1">
      <c r="A109" s="166"/>
      <c r="B109" s="166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  <c r="Y109" s="166"/>
      <c r="Z109" s="166"/>
    </row>
    <row r="110" spans="1:26" ht="21" customHeight="1">
      <c r="A110" s="166"/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  <c r="Y110" s="166"/>
      <c r="Z110" s="166"/>
    </row>
    <row r="111" spans="1:26" ht="21" customHeight="1">
      <c r="A111" s="166"/>
      <c r="B111" s="166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  <c r="Y111" s="166"/>
      <c r="Z111" s="166"/>
    </row>
    <row r="112" spans="1:26" ht="21" customHeight="1">
      <c r="A112" s="166"/>
      <c r="B112" s="166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  <c r="Y112" s="166"/>
      <c r="Z112" s="166"/>
    </row>
    <row r="113" spans="1:26" ht="21" customHeight="1">
      <c r="A113" s="166"/>
      <c r="B113" s="166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  <c r="Y113" s="166"/>
      <c r="Z113" s="166"/>
    </row>
    <row r="114" spans="1:26" ht="21" customHeight="1">
      <c r="A114" s="166"/>
      <c r="B114" s="166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  <c r="Y114" s="166"/>
      <c r="Z114" s="166"/>
    </row>
    <row r="115" spans="1:26" ht="21" customHeight="1">
      <c r="A115" s="166"/>
      <c r="B115" s="166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  <c r="Y115" s="166"/>
      <c r="Z115" s="166"/>
    </row>
    <row r="116" spans="1:26" ht="21" customHeight="1">
      <c r="A116" s="166"/>
      <c r="B116" s="166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  <c r="Y116" s="166"/>
      <c r="Z116" s="166"/>
    </row>
    <row r="117" spans="1:26" ht="21" customHeight="1">
      <c r="A117" s="166"/>
      <c r="B117" s="166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  <c r="Y117" s="166"/>
      <c r="Z117" s="166"/>
    </row>
    <row r="118" spans="1:26" ht="21" customHeight="1">
      <c r="A118" s="166"/>
      <c r="B118" s="166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  <c r="Y118" s="166"/>
      <c r="Z118" s="166"/>
    </row>
    <row r="119" spans="1:26" ht="21" customHeight="1">
      <c r="A119" s="166"/>
      <c r="B119" s="166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  <c r="Y119" s="166"/>
      <c r="Z119" s="166"/>
    </row>
    <row r="120" spans="1:26" ht="21" customHeight="1">
      <c r="A120" s="166"/>
      <c r="B120" s="166"/>
      <c r="C120" s="166"/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O120" s="166"/>
      <c r="P120" s="166"/>
      <c r="Q120" s="166"/>
      <c r="R120" s="166"/>
      <c r="S120" s="166"/>
      <c r="T120" s="166"/>
      <c r="U120" s="166"/>
      <c r="V120" s="166"/>
      <c r="W120" s="166"/>
      <c r="X120" s="166"/>
      <c r="Y120" s="166"/>
      <c r="Z120" s="166"/>
    </row>
    <row r="121" spans="1:26" ht="21" customHeight="1">
      <c r="A121" s="166"/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  <c r="Y121" s="166"/>
      <c r="Z121" s="166"/>
    </row>
    <row r="122" spans="1:26" ht="21" customHeight="1">
      <c r="A122" s="166"/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  <c r="Y122" s="166"/>
      <c r="Z122" s="166"/>
    </row>
    <row r="123" spans="1:26" ht="21" customHeight="1">
      <c r="A123" s="166"/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  <c r="Y123" s="166"/>
      <c r="Z123" s="166"/>
    </row>
    <row r="124" spans="1:26" ht="21" customHeight="1">
      <c r="A124" s="166"/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  <c r="S124" s="166"/>
      <c r="T124" s="166"/>
      <c r="U124" s="166"/>
      <c r="V124" s="166"/>
      <c r="W124" s="166"/>
      <c r="X124" s="166"/>
      <c r="Y124" s="166"/>
      <c r="Z124" s="166"/>
    </row>
    <row r="125" spans="1:26" ht="21" customHeight="1">
      <c r="A125" s="166"/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  <c r="Y125" s="166"/>
      <c r="Z125" s="166"/>
    </row>
    <row r="126" spans="1:26" ht="21" customHeight="1">
      <c r="A126" s="166"/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  <c r="Y126" s="166"/>
      <c r="Z126" s="166"/>
    </row>
    <row r="127" spans="1:26" ht="21" customHeight="1">
      <c r="A127" s="166"/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  <c r="Y127" s="166"/>
      <c r="Z127" s="166"/>
    </row>
    <row r="128" spans="1:26" ht="21" customHeight="1">
      <c r="A128" s="166"/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  <c r="Y128" s="166"/>
      <c r="Z128" s="166"/>
    </row>
    <row r="129" spans="1:26" ht="21" customHeight="1">
      <c r="A129" s="166"/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66"/>
    </row>
    <row r="130" spans="1:26" ht="21" customHeight="1">
      <c r="A130" s="166"/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  <c r="Y130" s="166"/>
      <c r="Z130" s="166"/>
    </row>
    <row r="131" spans="1:26" ht="21" customHeight="1">
      <c r="A131" s="166"/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  <c r="Y131" s="166"/>
      <c r="Z131" s="166"/>
    </row>
    <row r="132" spans="1:26" ht="21" customHeight="1">
      <c r="A132" s="166"/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  <c r="Y132" s="166"/>
      <c r="Z132" s="166"/>
    </row>
    <row r="133" spans="1:26" ht="21" customHeight="1">
      <c r="A133" s="166"/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  <c r="Y133" s="166"/>
      <c r="Z133" s="166"/>
    </row>
    <row r="134" spans="1:26" ht="21" customHeight="1">
      <c r="A134" s="166"/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  <c r="Y134" s="166"/>
      <c r="Z134" s="166"/>
    </row>
    <row r="135" spans="1:26" ht="21" customHeight="1">
      <c r="A135" s="166"/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  <c r="Y135" s="166"/>
      <c r="Z135" s="166"/>
    </row>
    <row r="136" spans="1:26" ht="21" customHeight="1">
      <c r="A136" s="166"/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  <c r="Y136" s="166"/>
      <c r="Z136" s="166"/>
    </row>
    <row r="137" spans="1:26" ht="21" customHeight="1">
      <c r="A137" s="166"/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  <c r="Y137" s="166"/>
      <c r="Z137" s="166"/>
    </row>
    <row r="138" spans="1:26" ht="21" customHeight="1">
      <c r="A138" s="166"/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  <c r="Y138" s="166"/>
      <c r="Z138" s="166"/>
    </row>
    <row r="139" spans="1:26" ht="21" customHeight="1">
      <c r="A139" s="166"/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</row>
    <row r="140" spans="1:26" ht="21" customHeight="1">
      <c r="A140" s="166"/>
      <c r="B140" s="166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  <c r="Y140" s="166"/>
      <c r="Z140" s="166"/>
    </row>
    <row r="141" spans="1:26" ht="21" customHeight="1">
      <c r="A141" s="166"/>
      <c r="B141" s="166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  <c r="Y141" s="166"/>
      <c r="Z141" s="166"/>
    </row>
    <row r="142" spans="1:26" ht="21" customHeight="1">
      <c r="A142" s="166"/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  <c r="Y142" s="166"/>
      <c r="Z142" s="166"/>
    </row>
    <row r="143" spans="1:26" ht="21" customHeight="1">
      <c r="A143" s="166"/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66"/>
      <c r="W143" s="166"/>
      <c r="X143" s="166"/>
      <c r="Y143" s="166"/>
      <c r="Z143" s="166"/>
    </row>
    <row r="144" spans="1:26" ht="21" customHeight="1">
      <c r="A144" s="166"/>
      <c r="B144" s="166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  <c r="Y144" s="166"/>
      <c r="Z144" s="166"/>
    </row>
    <row r="145" spans="1:26" ht="21" customHeight="1">
      <c r="A145" s="166"/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  <c r="Y145" s="166"/>
      <c r="Z145" s="166"/>
    </row>
    <row r="146" spans="1:26" ht="21" customHeight="1">
      <c r="A146" s="166"/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  <c r="Y146" s="166"/>
      <c r="Z146" s="166"/>
    </row>
    <row r="147" spans="1:26" ht="21" customHeight="1">
      <c r="A147" s="166"/>
      <c r="B147" s="166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  <c r="Y147" s="166"/>
      <c r="Z147" s="166"/>
    </row>
    <row r="148" spans="1:26" ht="21" customHeight="1">
      <c r="A148" s="166"/>
      <c r="B148" s="166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  <c r="Y148" s="166"/>
      <c r="Z148" s="166"/>
    </row>
    <row r="149" spans="1:26" ht="21" customHeight="1">
      <c r="A149" s="166"/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  <c r="Y149" s="166"/>
      <c r="Z149" s="166"/>
    </row>
    <row r="150" spans="1:26" ht="21" customHeight="1">
      <c r="A150" s="166"/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  <c r="Y150" s="166"/>
      <c r="Z150" s="166"/>
    </row>
    <row r="151" spans="1:26" ht="21" customHeight="1">
      <c r="A151" s="166"/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  <c r="Y151" s="166"/>
      <c r="Z151" s="166"/>
    </row>
    <row r="152" spans="1:26" ht="21" customHeight="1">
      <c r="A152" s="166"/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  <c r="Y152" s="166"/>
      <c r="Z152" s="166"/>
    </row>
    <row r="153" spans="1:26" ht="21" customHeight="1">
      <c r="A153" s="166"/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</row>
    <row r="154" spans="1:26" ht="21" customHeight="1">
      <c r="A154" s="166"/>
      <c r="B154" s="166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  <c r="Y154" s="166"/>
      <c r="Z154" s="166"/>
    </row>
    <row r="155" spans="1:26" ht="21" customHeight="1">
      <c r="A155" s="166"/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  <c r="Y155" s="166"/>
      <c r="Z155" s="166"/>
    </row>
    <row r="156" spans="1:26" ht="21" customHeight="1">
      <c r="A156" s="166"/>
      <c r="B156" s="166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  <c r="Y156" s="166"/>
      <c r="Z156" s="166"/>
    </row>
    <row r="157" spans="1:26" ht="21" customHeight="1">
      <c r="A157" s="166"/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  <c r="Y157" s="166"/>
      <c r="Z157" s="166"/>
    </row>
    <row r="158" spans="1:26" ht="21" customHeight="1">
      <c r="A158" s="166"/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  <c r="Y158" s="166"/>
      <c r="Z158" s="166"/>
    </row>
    <row r="159" spans="1:26" ht="21" customHeight="1">
      <c r="A159" s="166"/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  <c r="Y159" s="166"/>
      <c r="Z159" s="166"/>
    </row>
    <row r="160" spans="1:26" ht="21" customHeight="1">
      <c r="A160" s="166"/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  <c r="Y160" s="166"/>
      <c r="Z160" s="166"/>
    </row>
    <row r="161" spans="1:26" ht="21" customHeight="1">
      <c r="A161" s="166"/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  <c r="Y161" s="166"/>
      <c r="Z161" s="166"/>
    </row>
    <row r="162" spans="1:26" ht="21" customHeight="1">
      <c r="A162" s="166"/>
      <c r="B162" s="166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  <c r="Y162" s="166"/>
      <c r="Z162" s="166"/>
    </row>
    <row r="163" spans="1:26" ht="21" customHeight="1">
      <c r="A163" s="166"/>
      <c r="B163" s="166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  <c r="Y163" s="166"/>
      <c r="Z163" s="166"/>
    </row>
    <row r="164" spans="1:26" ht="21" customHeight="1">
      <c r="A164" s="166"/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  <c r="Y164" s="166"/>
      <c r="Z164" s="166"/>
    </row>
    <row r="165" spans="1:26" ht="21" customHeight="1">
      <c r="A165" s="166"/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  <c r="Y165" s="166"/>
      <c r="Z165" s="166"/>
    </row>
    <row r="166" spans="1:26" ht="21" customHeight="1">
      <c r="A166" s="166"/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  <c r="Y166" s="166"/>
      <c r="Z166" s="166"/>
    </row>
    <row r="167" spans="1:26" ht="21" customHeight="1">
      <c r="A167" s="166"/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  <c r="Y167" s="166"/>
      <c r="Z167" s="166"/>
    </row>
    <row r="168" spans="1:26" ht="21" customHeight="1">
      <c r="A168" s="166"/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  <c r="Y168" s="166"/>
      <c r="Z168" s="166"/>
    </row>
    <row r="169" spans="1:26" ht="21" customHeight="1">
      <c r="A169" s="166"/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  <c r="Y169" s="166"/>
      <c r="Z169" s="166"/>
    </row>
    <row r="170" spans="1:26" ht="21" customHeight="1">
      <c r="A170" s="166"/>
      <c r="B170" s="166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  <c r="Y170" s="166"/>
      <c r="Z170" s="166"/>
    </row>
    <row r="171" spans="1:26" ht="21" customHeight="1">
      <c r="A171" s="166"/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  <c r="Y171" s="166"/>
      <c r="Z171" s="166"/>
    </row>
    <row r="172" spans="1:26" ht="21" customHeight="1">
      <c r="A172" s="166"/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  <c r="Y172" s="166"/>
      <c r="Z172" s="166"/>
    </row>
    <row r="173" spans="1:26" ht="21" customHeight="1">
      <c r="A173" s="166"/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  <c r="Y173" s="166"/>
      <c r="Z173" s="166"/>
    </row>
    <row r="174" spans="1:26" ht="21" customHeight="1">
      <c r="A174" s="166"/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  <c r="Y174" s="166"/>
      <c r="Z174" s="166"/>
    </row>
    <row r="175" spans="1:26" ht="21" customHeight="1">
      <c r="A175" s="166"/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  <c r="Y175" s="166"/>
      <c r="Z175" s="166"/>
    </row>
    <row r="176" spans="1:26" ht="21" customHeight="1">
      <c r="A176" s="166"/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  <c r="Y176" s="166"/>
      <c r="Z176" s="166"/>
    </row>
    <row r="177" spans="1:26" ht="21" customHeight="1">
      <c r="A177" s="166"/>
      <c r="B177" s="166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  <c r="Y177" s="166"/>
      <c r="Z177" s="166"/>
    </row>
    <row r="178" spans="1:26" ht="21" customHeight="1">
      <c r="A178" s="166"/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  <c r="Y178" s="166"/>
      <c r="Z178" s="166"/>
    </row>
    <row r="179" spans="1:26" ht="21" customHeight="1">
      <c r="A179" s="166"/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  <c r="Y179" s="166"/>
      <c r="Z179" s="166"/>
    </row>
    <row r="180" spans="1:26" ht="21" customHeight="1">
      <c r="A180" s="166"/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  <c r="Y180" s="166"/>
      <c r="Z180" s="166"/>
    </row>
    <row r="181" spans="1:26" ht="21" customHeight="1">
      <c r="A181" s="166"/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  <c r="Y181" s="166"/>
      <c r="Z181" s="166"/>
    </row>
    <row r="182" spans="1:26" ht="21" customHeight="1">
      <c r="A182" s="166"/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  <c r="Y182" s="166"/>
      <c r="Z182" s="166"/>
    </row>
    <row r="183" spans="1:26" ht="21" customHeight="1">
      <c r="A183" s="166"/>
      <c r="B183" s="166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  <c r="Y183" s="166"/>
      <c r="Z183" s="166"/>
    </row>
    <row r="184" spans="1:26" ht="21" customHeight="1">
      <c r="A184" s="166"/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  <c r="Y184" s="166"/>
      <c r="Z184" s="166"/>
    </row>
    <row r="185" spans="1:26" ht="21" customHeight="1">
      <c r="A185" s="166"/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  <c r="Y185" s="166"/>
      <c r="Z185" s="166"/>
    </row>
    <row r="186" spans="1:26" ht="21" customHeight="1">
      <c r="A186" s="166"/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  <c r="Y186" s="166"/>
      <c r="Z186" s="166"/>
    </row>
    <row r="187" spans="1:26" ht="21" customHeight="1">
      <c r="A187" s="166"/>
      <c r="B187" s="166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  <c r="Y187" s="166"/>
      <c r="Z187" s="166"/>
    </row>
    <row r="188" spans="1:26" ht="21" customHeight="1">
      <c r="A188" s="166"/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  <c r="Y188" s="166"/>
      <c r="Z188" s="166"/>
    </row>
    <row r="189" spans="1:26" ht="21" customHeight="1">
      <c r="A189" s="166"/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  <c r="Y189" s="166"/>
      <c r="Z189" s="166"/>
    </row>
    <row r="190" spans="1:26" ht="21" customHeight="1">
      <c r="A190" s="166"/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  <c r="Y190" s="166"/>
      <c r="Z190" s="166"/>
    </row>
    <row r="191" spans="1:26" ht="21" customHeight="1">
      <c r="A191" s="166"/>
      <c r="B191" s="166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  <c r="Y191" s="166"/>
      <c r="Z191" s="166"/>
    </row>
    <row r="192" spans="1:26" ht="21" customHeight="1">
      <c r="A192" s="166"/>
      <c r="B192" s="166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  <c r="Y192" s="166"/>
      <c r="Z192" s="166"/>
    </row>
    <row r="193" spans="1:26" ht="21" customHeight="1">
      <c r="A193" s="166"/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  <c r="Y193" s="166"/>
      <c r="Z193" s="166"/>
    </row>
    <row r="194" spans="1:26" ht="21" customHeight="1">
      <c r="A194" s="166"/>
      <c r="B194" s="166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  <c r="Y194" s="166"/>
      <c r="Z194" s="166"/>
    </row>
    <row r="195" spans="1:26" ht="21" customHeight="1">
      <c r="A195" s="166"/>
      <c r="B195" s="166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  <c r="Y195" s="166"/>
      <c r="Z195" s="166"/>
    </row>
    <row r="196" spans="1:26" ht="21" customHeight="1">
      <c r="A196" s="166"/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  <c r="Y196" s="166"/>
      <c r="Z196" s="166"/>
    </row>
    <row r="197" spans="1:26" ht="21" customHeight="1">
      <c r="A197" s="166"/>
      <c r="B197" s="166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  <c r="Y197" s="166"/>
      <c r="Z197" s="166"/>
    </row>
    <row r="198" spans="1:26" ht="21" customHeight="1">
      <c r="A198" s="166"/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166"/>
      <c r="T198" s="166"/>
      <c r="U198" s="166"/>
      <c r="V198" s="166"/>
      <c r="W198" s="166"/>
      <c r="X198" s="166"/>
      <c r="Y198" s="166"/>
      <c r="Z198" s="166"/>
    </row>
    <row r="199" spans="1:26" ht="21" customHeight="1">
      <c r="A199" s="166"/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  <c r="Y199" s="166"/>
      <c r="Z199" s="166"/>
    </row>
    <row r="200" spans="1:26" ht="21" customHeight="1">
      <c r="A200" s="166"/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  <c r="Y200" s="166"/>
      <c r="Z200" s="166"/>
    </row>
    <row r="201" spans="1:26" ht="21" customHeight="1">
      <c r="A201" s="166"/>
      <c r="B201" s="166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  <c r="Y201" s="166"/>
      <c r="Z201" s="166"/>
    </row>
    <row r="202" spans="1:26" ht="21" customHeight="1">
      <c r="A202" s="166"/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  <c r="S202" s="166"/>
      <c r="T202" s="166"/>
      <c r="U202" s="166"/>
      <c r="V202" s="166"/>
      <c r="W202" s="166"/>
      <c r="X202" s="166"/>
      <c r="Y202" s="166"/>
      <c r="Z202" s="166"/>
    </row>
    <row r="203" spans="1:26" ht="21" customHeight="1">
      <c r="A203" s="166"/>
      <c r="B203" s="166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  <c r="S203" s="166"/>
      <c r="T203" s="166"/>
      <c r="U203" s="166"/>
      <c r="V203" s="166"/>
      <c r="W203" s="166"/>
      <c r="X203" s="166"/>
      <c r="Y203" s="166"/>
      <c r="Z203" s="166"/>
    </row>
    <row r="204" spans="1:26" ht="21" customHeight="1">
      <c r="A204" s="166"/>
      <c r="B204" s="166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  <c r="Y204" s="166"/>
      <c r="Z204" s="166"/>
    </row>
    <row r="205" spans="1:26" ht="21" customHeight="1">
      <c r="A205" s="166"/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  <c r="Y205" s="166"/>
      <c r="Z205" s="166"/>
    </row>
    <row r="206" spans="1:26" ht="21" customHeight="1">
      <c r="A206" s="166"/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  <c r="Y206" s="166"/>
      <c r="Z206" s="166"/>
    </row>
    <row r="207" spans="1:26" ht="21" customHeight="1">
      <c r="A207" s="166"/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  <c r="Y207" s="166"/>
      <c r="Z207" s="166"/>
    </row>
    <row r="208" spans="1:26" ht="21" customHeight="1">
      <c r="A208" s="166"/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  <c r="Y208" s="166"/>
      <c r="Z208" s="166"/>
    </row>
    <row r="209" spans="1:26" ht="21" customHeight="1">
      <c r="A209" s="166"/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  <c r="Y209" s="166"/>
      <c r="Z209" s="166"/>
    </row>
    <row r="210" spans="1:26" ht="21" customHeight="1">
      <c r="A210" s="166"/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  <c r="Y210" s="166"/>
      <c r="Z210" s="166"/>
    </row>
    <row r="211" spans="1:26" ht="21" customHeight="1">
      <c r="A211" s="166"/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  <c r="Y211" s="166"/>
      <c r="Z211" s="166"/>
    </row>
    <row r="212" spans="1:26" ht="21" customHeight="1">
      <c r="A212" s="166"/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6"/>
      <c r="Z212" s="166"/>
    </row>
    <row r="213" spans="1:26" ht="21" customHeight="1">
      <c r="A213" s="166"/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  <c r="Y213" s="166"/>
      <c r="Z213" s="166"/>
    </row>
    <row r="214" spans="1:26" ht="21" customHeight="1">
      <c r="A214" s="166"/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  <c r="Y214" s="166"/>
      <c r="Z214" s="166"/>
    </row>
    <row r="215" spans="1:26" ht="21" customHeight="1">
      <c r="A215" s="166"/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  <c r="Y215" s="166"/>
      <c r="Z215" s="166"/>
    </row>
    <row r="216" spans="1:26" ht="21" customHeight="1">
      <c r="A216" s="166"/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  <c r="Y216" s="166"/>
      <c r="Z216" s="166"/>
    </row>
    <row r="217" spans="1:26" ht="21" customHeight="1">
      <c r="A217" s="166"/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  <c r="Y217" s="166"/>
      <c r="Z217" s="166"/>
    </row>
    <row r="218" spans="1:26" ht="21" customHeight="1">
      <c r="A218" s="166"/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  <c r="Y218" s="166"/>
      <c r="Z218" s="166"/>
    </row>
    <row r="219" spans="1:26" ht="21" customHeight="1">
      <c r="A219" s="166"/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  <c r="Y219" s="166"/>
      <c r="Z219" s="166"/>
    </row>
    <row r="220" spans="1:26" ht="21" customHeight="1">
      <c r="A220" s="166"/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  <c r="Y220" s="166"/>
      <c r="Z220" s="166"/>
    </row>
    <row r="221" spans="1:26" ht="21" customHeight="1">
      <c r="A221" s="166"/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  <c r="Y221" s="166"/>
      <c r="Z221" s="166"/>
    </row>
    <row r="222" spans="1:26" ht="21" customHeight="1">
      <c r="A222" s="166"/>
      <c r="B222" s="166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  <c r="Y222" s="166"/>
      <c r="Z222" s="166"/>
    </row>
    <row r="223" spans="1:26" ht="21" customHeight="1">
      <c r="A223" s="166"/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  <c r="Y223" s="166"/>
      <c r="Z223" s="166"/>
    </row>
    <row r="224" spans="1:26" ht="21" customHeight="1">
      <c r="A224" s="166"/>
      <c r="B224" s="166"/>
      <c r="C224" s="166"/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  <c r="Y224" s="166"/>
      <c r="Z224" s="166"/>
    </row>
    <row r="225" spans="1:26" ht="21" customHeight="1">
      <c r="A225" s="166"/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  <c r="Y225" s="166"/>
      <c r="Z225" s="166"/>
    </row>
    <row r="226" spans="1:26" ht="21" customHeight="1">
      <c r="A226" s="166"/>
      <c r="B226" s="166"/>
      <c r="C226" s="166"/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  <c r="Y226" s="166"/>
      <c r="Z226" s="166"/>
    </row>
    <row r="227" spans="1:26" ht="21" customHeight="1">
      <c r="A227" s="166"/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  <c r="Y227" s="166"/>
      <c r="Z227" s="166"/>
    </row>
    <row r="228" spans="1:26" ht="21" customHeight="1">
      <c r="A228" s="166"/>
      <c r="B228" s="166"/>
      <c r="C228" s="166"/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  <c r="Y228" s="166"/>
      <c r="Z228" s="166"/>
    </row>
    <row r="229" spans="1:26" ht="21" customHeight="1">
      <c r="A229" s="166"/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6"/>
      <c r="Q229" s="166"/>
      <c r="R229" s="166"/>
      <c r="S229" s="166"/>
      <c r="T229" s="166"/>
      <c r="U229" s="166"/>
      <c r="V229" s="166"/>
      <c r="W229" s="166"/>
      <c r="X229" s="166"/>
      <c r="Y229" s="166"/>
      <c r="Z229" s="166"/>
    </row>
    <row r="230" spans="1:26" ht="21" customHeight="1">
      <c r="A230" s="166"/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  <c r="Y230" s="166"/>
      <c r="Z230" s="166"/>
    </row>
    <row r="231" spans="1:26" ht="21" customHeight="1">
      <c r="A231" s="166"/>
      <c r="B231" s="166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  <c r="Y231" s="166"/>
      <c r="Z231" s="166"/>
    </row>
    <row r="232" spans="1:26" ht="21" customHeight="1">
      <c r="A232" s="166"/>
      <c r="B232" s="16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  <c r="Y232" s="166"/>
      <c r="Z232" s="166"/>
    </row>
    <row r="233" spans="1:26" ht="21" customHeight="1">
      <c r="A233" s="166"/>
      <c r="B233" s="166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66"/>
      <c r="Q233" s="166"/>
      <c r="R233" s="166"/>
      <c r="S233" s="166"/>
      <c r="T233" s="166"/>
      <c r="U233" s="166"/>
      <c r="V233" s="166"/>
      <c r="W233" s="166"/>
      <c r="X233" s="166"/>
      <c r="Y233" s="166"/>
      <c r="Z233" s="166"/>
    </row>
    <row r="234" spans="1:26" ht="21" customHeight="1">
      <c r="A234" s="166"/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  <c r="Y234" s="166"/>
      <c r="Z234" s="166"/>
    </row>
    <row r="235" spans="1:26" ht="21" customHeight="1">
      <c r="A235" s="166"/>
      <c r="B235" s="166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6"/>
      <c r="Q235" s="166"/>
      <c r="R235" s="166"/>
      <c r="S235" s="166"/>
      <c r="T235" s="166"/>
      <c r="U235" s="166"/>
      <c r="V235" s="166"/>
      <c r="W235" s="166"/>
      <c r="X235" s="166"/>
      <c r="Y235" s="166"/>
      <c r="Z235" s="166"/>
    </row>
    <row r="236" spans="1:26" ht="21" customHeight="1">
      <c r="A236" s="166"/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  <c r="Y236" s="166"/>
      <c r="Z236" s="166"/>
    </row>
    <row r="237" spans="1:26" ht="21" customHeight="1">
      <c r="A237" s="166"/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  <c r="Y237" s="166"/>
      <c r="Z237" s="166"/>
    </row>
    <row r="238" spans="1:26" ht="21" customHeight="1">
      <c r="A238" s="166"/>
      <c r="B238" s="166"/>
      <c r="C238" s="166"/>
      <c r="D238" s="166"/>
      <c r="E238" s="166"/>
      <c r="F238" s="166"/>
      <c r="G238" s="166"/>
      <c r="H238" s="166"/>
      <c r="I238" s="166"/>
      <c r="J238" s="166"/>
      <c r="K238" s="166"/>
      <c r="L238" s="166"/>
      <c r="M238" s="166"/>
      <c r="N238" s="166"/>
      <c r="O238" s="166"/>
      <c r="P238" s="166"/>
      <c r="Q238" s="166"/>
      <c r="R238" s="166"/>
      <c r="S238" s="166"/>
      <c r="T238" s="166"/>
      <c r="U238" s="166"/>
      <c r="V238" s="166"/>
      <c r="W238" s="166"/>
      <c r="X238" s="166"/>
      <c r="Y238" s="166"/>
      <c r="Z238" s="166"/>
    </row>
    <row r="239" spans="1:26" ht="21" customHeight="1">
      <c r="A239" s="166"/>
      <c r="B239" s="166"/>
      <c r="C239" s="166"/>
      <c r="D239" s="166"/>
      <c r="E239" s="166"/>
      <c r="F239" s="166"/>
      <c r="G239" s="166"/>
      <c r="H239" s="166"/>
      <c r="I239" s="166"/>
      <c r="J239" s="166"/>
      <c r="K239" s="166"/>
      <c r="L239" s="166"/>
      <c r="M239" s="166"/>
      <c r="N239" s="166"/>
      <c r="O239" s="166"/>
      <c r="P239" s="166"/>
      <c r="Q239" s="166"/>
      <c r="R239" s="166"/>
      <c r="S239" s="166"/>
      <c r="T239" s="166"/>
      <c r="U239" s="166"/>
      <c r="V239" s="166"/>
      <c r="W239" s="166"/>
      <c r="X239" s="166"/>
      <c r="Y239" s="166"/>
      <c r="Z239" s="166"/>
    </row>
    <row r="240" spans="1:26" ht="21" customHeight="1">
      <c r="A240" s="166"/>
      <c r="B240" s="166"/>
      <c r="C240" s="166"/>
      <c r="D240" s="166"/>
      <c r="E240" s="166"/>
      <c r="F240" s="166"/>
      <c r="G240" s="166"/>
      <c r="H240" s="166"/>
      <c r="I240" s="166"/>
      <c r="J240" s="166"/>
      <c r="K240" s="166"/>
      <c r="L240" s="166"/>
      <c r="M240" s="166"/>
      <c r="N240" s="166"/>
      <c r="O240" s="166"/>
      <c r="P240" s="166"/>
      <c r="Q240" s="166"/>
      <c r="R240" s="166"/>
      <c r="S240" s="166"/>
      <c r="T240" s="166"/>
      <c r="U240" s="166"/>
      <c r="V240" s="166"/>
      <c r="W240" s="166"/>
      <c r="X240" s="166"/>
      <c r="Y240" s="166"/>
      <c r="Z240" s="166"/>
    </row>
    <row r="241" spans="1:26" ht="21" customHeight="1">
      <c r="A241" s="166"/>
      <c r="B241" s="166"/>
      <c r="C241" s="166"/>
      <c r="D241" s="166"/>
      <c r="E241" s="166"/>
      <c r="F241" s="166"/>
      <c r="G241" s="166"/>
      <c r="H241" s="166"/>
      <c r="I241" s="166"/>
      <c r="J241" s="166"/>
      <c r="K241" s="166"/>
      <c r="L241" s="166"/>
      <c r="M241" s="166"/>
      <c r="N241" s="166"/>
      <c r="O241" s="166"/>
      <c r="P241" s="166"/>
      <c r="Q241" s="166"/>
      <c r="R241" s="166"/>
      <c r="S241" s="166"/>
      <c r="T241" s="166"/>
      <c r="U241" s="166"/>
      <c r="V241" s="166"/>
      <c r="W241" s="166"/>
      <c r="X241" s="166"/>
      <c r="Y241" s="166"/>
      <c r="Z241" s="166"/>
    </row>
    <row r="242" spans="1:26" ht="21" customHeight="1">
      <c r="A242" s="166"/>
      <c r="B242" s="166"/>
      <c r="C242" s="166"/>
      <c r="D242" s="166"/>
      <c r="E242" s="166"/>
      <c r="F242" s="166"/>
      <c r="G242" s="166"/>
      <c r="H242" s="166"/>
      <c r="I242" s="166"/>
      <c r="J242" s="166"/>
      <c r="K242" s="166"/>
      <c r="L242" s="166"/>
      <c r="M242" s="166"/>
      <c r="N242" s="166"/>
      <c r="O242" s="166"/>
      <c r="P242" s="166"/>
      <c r="Q242" s="166"/>
      <c r="R242" s="166"/>
      <c r="S242" s="166"/>
      <c r="T242" s="166"/>
      <c r="U242" s="166"/>
      <c r="V242" s="166"/>
      <c r="W242" s="166"/>
      <c r="X242" s="166"/>
      <c r="Y242" s="166"/>
      <c r="Z242" s="166"/>
    </row>
    <row r="243" spans="1:26" ht="21" customHeight="1">
      <c r="A243" s="166"/>
      <c r="B243" s="166"/>
      <c r="C243" s="166"/>
      <c r="D243" s="166"/>
      <c r="E243" s="166"/>
      <c r="F243" s="166"/>
      <c r="G243" s="166"/>
      <c r="H243" s="166"/>
      <c r="I243" s="166"/>
      <c r="J243" s="166"/>
      <c r="K243" s="166"/>
      <c r="L243" s="166"/>
      <c r="M243" s="166"/>
      <c r="N243" s="166"/>
      <c r="O243" s="166"/>
      <c r="P243" s="166"/>
      <c r="Q243" s="166"/>
      <c r="R243" s="166"/>
      <c r="S243" s="166"/>
      <c r="T243" s="166"/>
      <c r="U243" s="166"/>
      <c r="V243" s="166"/>
      <c r="W243" s="166"/>
      <c r="X243" s="166"/>
      <c r="Y243" s="166"/>
      <c r="Z243" s="166"/>
    </row>
    <row r="244" spans="1:26" ht="21" customHeight="1">
      <c r="A244" s="166"/>
      <c r="B244" s="166"/>
      <c r="C244" s="166"/>
      <c r="D244" s="166"/>
      <c r="E244" s="166"/>
      <c r="F244" s="166"/>
      <c r="G244" s="166"/>
      <c r="H244" s="166"/>
      <c r="I244" s="166"/>
      <c r="J244" s="166"/>
      <c r="K244" s="166"/>
      <c r="L244" s="166"/>
      <c r="M244" s="166"/>
      <c r="N244" s="166"/>
      <c r="O244" s="166"/>
      <c r="P244" s="166"/>
      <c r="Q244" s="166"/>
      <c r="R244" s="166"/>
      <c r="S244" s="166"/>
      <c r="T244" s="166"/>
      <c r="U244" s="166"/>
      <c r="V244" s="166"/>
      <c r="W244" s="166"/>
      <c r="X244" s="166"/>
      <c r="Y244" s="166"/>
      <c r="Z244" s="166"/>
    </row>
    <row r="245" spans="1:26" ht="21" customHeight="1">
      <c r="A245" s="166"/>
      <c r="B245" s="166"/>
      <c r="C245" s="166"/>
      <c r="D245" s="166"/>
      <c r="E245" s="166"/>
      <c r="F245" s="166"/>
      <c r="G245" s="166"/>
      <c r="H245" s="166"/>
      <c r="I245" s="166"/>
      <c r="J245" s="166"/>
      <c r="K245" s="166"/>
      <c r="L245" s="166"/>
      <c r="M245" s="166"/>
      <c r="N245" s="166"/>
      <c r="O245" s="166"/>
      <c r="P245" s="166"/>
      <c r="Q245" s="166"/>
      <c r="R245" s="166"/>
      <c r="S245" s="166"/>
      <c r="T245" s="166"/>
      <c r="U245" s="166"/>
      <c r="V245" s="166"/>
      <c r="W245" s="166"/>
      <c r="X245" s="166"/>
      <c r="Y245" s="166"/>
      <c r="Z245" s="166"/>
    </row>
    <row r="246" spans="1:26" ht="21" customHeight="1">
      <c r="A246" s="166"/>
      <c r="B246" s="166"/>
      <c r="C246" s="166"/>
      <c r="D246" s="166"/>
      <c r="E246" s="166"/>
      <c r="F246" s="166"/>
      <c r="G246" s="166"/>
      <c r="H246" s="166"/>
      <c r="I246" s="166"/>
      <c r="J246" s="166"/>
      <c r="K246" s="166"/>
      <c r="L246" s="166"/>
      <c r="M246" s="166"/>
      <c r="N246" s="166"/>
      <c r="O246" s="166"/>
      <c r="P246" s="166"/>
      <c r="Q246" s="166"/>
      <c r="R246" s="166"/>
      <c r="S246" s="166"/>
      <c r="T246" s="166"/>
      <c r="U246" s="166"/>
      <c r="V246" s="166"/>
      <c r="W246" s="166"/>
      <c r="X246" s="166"/>
      <c r="Y246" s="166"/>
      <c r="Z246" s="166"/>
    </row>
    <row r="247" spans="1:26" ht="21" customHeight="1">
      <c r="A247" s="166"/>
      <c r="B247" s="166"/>
      <c r="C247" s="166"/>
      <c r="D247" s="166"/>
      <c r="E247" s="166"/>
      <c r="F247" s="166"/>
      <c r="G247" s="166"/>
      <c r="H247" s="166"/>
      <c r="I247" s="166"/>
      <c r="J247" s="166"/>
      <c r="K247" s="166"/>
      <c r="L247" s="166"/>
      <c r="M247" s="166"/>
      <c r="N247" s="166"/>
      <c r="O247" s="166"/>
      <c r="P247" s="166"/>
      <c r="Q247" s="166"/>
      <c r="R247" s="166"/>
      <c r="S247" s="166"/>
      <c r="T247" s="166"/>
      <c r="U247" s="166"/>
      <c r="V247" s="166"/>
      <c r="W247" s="166"/>
      <c r="X247" s="166"/>
      <c r="Y247" s="166"/>
      <c r="Z247" s="166"/>
    </row>
    <row r="248" spans="1:26" ht="21" customHeight="1">
      <c r="A248" s="166"/>
      <c r="B248" s="166"/>
      <c r="C248" s="166"/>
      <c r="D248" s="166"/>
      <c r="E248" s="166"/>
      <c r="F248" s="166"/>
      <c r="G248" s="166"/>
      <c r="H248" s="166"/>
      <c r="I248" s="166"/>
      <c r="J248" s="166"/>
      <c r="K248" s="166"/>
      <c r="L248" s="166"/>
      <c r="M248" s="166"/>
      <c r="N248" s="166"/>
      <c r="O248" s="166"/>
      <c r="P248" s="166"/>
      <c r="Q248" s="166"/>
      <c r="R248" s="166"/>
      <c r="S248" s="166"/>
      <c r="T248" s="166"/>
      <c r="U248" s="166"/>
      <c r="V248" s="166"/>
      <c r="W248" s="166"/>
      <c r="X248" s="166"/>
      <c r="Y248" s="166"/>
      <c r="Z248" s="166"/>
    </row>
    <row r="249" spans="1:26" ht="21" customHeight="1">
      <c r="A249" s="166"/>
      <c r="B249" s="166"/>
      <c r="C249" s="166"/>
      <c r="D249" s="166"/>
      <c r="E249" s="166"/>
      <c r="F249" s="166"/>
      <c r="G249" s="166"/>
      <c r="H249" s="166"/>
      <c r="I249" s="166"/>
      <c r="J249" s="166"/>
      <c r="K249" s="166"/>
      <c r="L249" s="166"/>
      <c r="M249" s="166"/>
      <c r="N249" s="166"/>
      <c r="O249" s="166"/>
      <c r="P249" s="166"/>
      <c r="Q249" s="166"/>
      <c r="R249" s="166"/>
      <c r="S249" s="166"/>
      <c r="T249" s="166"/>
      <c r="U249" s="166"/>
      <c r="V249" s="166"/>
      <c r="W249" s="166"/>
      <c r="X249" s="166"/>
      <c r="Y249" s="166"/>
      <c r="Z249" s="166"/>
    </row>
    <row r="250" spans="1:26" ht="21" customHeight="1">
      <c r="A250" s="166"/>
      <c r="B250" s="166"/>
      <c r="C250" s="166"/>
      <c r="D250" s="166"/>
      <c r="E250" s="166"/>
      <c r="F250" s="166"/>
      <c r="G250" s="166"/>
      <c r="H250" s="166"/>
      <c r="I250" s="166"/>
      <c r="J250" s="166"/>
      <c r="K250" s="166"/>
      <c r="L250" s="166"/>
      <c r="M250" s="166"/>
      <c r="N250" s="166"/>
      <c r="O250" s="166"/>
      <c r="P250" s="166"/>
      <c r="Q250" s="166"/>
      <c r="R250" s="166"/>
      <c r="S250" s="166"/>
      <c r="T250" s="166"/>
      <c r="U250" s="166"/>
      <c r="V250" s="166"/>
      <c r="W250" s="166"/>
      <c r="X250" s="166"/>
      <c r="Y250" s="166"/>
      <c r="Z250" s="166"/>
    </row>
    <row r="251" spans="1:26" ht="21" customHeight="1">
      <c r="A251" s="166"/>
      <c r="B251" s="166"/>
      <c r="C251" s="166"/>
      <c r="D251" s="166"/>
      <c r="E251" s="166"/>
      <c r="F251" s="166"/>
      <c r="G251" s="166"/>
      <c r="H251" s="166"/>
      <c r="I251" s="166"/>
      <c r="J251" s="166"/>
      <c r="K251" s="166"/>
      <c r="L251" s="166"/>
      <c r="M251" s="166"/>
      <c r="N251" s="166"/>
      <c r="O251" s="166"/>
      <c r="P251" s="166"/>
      <c r="Q251" s="166"/>
      <c r="R251" s="166"/>
      <c r="S251" s="166"/>
      <c r="T251" s="166"/>
      <c r="U251" s="166"/>
      <c r="V251" s="166"/>
      <c r="W251" s="166"/>
      <c r="X251" s="166"/>
      <c r="Y251" s="166"/>
      <c r="Z251" s="166"/>
    </row>
    <row r="252" spans="1:26" ht="21" customHeight="1">
      <c r="A252" s="166"/>
      <c r="B252" s="166"/>
      <c r="C252" s="166"/>
      <c r="D252" s="166"/>
      <c r="E252" s="166"/>
      <c r="F252" s="166"/>
      <c r="G252" s="166"/>
      <c r="H252" s="166"/>
      <c r="I252" s="166"/>
      <c r="J252" s="166"/>
      <c r="K252" s="166"/>
      <c r="L252" s="166"/>
      <c r="M252" s="166"/>
      <c r="N252" s="166"/>
      <c r="O252" s="166"/>
      <c r="P252" s="166"/>
      <c r="Q252" s="166"/>
      <c r="R252" s="166"/>
      <c r="S252" s="166"/>
      <c r="T252" s="166"/>
      <c r="U252" s="166"/>
      <c r="V252" s="166"/>
      <c r="W252" s="166"/>
      <c r="X252" s="166"/>
      <c r="Y252" s="166"/>
      <c r="Z252" s="166"/>
    </row>
    <row r="253" spans="1:26" ht="21" customHeight="1">
      <c r="A253" s="166"/>
      <c r="B253" s="166"/>
      <c r="C253" s="166"/>
      <c r="D253" s="166"/>
      <c r="E253" s="166"/>
      <c r="F253" s="166"/>
      <c r="G253" s="166"/>
      <c r="H253" s="166"/>
      <c r="I253" s="166"/>
      <c r="J253" s="166"/>
      <c r="K253" s="166"/>
      <c r="L253" s="166"/>
      <c r="M253" s="166"/>
      <c r="N253" s="166"/>
      <c r="O253" s="166"/>
      <c r="P253" s="166"/>
      <c r="Q253" s="166"/>
      <c r="R253" s="166"/>
      <c r="S253" s="166"/>
      <c r="T253" s="166"/>
      <c r="U253" s="166"/>
      <c r="V253" s="166"/>
      <c r="W253" s="166"/>
      <c r="X253" s="166"/>
      <c r="Y253" s="166"/>
      <c r="Z253" s="166"/>
    </row>
    <row r="254" spans="1:26" ht="21" customHeight="1">
      <c r="A254" s="166"/>
      <c r="B254" s="166"/>
      <c r="C254" s="166"/>
      <c r="D254" s="166"/>
      <c r="E254" s="166"/>
      <c r="F254" s="166"/>
      <c r="G254" s="166"/>
      <c r="H254" s="166"/>
      <c r="I254" s="166"/>
      <c r="J254" s="166"/>
      <c r="K254" s="166"/>
      <c r="L254" s="166"/>
      <c r="M254" s="166"/>
      <c r="N254" s="166"/>
      <c r="O254" s="166"/>
      <c r="P254" s="166"/>
      <c r="Q254" s="166"/>
      <c r="R254" s="166"/>
      <c r="S254" s="166"/>
      <c r="T254" s="166"/>
      <c r="U254" s="166"/>
      <c r="V254" s="166"/>
      <c r="W254" s="166"/>
      <c r="X254" s="166"/>
      <c r="Y254" s="166"/>
      <c r="Z254" s="166"/>
    </row>
    <row r="255" spans="1:26" ht="21" customHeight="1">
      <c r="A255" s="166"/>
      <c r="B255" s="166"/>
      <c r="C255" s="166"/>
      <c r="D255" s="166"/>
      <c r="E255" s="166"/>
      <c r="F255" s="166"/>
      <c r="G255" s="166"/>
      <c r="H255" s="166"/>
      <c r="I255" s="166"/>
      <c r="J255" s="166"/>
      <c r="K255" s="166"/>
      <c r="L255" s="166"/>
      <c r="M255" s="166"/>
      <c r="N255" s="166"/>
      <c r="O255" s="166"/>
      <c r="P255" s="166"/>
      <c r="Q255" s="166"/>
      <c r="R255" s="166"/>
      <c r="S255" s="166"/>
      <c r="T255" s="166"/>
      <c r="U255" s="166"/>
      <c r="V255" s="166"/>
      <c r="W255" s="166"/>
      <c r="X255" s="166"/>
      <c r="Y255" s="166"/>
      <c r="Z255" s="166"/>
    </row>
    <row r="256" spans="1:26" ht="21" customHeight="1">
      <c r="A256" s="166"/>
      <c r="B256" s="166"/>
      <c r="C256" s="166"/>
      <c r="D256" s="166"/>
      <c r="E256" s="166"/>
      <c r="F256" s="166"/>
      <c r="G256" s="166"/>
      <c r="H256" s="166"/>
      <c r="I256" s="166"/>
      <c r="J256" s="166"/>
      <c r="K256" s="166"/>
      <c r="L256" s="166"/>
      <c r="M256" s="166"/>
      <c r="N256" s="166"/>
      <c r="O256" s="166"/>
      <c r="P256" s="166"/>
      <c r="Q256" s="166"/>
      <c r="R256" s="166"/>
      <c r="S256" s="166"/>
      <c r="T256" s="166"/>
      <c r="U256" s="166"/>
      <c r="V256" s="166"/>
      <c r="W256" s="166"/>
      <c r="X256" s="166"/>
      <c r="Y256" s="166"/>
      <c r="Z256" s="166"/>
    </row>
    <row r="257" spans="1:26" ht="21" customHeight="1">
      <c r="A257" s="166"/>
      <c r="B257" s="166"/>
      <c r="C257" s="166"/>
      <c r="D257" s="166"/>
      <c r="E257" s="166"/>
      <c r="F257" s="166"/>
      <c r="G257" s="166"/>
      <c r="H257" s="166"/>
      <c r="I257" s="166"/>
      <c r="J257" s="166"/>
      <c r="K257" s="166"/>
      <c r="L257" s="166"/>
      <c r="M257" s="166"/>
      <c r="N257" s="166"/>
      <c r="O257" s="166"/>
      <c r="P257" s="166"/>
      <c r="Q257" s="166"/>
      <c r="R257" s="166"/>
      <c r="S257" s="166"/>
      <c r="T257" s="166"/>
      <c r="U257" s="166"/>
      <c r="V257" s="166"/>
      <c r="W257" s="166"/>
      <c r="X257" s="166"/>
      <c r="Y257" s="166"/>
      <c r="Z257" s="166"/>
    </row>
    <row r="258" spans="1:26" ht="21" customHeight="1">
      <c r="A258" s="166"/>
      <c r="B258" s="166"/>
      <c r="C258" s="166"/>
      <c r="D258" s="166"/>
      <c r="E258" s="166"/>
      <c r="F258" s="166"/>
      <c r="G258" s="166"/>
      <c r="H258" s="166"/>
      <c r="I258" s="166"/>
      <c r="J258" s="166"/>
      <c r="K258" s="166"/>
      <c r="L258" s="166"/>
      <c r="M258" s="166"/>
      <c r="N258" s="166"/>
      <c r="O258" s="166"/>
      <c r="P258" s="166"/>
      <c r="Q258" s="166"/>
      <c r="R258" s="166"/>
      <c r="S258" s="166"/>
      <c r="T258" s="166"/>
      <c r="U258" s="166"/>
      <c r="V258" s="166"/>
      <c r="W258" s="166"/>
      <c r="X258" s="166"/>
      <c r="Y258" s="166"/>
      <c r="Z258" s="166"/>
    </row>
    <row r="259" spans="1:26" ht="21" customHeight="1">
      <c r="A259" s="166"/>
      <c r="B259" s="166"/>
      <c r="C259" s="166"/>
      <c r="D259" s="166"/>
      <c r="E259" s="166"/>
      <c r="F259" s="166"/>
      <c r="G259" s="166"/>
      <c r="H259" s="166"/>
      <c r="I259" s="166"/>
      <c r="J259" s="166"/>
      <c r="K259" s="166"/>
      <c r="L259" s="166"/>
      <c r="M259" s="166"/>
      <c r="N259" s="166"/>
      <c r="O259" s="166"/>
      <c r="P259" s="166"/>
      <c r="Q259" s="166"/>
      <c r="R259" s="166"/>
      <c r="S259" s="166"/>
      <c r="T259" s="166"/>
      <c r="U259" s="166"/>
      <c r="V259" s="166"/>
      <c r="W259" s="166"/>
      <c r="X259" s="166"/>
      <c r="Y259" s="166"/>
      <c r="Z259" s="166"/>
    </row>
    <row r="260" spans="1:26" ht="21" customHeight="1">
      <c r="A260" s="166"/>
      <c r="B260" s="166"/>
      <c r="C260" s="166"/>
      <c r="D260" s="166"/>
      <c r="E260" s="166"/>
      <c r="F260" s="166"/>
      <c r="G260" s="166"/>
      <c r="H260" s="166"/>
      <c r="I260" s="166"/>
      <c r="J260" s="166"/>
      <c r="K260" s="166"/>
      <c r="L260" s="166"/>
      <c r="M260" s="166"/>
      <c r="N260" s="166"/>
      <c r="O260" s="166"/>
      <c r="P260" s="166"/>
      <c r="Q260" s="166"/>
      <c r="R260" s="166"/>
      <c r="S260" s="166"/>
      <c r="T260" s="166"/>
      <c r="U260" s="166"/>
      <c r="V260" s="166"/>
      <c r="W260" s="166"/>
      <c r="X260" s="166"/>
      <c r="Y260" s="166"/>
      <c r="Z260" s="166"/>
    </row>
    <row r="261" spans="1:26" ht="21" customHeight="1">
      <c r="A261" s="166"/>
      <c r="B261" s="166"/>
      <c r="C261" s="166"/>
      <c r="D261" s="166"/>
      <c r="E261" s="166"/>
      <c r="F261" s="166"/>
      <c r="G261" s="166"/>
      <c r="H261" s="166"/>
      <c r="I261" s="166"/>
      <c r="J261" s="166"/>
      <c r="K261" s="166"/>
      <c r="L261" s="166"/>
      <c r="M261" s="166"/>
      <c r="N261" s="166"/>
      <c r="O261" s="166"/>
      <c r="P261" s="166"/>
      <c r="Q261" s="166"/>
      <c r="R261" s="166"/>
      <c r="S261" s="166"/>
      <c r="T261" s="166"/>
      <c r="U261" s="166"/>
      <c r="V261" s="166"/>
      <c r="W261" s="166"/>
      <c r="X261" s="166"/>
      <c r="Y261" s="166"/>
      <c r="Z261" s="166"/>
    </row>
    <row r="262" spans="1:26" ht="21" customHeight="1">
      <c r="A262" s="166"/>
      <c r="B262" s="166"/>
      <c r="C262" s="166"/>
      <c r="D262" s="166"/>
      <c r="E262" s="166"/>
      <c r="F262" s="166"/>
      <c r="G262" s="166"/>
      <c r="H262" s="166"/>
      <c r="I262" s="166"/>
      <c r="J262" s="166"/>
      <c r="K262" s="166"/>
      <c r="L262" s="166"/>
      <c r="M262" s="166"/>
      <c r="N262" s="166"/>
      <c r="O262" s="166"/>
      <c r="P262" s="166"/>
      <c r="Q262" s="166"/>
      <c r="R262" s="166"/>
      <c r="S262" s="166"/>
      <c r="T262" s="166"/>
      <c r="U262" s="166"/>
      <c r="V262" s="166"/>
      <c r="W262" s="166"/>
      <c r="X262" s="166"/>
      <c r="Y262" s="166"/>
      <c r="Z262" s="166"/>
    </row>
    <row r="263" spans="1:26" ht="21" customHeight="1">
      <c r="A263" s="166"/>
      <c r="B263" s="166"/>
      <c r="C263" s="166"/>
      <c r="D263" s="166"/>
      <c r="E263" s="166"/>
      <c r="F263" s="166"/>
      <c r="G263" s="166"/>
      <c r="H263" s="166"/>
      <c r="I263" s="166"/>
      <c r="J263" s="166"/>
      <c r="K263" s="166"/>
      <c r="L263" s="166"/>
      <c r="M263" s="166"/>
      <c r="N263" s="166"/>
      <c r="O263" s="166"/>
      <c r="P263" s="166"/>
      <c r="Q263" s="166"/>
      <c r="R263" s="166"/>
      <c r="S263" s="166"/>
      <c r="T263" s="166"/>
      <c r="U263" s="166"/>
      <c r="V263" s="166"/>
      <c r="W263" s="166"/>
      <c r="X263" s="166"/>
      <c r="Y263" s="166"/>
      <c r="Z263" s="166"/>
    </row>
    <row r="264" spans="1:26" ht="21" customHeight="1">
      <c r="A264" s="166"/>
      <c r="B264" s="166"/>
      <c r="C264" s="166"/>
      <c r="D264" s="166"/>
      <c r="E264" s="166"/>
      <c r="F264" s="166"/>
      <c r="G264" s="166"/>
      <c r="H264" s="166"/>
      <c r="I264" s="166"/>
      <c r="J264" s="166"/>
      <c r="K264" s="166"/>
      <c r="L264" s="166"/>
      <c r="M264" s="166"/>
      <c r="N264" s="166"/>
      <c r="O264" s="166"/>
      <c r="P264" s="166"/>
      <c r="Q264" s="166"/>
      <c r="R264" s="166"/>
      <c r="S264" s="166"/>
      <c r="T264" s="166"/>
      <c r="U264" s="166"/>
      <c r="V264" s="166"/>
      <c r="W264" s="166"/>
      <c r="X264" s="166"/>
      <c r="Y264" s="166"/>
      <c r="Z264" s="166"/>
    </row>
    <row r="265" spans="1:26" ht="21" customHeight="1">
      <c r="A265" s="166"/>
      <c r="B265" s="166"/>
      <c r="C265" s="166"/>
      <c r="D265" s="166"/>
      <c r="E265" s="166"/>
      <c r="F265" s="166"/>
      <c r="G265" s="166"/>
      <c r="H265" s="166"/>
      <c r="I265" s="166"/>
      <c r="J265" s="166"/>
      <c r="K265" s="166"/>
      <c r="L265" s="166"/>
      <c r="M265" s="166"/>
      <c r="N265" s="166"/>
      <c r="O265" s="166"/>
      <c r="P265" s="166"/>
      <c r="Q265" s="166"/>
      <c r="R265" s="166"/>
      <c r="S265" s="166"/>
      <c r="T265" s="166"/>
      <c r="U265" s="166"/>
      <c r="V265" s="166"/>
      <c r="W265" s="166"/>
      <c r="X265" s="166"/>
      <c r="Y265" s="166"/>
      <c r="Z265" s="166"/>
    </row>
    <row r="266" spans="1:26" ht="21" customHeight="1">
      <c r="A266" s="166"/>
      <c r="B266" s="166"/>
      <c r="C266" s="166"/>
      <c r="D266" s="166"/>
      <c r="E266" s="166"/>
      <c r="F266" s="166"/>
      <c r="G266" s="166"/>
      <c r="H266" s="166"/>
      <c r="I266" s="166"/>
      <c r="J266" s="166"/>
      <c r="K266" s="166"/>
      <c r="L266" s="166"/>
      <c r="M266" s="166"/>
      <c r="N266" s="166"/>
      <c r="O266" s="166"/>
      <c r="P266" s="166"/>
      <c r="Q266" s="166"/>
      <c r="R266" s="166"/>
      <c r="S266" s="166"/>
      <c r="T266" s="166"/>
      <c r="U266" s="166"/>
      <c r="V266" s="166"/>
      <c r="W266" s="166"/>
      <c r="X266" s="166"/>
      <c r="Y266" s="166"/>
      <c r="Z266" s="166"/>
    </row>
    <row r="267" spans="1:26" ht="21" customHeight="1">
      <c r="A267" s="166"/>
      <c r="B267" s="166"/>
      <c r="C267" s="166"/>
      <c r="D267" s="166"/>
      <c r="E267" s="166"/>
      <c r="F267" s="166"/>
      <c r="G267" s="166"/>
      <c r="H267" s="166"/>
      <c r="I267" s="166"/>
      <c r="J267" s="166"/>
      <c r="K267" s="166"/>
      <c r="L267" s="166"/>
      <c r="M267" s="166"/>
      <c r="N267" s="166"/>
      <c r="O267" s="166"/>
      <c r="P267" s="166"/>
      <c r="Q267" s="166"/>
      <c r="R267" s="166"/>
      <c r="S267" s="166"/>
      <c r="T267" s="166"/>
      <c r="U267" s="166"/>
      <c r="V267" s="166"/>
      <c r="W267" s="166"/>
      <c r="X267" s="166"/>
      <c r="Y267" s="166"/>
      <c r="Z267" s="166"/>
    </row>
    <row r="268" spans="1:26" ht="21" customHeight="1">
      <c r="A268" s="166"/>
      <c r="B268" s="166"/>
      <c r="C268" s="166"/>
      <c r="D268" s="166"/>
      <c r="E268" s="166"/>
      <c r="F268" s="166"/>
      <c r="G268" s="166"/>
      <c r="H268" s="166"/>
      <c r="I268" s="166"/>
      <c r="J268" s="166"/>
      <c r="K268" s="166"/>
      <c r="L268" s="166"/>
      <c r="M268" s="166"/>
      <c r="N268" s="166"/>
      <c r="O268" s="166"/>
      <c r="P268" s="166"/>
      <c r="Q268" s="166"/>
      <c r="R268" s="166"/>
      <c r="S268" s="166"/>
      <c r="T268" s="166"/>
      <c r="U268" s="166"/>
      <c r="V268" s="166"/>
      <c r="W268" s="166"/>
      <c r="X268" s="166"/>
      <c r="Y268" s="166"/>
      <c r="Z268" s="166"/>
    </row>
    <row r="269" spans="1:26" ht="21" customHeight="1">
      <c r="A269" s="166"/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66"/>
      <c r="M269" s="166"/>
      <c r="N269" s="166"/>
      <c r="O269" s="166"/>
      <c r="P269" s="166"/>
      <c r="Q269" s="166"/>
      <c r="R269" s="166"/>
      <c r="S269" s="166"/>
      <c r="T269" s="166"/>
      <c r="U269" s="166"/>
      <c r="V269" s="166"/>
      <c r="W269" s="166"/>
      <c r="X269" s="166"/>
      <c r="Y269" s="166"/>
      <c r="Z269" s="166"/>
    </row>
    <row r="270" spans="1:26" ht="21" customHeight="1">
      <c r="A270" s="166"/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66"/>
      <c r="M270" s="166"/>
      <c r="N270" s="166"/>
      <c r="O270" s="166"/>
      <c r="P270" s="166"/>
      <c r="Q270" s="166"/>
      <c r="R270" s="166"/>
      <c r="S270" s="166"/>
      <c r="T270" s="166"/>
      <c r="U270" s="166"/>
      <c r="V270" s="166"/>
      <c r="W270" s="166"/>
      <c r="X270" s="166"/>
      <c r="Y270" s="166"/>
      <c r="Z270" s="166"/>
    </row>
    <row r="271" spans="1:26" ht="21" customHeight="1">
      <c r="A271" s="166"/>
      <c r="B271" s="166"/>
      <c r="C271" s="166"/>
      <c r="D271" s="166"/>
      <c r="E271" s="166"/>
      <c r="F271" s="166"/>
      <c r="G271" s="166"/>
      <c r="H271" s="166"/>
      <c r="I271" s="166"/>
      <c r="J271" s="166"/>
      <c r="K271" s="166"/>
      <c r="L271" s="166"/>
      <c r="M271" s="166"/>
      <c r="N271" s="166"/>
      <c r="O271" s="166"/>
      <c r="P271" s="166"/>
      <c r="Q271" s="166"/>
      <c r="R271" s="166"/>
      <c r="S271" s="166"/>
      <c r="T271" s="166"/>
      <c r="U271" s="166"/>
      <c r="V271" s="166"/>
      <c r="W271" s="166"/>
      <c r="X271" s="166"/>
      <c r="Y271" s="166"/>
      <c r="Z271" s="166"/>
    </row>
    <row r="272" spans="1:26" ht="21" customHeight="1">
      <c r="A272" s="166"/>
      <c r="B272" s="166"/>
      <c r="C272" s="166"/>
      <c r="D272" s="166"/>
      <c r="E272" s="166"/>
      <c r="F272" s="166"/>
      <c r="G272" s="166"/>
      <c r="H272" s="166"/>
      <c r="I272" s="166"/>
      <c r="J272" s="166"/>
      <c r="K272" s="166"/>
      <c r="L272" s="166"/>
      <c r="M272" s="166"/>
      <c r="N272" s="166"/>
      <c r="O272" s="166"/>
      <c r="P272" s="166"/>
      <c r="Q272" s="166"/>
      <c r="R272" s="166"/>
      <c r="S272" s="166"/>
      <c r="T272" s="166"/>
      <c r="U272" s="166"/>
      <c r="V272" s="166"/>
      <c r="W272" s="166"/>
      <c r="X272" s="166"/>
      <c r="Y272" s="166"/>
      <c r="Z272" s="166"/>
    </row>
    <row r="273" spans="1:26" ht="21" customHeight="1">
      <c r="A273" s="166"/>
      <c r="B273" s="166"/>
      <c r="C273" s="166"/>
      <c r="D273" s="166"/>
      <c r="E273" s="166"/>
      <c r="F273" s="166"/>
      <c r="G273" s="166"/>
      <c r="H273" s="166"/>
      <c r="I273" s="166"/>
      <c r="J273" s="166"/>
      <c r="K273" s="166"/>
      <c r="L273" s="166"/>
      <c r="M273" s="166"/>
      <c r="N273" s="166"/>
      <c r="O273" s="166"/>
      <c r="P273" s="166"/>
      <c r="Q273" s="166"/>
      <c r="R273" s="166"/>
      <c r="S273" s="166"/>
      <c r="T273" s="166"/>
      <c r="U273" s="166"/>
      <c r="V273" s="166"/>
      <c r="W273" s="166"/>
      <c r="X273" s="166"/>
      <c r="Y273" s="166"/>
      <c r="Z273" s="166"/>
    </row>
    <row r="274" spans="1:26" ht="21" customHeight="1">
      <c r="A274" s="166"/>
      <c r="B274" s="166"/>
      <c r="C274" s="166"/>
      <c r="D274" s="166"/>
      <c r="E274" s="166"/>
      <c r="F274" s="166"/>
      <c r="G274" s="166"/>
      <c r="H274" s="166"/>
      <c r="I274" s="166"/>
      <c r="J274" s="166"/>
      <c r="K274" s="166"/>
      <c r="L274" s="166"/>
      <c r="M274" s="166"/>
      <c r="N274" s="166"/>
      <c r="O274" s="166"/>
      <c r="P274" s="166"/>
      <c r="Q274" s="166"/>
      <c r="R274" s="166"/>
      <c r="S274" s="166"/>
      <c r="T274" s="166"/>
      <c r="U274" s="166"/>
      <c r="V274" s="166"/>
      <c r="W274" s="166"/>
      <c r="X274" s="166"/>
      <c r="Y274" s="166"/>
      <c r="Z274" s="166"/>
    </row>
    <row r="275" spans="1:26" ht="21" customHeight="1">
      <c r="A275" s="166"/>
      <c r="B275" s="166"/>
      <c r="C275" s="166"/>
      <c r="D275" s="166"/>
      <c r="E275" s="166"/>
      <c r="F275" s="166"/>
      <c r="G275" s="166"/>
      <c r="H275" s="166"/>
      <c r="I275" s="166"/>
      <c r="J275" s="166"/>
      <c r="K275" s="166"/>
      <c r="L275" s="166"/>
      <c r="M275" s="166"/>
      <c r="N275" s="166"/>
      <c r="O275" s="166"/>
      <c r="P275" s="166"/>
      <c r="Q275" s="166"/>
      <c r="R275" s="166"/>
      <c r="S275" s="166"/>
      <c r="T275" s="166"/>
      <c r="U275" s="166"/>
      <c r="V275" s="166"/>
      <c r="W275" s="166"/>
      <c r="X275" s="166"/>
      <c r="Y275" s="166"/>
      <c r="Z275" s="166"/>
    </row>
    <row r="276" spans="1:26" ht="21" customHeight="1">
      <c r="A276" s="166"/>
      <c r="B276" s="166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6"/>
      <c r="O276" s="166"/>
      <c r="P276" s="166"/>
      <c r="Q276" s="166"/>
      <c r="R276" s="166"/>
      <c r="S276" s="166"/>
      <c r="T276" s="166"/>
      <c r="U276" s="166"/>
      <c r="V276" s="166"/>
      <c r="W276" s="166"/>
      <c r="X276" s="166"/>
      <c r="Y276" s="166"/>
      <c r="Z276" s="166"/>
    </row>
    <row r="277" spans="1:26" ht="21" customHeight="1">
      <c r="A277" s="166"/>
      <c r="B277" s="166"/>
      <c r="C277" s="166"/>
      <c r="D277" s="166"/>
      <c r="E277" s="166"/>
      <c r="F277" s="166"/>
      <c r="G277" s="166"/>
      <c r="H277" s="166"/>
      <c r="I277" s="166"/>
      <c r="J277" s="166"/>
      <c r="K277" s="166"/>
      <c r="L277" s="166"/>
      <c r="M277" s="166"/>
      <c r="N277" s="166"/>
      <c r="O277" s="166"/>
      <c r="P277" s="166"/>
      <c r="Q277" s="166"/>
      <c r="R277" s="166"/>
      <c r="S277" s="166"/>
      <c r="T277" s="166"/>
      <c r="U277" s="166"/>
      <c r="V277" s="166"/>
      <c r="W277" s="166"/>
      <c r="X277" s="166"/>
      <c r="Y277" s="166"/>
      <c r="Z277" s="166"/>
    </row>
    <row r="278" spans="1:26" ht="21" customHeight="1">
      <c r="A278" s="166"/>
      <c r="B278" s="166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6"/>
      <c r="O278" s="166"/>
      <c r="P278" s="166"/>
      <c r="Q278" s="166"/>
      <c r="R278" s="166"/>
      <c r="S278" s="166"/>
      <c r="T278" s="166"/>
      <c r="U278" s="166"/>
      <c r="V278" s="166"/>
      <c r="W278" s="166"/>
      <c r="X278" s="166"/>
      <c r="Y278" s="166"/>
      <c r="Z278" s="166"/>
    </row>
    <row r="279" spans="1:26" ht="21" customHeight="1">
      <c r="A279" s="166"/>
      <c r="B279" s="166"/>
      <c r="C279" s="166"/>
      <c r="D279" s="166"/>
      <c r="E279" s="166"/>
      <c r="F279" s="166"/>
      <c r="G279" s="166"/>
      <c r="H279" s="166"/>
      <c r="I279" s="166"/>
      <c r="J279" s="166"/>
      <c r="K279" s="166"/>
      <c r="L279" s="166"/>
      <c r="M279" s="166"/>
      <c r="N279" s="166"/>
      <c r="O279" s="166"/>
      <c r="P279" s="166"/>
      <c r="Q279" s="166"/>
      <c r="R279" s="166"/>
      <c r="S279" s="166"/>
      <c r="T279" s="166"/>
      <c r="U279" s="166"/>
      <c r="V279" s="166"/>
      <c r="W279" s="166"/>
      <c r="X279" s="166"/>
      <c r="Y279" s="166"/>
      <c r="Z279" s="166"/>
    </row>
    <row r="280" spans="1:26" ht="21" customHeight="1">
      <c r="A280" s="166"/>
      <c r="B280" s="166"/>
      <c r="C280" s="166"/>
      <c r="D280" s="166"/>
      <c r="E280" s="166"/>
      <c r="F280" s="166"/>
      <c r="G280" s="166"/>
      <c r="H280" s="166"/>
      <c r="I280" s="166"/>
      <c r="J280" s="166"/>
      <c r="K280" s="166"/>
      <c r="L280" s="166"/>
      <c r="M280" s="166"/>
      <c r="N280" s="166"/>
      <c r="O280" s="166"/>
      <c r="P280" s="166"/>
      <c r="Q280" s="166"/>
      <c r="R280" s="166"/>
      <c r="S280" s="166"/>
      <c r="T280" s="166"/>
      <c r="U280" s="166"/>
      <c r="V280" s="166"/>
      <c r="W280" s="166"/>
      <c r="X280" s="166"/>
      <c r="Y280" s="166"/>
      <c r="Z280" s="166"/>
    </row>
    <row r="281" spans="1:26" ht="21" customHeight="1">
      <c r="A281" s="166"/>
      <c r="B281" s="166"/>
      <c r="C281" s="166"/>
      <c r="D281" s="166"/>
      <c r="E281" s="166"/>
      <c r="F281" s="166"/>
      <c r="G281" s="166"/>
      <c r="H281" s="166"/>
      <c r="I281" s="166"/>
      <c r="J281" s="166"/>
      <c r="K281" s="166"/>
      <c r="L281" s="166"/>
      <c r="M281" s="166"/>
      <c r="N281" s="166"/>
      <c r="O281" s="166"/>
      <c r="P281" s="166"/>
      <c r="Q281" s="166"/>
      <c r="R281" s="166"/>
      <c r="S281" s="166"/>
      <c r="T281" s="166"/>
      <c r="U281" s="166"/>
      <c r="V281" s="166"/>
      <c r="W281" s="166"/>
      <c r="X281" s="166"/>
      <c r="Y281" s="166"/>
      <c r="Z281" s="166"/>
    </row>
    <row r="282" spans="1:26" ht="21" customHeight="1">
      <c r="A282" s="166"/>
      <c r="B282" s="166"/>
      <c r="C282" s="166"/>
      <c r="D282" s="166"/>
      <c r="E282" s="166"/>
      <c r="F282" s="166"/>
      <c r="G282" s="166"/>
      <c r="H282" s="166"/>
      <c r="I282" s="166"/>
      <c r="J282" s="166"/>
      <c r="K282" s="166"/>
      <c r="L282" s="166"/>
      <c r="M282" s="166"/>
      <c r="N282" s="166"/>
      <c r="O282" s="166"/>
      <c r="P282" s="166"/>
      <c r="Q282" s="166"/>
      <c r="R282" s="166"/>
      <c r="S282" s="166"/>
      <c r="T282" s="166"/>
      <c r="U282" s="166"/>
      <c r="V282" s="166"/>
      <c r="W282" s="166"/>
      <c r="X282" s="166"/>
      <c r="Y282" s="166"/>
      <c r="Z282" s="166"/>
    </row>
    <row r="283" spans="1:26" ht="21" customHeight="1">
      <c r="A283" s="166"/>
      <c r="B283" s="166"/>
      <c r="C283" s="166"/>
      <c r="D283" s="166"/>
      <c r="E283" s="166"/>
      <c r="F283" s="166"/>
      <c r="G283" s="166"/>
      <c r="H283" s="166"/>
      <c r="I283" s="166"/>
      <c r="J283" s="166"/>
      <c r="K283" s="166"/>
      <c r="L283" s="166"/>
      <c r="M283" s="166"/>
      <c r="N283" s="166"/>
      <c r="O283" s="166"/>
      <c r="P283" s="166"/>
      <c r="Q283" s="166"/>
      <c r="R283" s="166"/>
      <c r="S283" s="166"/>
      <c r="T283" s="166"/>
      <c r="U283" s="166"/>
      <c r="V283" s="166"/>
      <c r="W283" s="166"/>
      <c r="X283" s="166"/>
      <c r="Y283" s="166"/>
      <c r="Z283" s="166"/>
    </row>
    <row r="284" spans="1:26" ht="21" customHeight="1">
      <c r="A284" s="166"/>
      <c r="B284" s="166"/>
      <c r="C284" s="166"/>
      <c r="D284" s="166"/>
      <c r="E284" s="166"/>
      <c r="F284" s="166"/>
      <c r="G284" s="166"/>
      <c r="H284" s="166"/>
      <c r="I284" s="166"/>
      <c r="J284" s="166"/>
      <c r="K284" s="166"/>
      <c r="L284" s="166"/>
      <c r="M284" s="166"/>
      <c r="N284" s="166"/>
      <c r="O284" s="166"/>
      <c r="P284" s="166"/>
      <c r="Q284" s="166"/>
      <c r="R284" s="166"/>
      <c r="S284" s="166"/>
      <c r="T284" s="166"/>
      <c r="U284" s="166"/>
      <c r="V284" s="166"/>
      <c r="W284" s="166"/>
      <c r="X284" s="166"/>
      <c r="Y284" s="166"/>
      <c r="Z284" s="166"/>
    </row>
    <row r="285" spans="1:26" ht="21" customHeight="1">
      <c r="A285" s="166"/>
      <c r="B285" s="166"/>
      <c r="C285" s="166"/>
      <c r="D285" s="166"/>
      <c r="E285" s="166"/>
      <c r="F285" s="166"/>
      <c r="G285" s="166"/>
      <c r="H285" s="166"/>
      <c r="I285" s="166"/>
      <c r="J285" s="166"/>
      <c r="K285" s="166"/>
      <c r="L285" s="166"/>
      <c r="M285" s="166"/>
      <c r="N285" s="166"/>
      <c r="O285" s="166"/>
      <c r="P285" s="166"/>
      <c r="Q285" s="166"/>
      <c r="R285" s="166"/>
      <c r="S285" s="166"/>
      <c r="T285" s="166"/>
      <c r="U285" s="166"/>
      <c r="V285" s="166"/>
      <c r="W285" s="166"/>
      <c r="X285" s="166"/>
      <c r="Y285" s="166"/>
      <c r="Z285" s="166"/>
    </row>
    <row r="286" spans="1:26" ht="21" customHeight="1">
      <c r="A286" s="166"/>
      <c r="B286" s="166"/>
      <c r="C286" s="166"/>
      <c r="D286" s="166"/>
      <c r="E286" s="166"/>
      <c r="F286" s="166"/>
      <c r="G286" s="166"/>
      <c r="H286" s="166"/>
      <c r="I286" s="166"/>
      <c r="J286" s="166"/>
      <c r="K286" s="166"/>
      <c r="L286" s="166"/>
      <c r="M286" s="166"/>
      <c r="N286" s="166"/>
      <c r="O286" s="166"/>
      <c r="P286" s="166"/>
      <c r="Q286" s="166"/>
      <c r="R286" s="166"/>
      <c r="S286" s="166"/>
      <c r="T286" s="166"/>
      <c r="U286" s="166"/>
      <c r="V286" s="166"/>
      <c r="W286" s="166"/>
      <c r="X286" s="166"/>
      <c r="Y286" s="166"/>
      <c r="Z286" s="166"/>
    </row>
    <row r="287" spans="1:26" ht="21" customHeight="1">
      <c r="A287" s="166"/>
      <c r="B287" s="166"/>
      <c r="C287" s="166"/>
      <c r="D287" s="166"/>
      <c r="E287" s="166"/>
      <c r="F287" s="166"/>
      <c r="G287" s="166"/>
      <c r="H287" s="166"/>
      <c r="I287" s="166"/>
      <c r="J287" s="166"/>
      <c r="K287" s="166"/>
      <c r="L287" s="166"/>
      <c r="M287" s="166"/>
      <c r="N287" s="166"/>
      <c r="O287" s="166"/>
      <c r="P287" s="166"/>
      <c r="Q287" s="166"/>
      <c r="R287" s="166"/>
      <c r="S287" s="166"/>
      <c r="T287" s="166"/>
      <c r="U287" s="166"/>
      <c r="V287" s="166"/>
      <c r="W287" s="166"/>
      <c r="X287" s="166"/>
      <c r="Y287" s="166"/>
      <c r="Z287" s="166"/>
    </row>
    <row r="288" spans="1:26" ht="21" customHeight="1">
      <c r="A288" s="166"/>
      <c r="B288" s="166"/>
      <c r="C288" s="166"/>
      <c r="D288" s="166"/>
      <c r="E288" s="166"/>
      <c r="F288" s="166"/>
      <c r="G288" s="166"/>
      <c r="H288" s="166"/>
      <c r="I288" s="166"/>
      <c r="J288" s="166"/>
      <c r="K288" s="166"/>
      <c r="L288" s="166"/>
      <c r="M288" s="166"/>
      <c r="N288" s="166"/>
      <c r="O288" s="166"/>
      <c r="P288" s="166"/>
      <c r="Q288" s="166"/>
      <c r="R288" s="166"/>
      <c r="S288" s="166"/>
      <c r="T288" s="166"/>
      <c r="U288" s="166"/>
      <c r="V288" s="166"/>
      <c r="W288" s="166"/>
      <c r="X288" s="166"/>
      <c r="Y288" s="166"/>
      <c r="Z288" s="166"/>
    </row>
    <row r="289" spans="1:26" ht="21" customHeight="1">
      <c r="A289" s="166"/>
      <c r="B289" s="166"/>
      <c r="C289" s="166"/>
      <c r="D289" s="166"/>
      <c r="E289" s="166"/>
      <c r="F289" s="166"/>
      <c r="G289" s="166"/>
      <c r="H289" s="166"/>
      <c r="I289" s="166"/>
      <c r="J289" s="166"/>
      <c r="K289" s="166"/>
      <c r="L289" s="166"/>
      <c r="M289" s="166"/>
      <c r="N289" s="166"/>
      <c r="O289" s="166"/>
      <c r="P289" s="166"/>
      <c r="Q289" s="166"/>
      <c r="R289" s="166"/>
      <c r="S289" s="166"/>
      <c r="T289" s="166"/>
      <c r="U289" s="166"/>
      <c r="V289" s="166"/>
      <c r="W289" s="166"/>
      <c r="X289" s="166"/>
      <c r="Y289" s="166"/>
      <c r="Z289" s="166"/>
    </row>
    <row r="290" spans="1:26" ht="21" customHeight="1">
      <c r="A290" s="166"/>
      <c r="B290" s="166"/>
      <c r="C290" s="166"/>
      <c r="D290" s="166"/>
      <c r="E290" s="166"/>
      <c r="F290" s="166"/>
      <c r="G290" s="166"/>
      <c r="H290" s="166"/>
      <c r="I290" s="166"/>
      <c r="J290" s="166"/>
      <c r="K290" s="166"/>
      <c r="L290" s="166"/>
      <c r="M290" s="166"/>
      <c r="N290" s="166"/>
      <c r="O290" s="166"/>
      <c r="P290" s="166"/>
      <c r="Q290" s="166"/>
      <c r="R290" s="166"/>
      <c r="S290" s="166"/>
      <c r="T290" s="166"/>
      <c r="U290" s="166"/>
      <c r="V290" s="166"/>
      <c r="W290" s="166"/>
      <c r="X290" s="166"/>
      <c r="Y290" s="166"/>
      <c r="Z290" s="166"/>
    </row>
    <row r="291" spans="1:26" ht="21" customHeight="1">
      <c r="A291" s="166"/>
      <c r="B291" s="166"/>
      <c r="C291" s="166"/>
      <c r="D291" s="166"/>
      <c r="E291" s="166"/>
      <c r="F291" s="166"/>
      <c r="G291" s="166"/>
      <c r="H291" s="166"/>
      <c r="I291" s="166"/>
      <c r="J291" s="166"/>
      <c r="K291" s="166"/>
      <c r="L291" s="166"/>
      <c r="M291" s="166"/>
      <c r="N291" s="166"/>
      <c r="O291" s="166"/>
      <c r="P291" s="166"/>
      <c r="Q291" s="166"/>
      <c r="R291" s="166"/>
      <c r="S291" s="166"/>
      <c r="T291" s="166"/>
      <c r="U291" s="166"/>
      <c r="V291" s="166"/>
      <c r="W291" s="166"/>
      <c r="X291" s="166"/>
      <c r="Y291" s="166"/>
      <c r="Z291" s="166"/>
    </row>
    <row r="292" spans="1:26" ht="21" customHeight="1">
      <c r="A292" s="166"/>
      <c r="B292" s="166"/>
      <c r="C292" s="166"/>
      <c r="D292" s="166"/>
      <c r="E292" s="166"/>
      <c r="F292" s="166"/>
      <c r="G292" s="166"/>
      <c r="H292" s="166"/>
      <c r="I292" s="166"/>
      <c r="J292" s="166"/>
      <c r="K292" s="166"/>
      <c r="L292" s="166"/>
      <c r="M292" s="166"/>
      <c r="N292" s="166"/>
      <c r="O292" s="166"/>
      <c r="P292" s="166"/>
      <c r="Q292" s="166"/>
      <c r="R292" s="166"/>
      <c r="S292" s="166"/>
      <c r="T292" s="166"/>
      <c r="U292" s="166"/>
      <c r="V292" s="166"/>
      <c r="W292" s="166"/>
      <c r="X292" s="166"/>
      <c r="Y292" s="166"/>
      <c r="Z292" s="166"/>
    </row>
    <row r="293" spans="1:26" ht="21" customHeight="1">
      <c r="A293" s="166"/>
      <c r="B293" s="166"/>
      <c r="C293" s="166"/>
      <c r="D293" s="166"/>
      <c r="E293" s="166"/>
      <c r="F293" s="166"/>
      <c r="G293" s="166"/>
      <c r="H293" s="166"/>
      <c r="I293" s="166"/>
      <c r="J293" s="166"/>
      <c r="K293" s="166"/>
      <c r="L293" s="166"/>
      <c r="M293" s="166"/>
      <c r="N293" s="166"/>
      <c r="O293" s="166"/>
      <c r="P293" s="166"/>
      <c r="Q293" s="166"/>
      <c r="R293" s="166"/>
      <c r="S293" s="166"/>
      <c r="T293" s="166"/>
      <c r="U293" s="166"/>
      <c r="V293" s="166"/>
      <c r="W293" s="166"/>
      <c r="X293" s="166"/>
      <c r="Y293" s="166"/>
      <c r="Z293" s="166"/>
    </row>
    <row r="294" spans="1:26" ht="21" customHeight="1">
      <c r="A294" s="166"/>
      <c r="B294" s="166"/>
      <c r="C294" s="166"/>
      <c r="D294" s="166"/>
      <c r="E294" s="166"/>
      <c r="F294" s="166"/>
      <c r="G294" s="166"/>
      <c r="H294" s="166"/>
      <c r="I294" s="166"/>
      <c r="J294" s="166"/>
      <c r="K294" s="166"/>
      <c r="L294" s="166"/>
      <c r="M294" s="166"/>
      <c r="N294" s="166"/>
      <c r="O294" s="166"/>
      <c r="P294" s="166"/>
      <c r="Q294" s="166"/>
      <c r="R294" s="166"/>
      <c r="S294" s="166"/>
      <c r="T294" s="166"/>
      <c r="U294" s="166"/>
      <c r="V294" s="166"/>
      <c r="W294" s="166"/>
      <c r="X294" s="166"/>
      <c r="Y294" s="166"/>
      <c r="Z294" s="166"/>
    </row>
    <row r="295" spans="1:26" ht="21" customHeight="1">
      <c r="A295" s="166"/>
      <c r="B295" s="166"/>
      <c r="C295" s="166"/>
      <c r="D295" s="166"/>
      <c r="E295" s="166"/>
      <c r="F295" s="166"/>
      <c r="G295" s="166"/>
      <c r="H295" s="166"/>
      <c r="I295" s="166"/>
      <c r="J295" s="166"/>
      <c r="K295" s="166"/>
      <c r="L295" s="166"/>
      <c r="M295" s="166"/>
      <c r="N295" s="166"/>
      <c r="O295" s="166"/>
      <c r="P295" s="166"/>
      <c r="Q295" s="166"/>
      <c r="R295" s="166"/>
      <c r="S295" s="166"/>
      <c r="T295" s="166"/>
      <c r="U295" s="166"/>
      <c r="V295" s="166"/>
      <c r="W295" s="166"/>
      <c r="X295" s="166"/>
      <c r="Y295" s="166"/>
      <c r="Z295" s="166"/>
    </row>
    <row r="296" spans="1:26" ht="21" customHeight="1">
      <c r="A296" s="166"/>
      <c r="B296" s="166"/>
      <c r="C296" s="166"/>
      <c r="D296" s="166"/>
      <c r="E296" s="166"/>
      <c r="F296" s="166"/>
      <c r="G296" s="166"/>
      <c r="H296" s="166"/>
      <c r="I296" s="166"/>
      <c r="J296" s="166"/>
      <c r="K296" s="166"/>
      <c r="L296" s="166"/>
      <c r="M296" s="166"/>
      <c r="N296" s="166"/>
      <c r="O296" s="166"/>
      <c r="P296" s="166"/>
      <c r="Q296" s="166"/>
      <c r="R296" s="166"/>
      <c r="S296" s="166"/>
      <c r="T296" s="166"/>
      <c r="U296" s="166"/>
      <c r="V296" s="166"/>
      <c r="W296" s="166"/>
      <c r="X296" s="166"/>
      <c r="Y296" s="166"/>
      <c r="Z296" s="166"/>
    </row>
    <row r="297" spans="1:26" ht="21" customHeight="1">
      <c r="A297" s="166"/>
      <c r="B297" s="166"/>
      <c r="C297" s="166"/>
      <c r="D297" s="166"/>
      <c r="E297" s="166"/>
      <c r="F297" s="166"/>
      <c r="G297" s="166"/>
      <c r="H297" s="166"/>
      <c r="I297" s="166"/>
      <c r="J297" s="166"/>
      <c r="K297" s="166"/>
      <c r="L297" s="166"/>
      <c r="M297" s="166"/>
      <c r="N297" s="166"/>
      <c r="O297" s="166"/>
      <c r="P297" s="166"/>
      <c r="Q297" s="166"/>
      <c r="R297" s="166"/>
      <c r="S297" s="166"/>
      <c r="T297" s="166"/>
      <c r="U297" s="166"/>
      <c r="V297" s="166"/>
      <c r="W297" s="166"/>
      <c r="X297" s="166"/>
      <c r="Y297" s="166"/>
      <c r="Z297" s="166"/>
    </row>
    <row r="298" spans="1:26" ht="21" customHeight="1">
      <c r="A298" s="166"/>
      <c r="B298" s="166"/>
      <c r="C298" s="166"/>
      <c r="D298" s="166"/>
      <c r="E298" s="166"/>
      <c r="F298" s="166"/>
      <c r="G298" s="166"/>
      <c r="H298" s="166"/>
      <c r="I298" s="166"/>
      <c r="J298" s="166"/>
      <c r="K298" s="166"/>
      <c r="L298" s="166"/>
      <c r="M298" s="166"/>
      <c r="N298" s="166"/>
      <c r="O298" s="166"/>
      <c r="P298" s="166"/>
      <c r="Q298" s="166"/>
      <c r="R298" s="166"/>
      <c r="S298" s="166"/>
      <c r="T298" s="166"/>
      <c r="U298" s="166"/>
      <c r="V298" s="166"/>
      <c r="W298" s="166"/>
      <c r="X298" s="166"/>
      <c r="Y298" s="166"/>
      <c r="Z298" s="166"/>
    </row>
    <row r="299" spans="1:26" ht="21" customHeight="1">
      <c r="A299" s="166"/>
      <c r="B299" s="166"/>
      <c r="C299" s="166"/>
      <c r="D299" s="166"/>
      <c r="E299" s="166"/>
      <c r="F299" s="166"/>
      <c r="G299" s="166"/>
      <c r="H299" s="166"/>
      <c r="I299" s="166"/>
      <c r="J299" s="166"/>
      <c r="K299" s="166"/>
      <c r="L299" s="166"/>
      <c r="M299" s="166"/>
      <c r="N299" s="166"/>
      <c r="O299" s="166"/>
      <c r="P299" s="166"/>
      <c r="Q299" s="166"/>
      <c r="R299" s="166"/>
      <c r="S299" s="166"/>
      <c r="T299" s="166"/>
      <c r="U299" s="166"/>
      <c r="V299" s="166"/>
      <c r="W299" s="166"/>
      <c r="X299" s="166"/>
      <c r="Y299" s="166"/>
      <c r="Z299" s="166"/>
    </row>
    <row r="300" spans="1:26" ht="21" customHeight="1">
      <c r="A300" s="166"/>
      <c r="B300" s="166"/>
      <c r="C300" s="166"/>
      <c r="D300" s="166"/>
      <c r="E300" s="166"/>
      <c r="F300" s="166"/>
      <c r="G300" s="166"/>
      <c r="H300" s="166"/>
      <c r="I300" s="166"/>
      <c r="J300" s="166"/>
      <c r="K300" s="166"/>
      <c r="L300" s="166"/>
      <c r="M300" s="166"/>
      <c r="N300" s="166"/>
      <c r="O300" s="166"/>
      <c r="P300" s="166"/>
      <c r="Q300" s="166"/>
      <c r="R300" s="166"/>
      <c r="S300" s="166"/>
      <c r="T300" s="166"/>
      <c r="U300" s="166"/>
      <c r="V300" s="166"/>
      <c r="W300" s="166"/>
      <c r="X300" s="166"/>
      <c r="Y300" s="166"/>
      <c r="Z300" s="166"/>
    </row>
    <row r="301" spans="1:26" ht="21" customHeight="1">
      <c r="A301" s="166"/>
      <c r="B301" s="166"/>
      <c r="C301" s="166"/>
      <c r="D301" s="166"/>
      <c r="E301" s="166"/>
      <c r="F301" s="166"/>
      <c r="G301" s="166"/>
      <c r="H301" s="166"/>
      <c r="I301" s="166"/>
      <c r="J301" s="166"/>
      <c r="K301" s="166"/>
      <c r="L301" s="166"/>
      <c r="M301" s="166"/>
      <c r="N301" s="166"/>
      <c r="O301" s="166"/>
      <c r="P301" s="166"/>
      <c r="Q301" s="166"/>
      <c r="R301" s="166"/>
      <c r="S301" s="166"/>
      <c r="T301" s="166"/>
      <c r="U301" s="166"/>
      <c r="V301" s="166"/>
      <c r="W301" s="166"/>
      <c r="X301" s="166"/>
      <c r="Y301" s="166"/>
      <c r="Z301" s="166"/>
    </row>
    <row r="302" spans="1:26" ht="21" customHeight="1">
      <c r="A302" s="166"/>
      <c r="B302" s="166"/>
      <c r="C302" s="166"/>
      <c r="D302" s="166"/>
      <c r="E302" s="166"/>
      <c r="F302" s="166"/>
      <c r="G302" s="166"/>
      <c r="H302" s="166"/>
      <c r="I302" s="166"/>
      <c r="J302" s="166"/>
      <c r="K302" s="166"/>
      <c r="L302" s="166"/>
      <c r="M302" s="166"/>
      <c r="N302" s="166"/>
      <c r="O302" s="166"/>
      <c r="P302" s="166"/>
      <c r="Q302" s="166"/>
      <c r="R302" s="166"/>
      <c r="S302" s="166"/>
      <c r="T302" s="166"/>
      <c r="U302" s="166"/>
      <c r="V302" s="166"/>
      <c r="W302" s="166"/>
      <c r="X302" s="166"/>
      <c r="Y302" s="166"/>
      <c r="Z302" s="166"/>
    </row>
    <row r="303" spans="1:26" ht="21" customHeight="1">
      <c r="A303" s="166"/>
      <c r="B303" s="166"/>
      <c r="C303" s="166"/>
      <c r="D303" s="166"/>
      <c r="E303" s="166"/>
      <c r="F303" s="166"/>
      <c r="G303" s="166"/>
      <c r="H303" s="166"/>
      <c r="I303" s="166"/>
      <c r="J303" s="166"/>
      <c r="K303" s="166"/>
      <c r="L303" s="166"/>
      <c r="M303" s="166"/>
      <c r="N303" s="166"/>
      <c r="O303" s="166"/>
      <c r="P303" s="166"/>
      <c r="Q303" s="166"/>
      <c r="R303" s="166"/>
      <c r="S303" s="166"/>
      <c r="T303" s="166"/>
      <c r="U303" s="166"/>
      <c r="V303" s="166"/>
      <c r="W303" s="166"/>
      <c r="X303" s="166"/>
      <c r="Y303" s="166"/>
      <c r="Z303" s="166"/>
    </row>
    <row r="304" spans="1:26" ht="21" customHeight="1">
      <c r="A304" s="166"/>
      <c r="B304" s="166"/>
      <c r="C304" s="166"/>
      <c r="D304" s="166"/>
      <c r="E304" s="166"/>
      <c r="F304" s="166"/>
      <c r="G304" s="166"/>
      <c r="H304" s="166"/>
      <c r="I304" s="166"/>
      <c r="J304" s="166"/>
      <c r="K304" s="166"/>
      <c r="L304" s="166"/>
      <c r="M304" s="166"/>
      <c r="N304" s="166"/>
      <c r="O304" s="166"/>
      <c r="P304" s="166"/>
      <c r="Q304" s="166"/>
      <c r="R304" s="166"/>
      <c r="S304" s="166"/>
      <c r="T304" s="166"/>
      <c r="U304" s="166"/>
      <c r="V304" s="166"/>
      <c r="W304" s="166"/>
      <c r="X304" s="166"/>
      <c r="Y304" s="166"/>
      <c r="Z304" s="166"/>
    </row>
    <row r="305" spans="1:26" ht="21" customHeight="1">
      <c r="A305" s="166"/>
      <c r="B305" s="166"/>
      <c r="C305" s="166"/>
      <c r="D305" s="166"/>
      <c r="E305" s="166"/>
      <c r="F305" s="166"/>
      <c r="G305" s="166"/>
      <c r="H305" s="166"/>
      <c r="I305" s="166"/>
      <c r="J305" s="166"/>
      <c r="K305" s="166"/>
      <c r="L305" s="166"/>
      <c r="M305" s="166"/>
      <c r="N305" s="166"/>
      <c r="O305" s="166"/>
      <c r="P305" s="166"/>
      <c r="Q305" s="166"/>
      <c r="R305" s="166"/>
      <c r="S305" s="166"/>
      <c r="T305" s="166"/>
      <c r="U305" s="166"/>
      <c r="V305" s="166"/>
      <c r="W305" s="166"/>
      <c r="X305" s="166"/>
      <c r="Y305" s="166"/>
      <c r="Z305" s="166"/>
    </row>
    <row r="306" spans="1:26" ht="21" customHeight="1">
      <c r="A306" s="166"/>
      <c r="B306" s="166"/>
      <c r="C306" s="166"/>
      <c r="D306" s="166"/>
      <c r="E306" s="166"/>
      <c r="F306" s="166"/>
      <c r="G306" s="166"/>
      <c r="H306" s="166"/>
      <c r="I306" s="166"/>
      <c r="J306" s="166"/>
      <c r="K306" s="166"/>
      <c r="L306" s="166"/>
      <c r="M306" s="166"/>
      <c r="N306" s="166"/>
      <c r="O306" s="166"/>
      <c r="P306" s="166"/>
      <c r="Q306" s="166"/>
      <c r="R306" s="166"/>
      <c r="S306" s="166"/>
      <c r="T306" s="166"/>
      <c r="U306" s="166"/>
      <c r="V306" s="166"/>
      <c r="W306" s="166"/>
      <c r="X306" s="166"/>
      <c r="Y306" s="166"/>
      <c r="Z306" s="166"/>
    </row>
    <row r="307" spans="1:26" ht="21" customHeight="1">
      <c r="A307" s="166"/>
      <c r="B307" s="166"/>
      <c r="C307" s="166"/>
      <c r="D307" s="166"/>
      <c r="E307" s="166"/>
      <c r="F307" s="166"/>
      <c r="G307" s="166"/>
      <c r="H307" s="166"/>
      <c r="I307" s="166"/>
      <c r="J307" s="166"/>
      <c r="K307" s="166"/>
      <c r="L307" s="166"/>
      <c r="M307" s="166"/>
      <c r="N307" s="166"/>
      <c r="O307" s="166"/>
      <c r="P307" s="166"/>
      <c r="Q307" s="166"/>
      <c r="R307" s="166"/>
      <c r="S307" s="166"/>
      <c r="T307" s="166"/>
      <c r="U307" s="166"/>
      <c r="V307" s="166"/>
      <c r="W307" s="166"/>
      <c r="X307" s="166"/>
      <c r="Y307" s="166"/>
      <c r="Z307" s="166"/>
    </row>
    <row r="308" spans="1:26" ht="21" customHeight="1">
      <c r="A308" s="166"/>
      <c r="B308" s="166"/>
      <c r="C308" s="166"/>
      <c r="D308" s="166"/>
      <c r="E308" s="166"/>
      <c r="F308" s="166"/>
      <c r="G308" s="166"/>
      <c r="H308" s="166"/>
      <c r="I308" s="166"/>
      <c r="J308" s="166"/>
      <c r="K308" s="166"/>
      <c r="L308" s="166"/>
      <c r="M308" s="166"/>
      <c r="N308" s="166"/>
      <c r="O308" s="166"/>
      <c r="P308" s="166"/>
      <c r="Q308" s="166"/>
      <c r="R308" s="166"/>
      <c r="S308" s="166"/>
      <c r="T308" s="166"/>
      <c r="U308" s="166"/>
      <c r="V308" s="166"/>
      <c r="W308" s="166"/>
      <c r="X308" s="166"/>
      <c r="Y308" s="166"/>
      <c r="Z308" s="166"/>
    </row>
    <row r="309" spans="1:26" ht="21" customHeight="1">
      <c r="A309" s="166"/>
      <c r="B309" s="166"/>
      <c r="C309" s="166"/>
      <c r="D309" s="166"/>
      <c r="E309" s="166"/>
      <c r="F309" s="166"/>
      <c r="G309" s="166"/>
      <c r="H309" s="166"/>
      <c r="I309" s="166"/>
      <c r="J309" s="166"/>
      <c r="K309" s="166"/>
      <c r="L309" s="166"/>
      <c r="M309" s="166"/>
      <c r="N309" s="166"/>
      <c r="O309" s="166"/>
      <c r="P309" s="166"/>
      <c r="Q309" s="166"/>
      <c r="R309" s="166"/>
      <c r="S309" s="166"/>
      <c r="T309" s="166"/>
      <c r="U309" s="166"/>
      <c r="V309" s="166"/>
      <c r="W309" s="166"/>
      <c r="X309" s="166"/>
      <c r="Y309" s="166"/>
      <c r="Z309" s="166"/>
    </row>
    <row r="310" spans="1:26" ht="21" customHeight="1">
      <c r="A310" s="166"/>
      <c r="B310" s="166"/>
      <c r="C310" s="166"/>
      <c r="D310" s="166"/>
      <c r="E310" s="166"/>
      <c r="F310" s="166"/>
      <c r="G310" s="166"/>
      <c r="H310" s="166"/>
      <c r="I310" s="166"/>
      <c r="J310" s="166"/>
      <c r="K310" s="166"/>
      <c r="L310" s="166"/>
      <c r="M310" s="166"/>
      <c r="N310" s="166"/>
      <c r="O310" s="166"/>
      <c r="P310" s="166"/>
      <c r="Q310" s="166"/>
      <c r="R310" s="166"/>
      <c r="S310" s="166"/>
      <c r="T310" s="166"/>
      <c r="U310" s="166"/>
      <c r="V310" s="166"/>
      <c r="W310" s="166"/>
      <c r="X310" s="166"/>
      <c r="Y310" s="166"/>
      <c r="Z310" s="166"/>
    </row>
    <row r="311" spans="1:26" ht="21" customHeight="1">
      <c r="A311" s="166"/>
      <c r="B311" s="166"/>
      <c r="C311" s="166"/>
      <c r="D311" s="166"/>
      <c r="E311" s="166"/>
      <c r="F311" s="166"/>
      <c r="G311" s="166"/>
      <c r="H311" s="166"/>
      <c r="I311" s="166"/>
      <c r="J311" s="166"/>
      <c r="K311" s="166"/>
      <c r="L311" s="166"/>
      <c r="M311" s="166"/>
      <c r="N311" s="166"/>
      <c r="O311" s="166"/>
      <c r="P311" s="166"/>
      <c r="Q311" s="166"/>
      <c r="R311" s="166"/>
      <c r="S311" s="166"/>
      <c r="T311" s="166"/>
      <c r="U311" s="166"/>
      <c r="V311" s="166"/>
      <c r="W311" s="166"/>
      <c r="X311" s="166"/>
      <c r="Y311" s="166"/>
      <c r="Z311" s="166"/>
    </row>
    <row r="312" spans="1:26" ht="21" customHeight="1">
      <c r="A312" s="166"/>
      <c r="B312" s="166"/>
      <c r="C312" s="166"/>
      <c r="D312" s="166"/>
      <c r="E312" s="166"/>
      <c r="F312" s="166"/>
      <c r="G312" s="166"/>
      <c r="H312" s="166"/>
      <c r="I312" s="166"/>
      <c r="J312" s="166"/>
      <c r="K312" s="166"/>
      <c r="L312" s="166"/>
      <c r="M312" s="166"/>
      <c r="N312" s="166"/>
      <c r="O312" s="166"/>
      <c r="P312" s="166"/>
      <c r="Q312" s="166"/>
      <c r="R312" s="166"/>
      <c r="S312" s="166"/>
      <c r="T312" s="166"/>
      <c r="U312" s="166"/>
      <c r="V312" s="166"/>
      <c r="W312" s="166"/>
      <c r="X312" s="166"/>
      <c r="Y312" s="166"/>
      <c r="Z312" s="166"/>
    </row>
    <row r="313" spans="1:26" ht="21" customHeight="1">
      <c r="A313" s="166"/>
      <c r="B313" s="166"/>
      <c r="C313" s="166"/>
      <c r="D313" s="166"/>
      <c r="E313" s="166"/>
      <c r="F313" s="166"/>
      <c r="G313" s="166"/>
      <c r="H313" s="166"/>
      <c r="I313" s="166"/>
      <c r="J313" s="166"/>
      <c r="K313" s="166"/>
      <c r="L313" s="166"/>
      <c r="M313" s="166"/>
      <c r="N313" s="166"/>
      <c r="O313" s="166"/>
      <c r="P313" s="166"/>
      <c r="Q313" s="166"/>
      <c r="R313" s="166"/>
      <c r="S313" s="166"/>
      <c r="T313" s="166"/>
      <c r="U313" s="166"/>
      <c r="V313" s="166"/>
      <c r="W313" s="166"/>
      <c r="X313" s="166"/>
      <c r="Y313" s="166"/>
      <c r="Z313" s="166"/>
    </row>
    <row r="314" spans="1:26" ht="21" customHeight="1">
      <c r="A314" s="166"/>
      <c r="B314" s="166"/>
      <c r="C314" s="166"/>
      <c r="D314" s="166"/>
      <c r="E314" s="166"/>
      <c r="F314" s="166"/>
      <c r="G314" s="166"/>
      <c r="H314" s="166"/>
      <c r="I314" s="166"/>
      <c r="J314" s="166"/>
      <c r="K314" s="166"/>
      <c r="L314" s="166"/>
      <c r="M314" s="166"/>
      <c r="N314" s="166"/>
      <c r="O314" s="166"/>
      <c r="P314" s="166"/>
      <c r="Q314" s="166"/>
      <c r="R314" s="166"/>
      <c r="S314" s="166"/>
      <c r="T314" s="166"/>
      <c r="U314" s="166"/>
      <c r="V314" s="166"/>
      <c r="W314" s="166"/>
      <c r="X314" s="166"/>
      <c r="Y314" s="166"/>
      <c r="Z314" s="166"/>
    </row>
    <row r="315" spans="1:26" ht="21" customHeight="1">
      <c r="A315" s="166"/>
      <c r="B315" s="166"/>
      <c r="C315" s="166"/>
      <c r="D315" s="166"/>
      <c r="E315" s="166"/>
      <c r="F315" s="166"/>
      <c r="G315" s="166"/>
      <c r="H315" s="166"/>
      <c r="I315" s="166"/>
      <c r="J315" s="166"/>
      <c r="K315" s="166"/>
      <c r="L315" s="166"/>
      <c r="M315" s="166"/>
      <c r="N315" s="166"/>
      <c r="O315" s="166"/>
      <c r="P315" s="166"/>
      <c r="Q315" s="166"/>
      <c r="R315" s="166"/>
      <c r="S315" s="166"/>
      <c r="T315" s="166"/>
      <c r="U315" s="166"/>
      <c r="V315" s="166"/>
      <c r="W315" s="166"/>
      <c r="X315" s="166"/>
      <c r="Y315" s="166"/>
      <c r="Z315" s="166"/>
    </row>
    <row r="316" spans="1:26" ht="21" customHeight="1">
      <c r="A316" s="166"/>
      <c r="B316" s="166"/>
      <c r="C316" s="166"/>
      <c r="D316" s="166"/>
      <c r="E316" s="166"/>
      <c r="F316" s="166"/>
      <c r="G316" s="166"/>
      <c r="H316" s="166"/>
      <c r="I316" s="166"/>
      <c r="J316" s="166"/>
      <c r="K316" s="166"/>
      <c r="L316" s="166"/>
      <c r="M316" s="166"/>
      <c r="N316" s="166"/>
      <c r="O316" s="166"/>
      <c r="P316" s="166"/>
      <c r="Q316" s="166"/>
      <c r="R316" s="166"/>
      <c r="S316" s="166"/>
      <c r="T316" s="166"/>
      <c r="U316" s="166"/>
      <c r="V316" s="166"/>
      <c r="W316" s="166"/>
      <c r="X316" s="166"/>
      <c r="Y316" s="166"/>
      <c r="Z316" s="166"/>
    </row>
    <row r="317" spans="1:26" ht="21" customHeight="1">
      <c r="A317" s="166"/>
      <c r="B317" s="166"/>
      <c r="C317" s="166"/>
      <c r="D317" s="166"/>
      <c r="E317" s="166"/>
      <c r="F317" s="166"/>
      <c r="G317" s="166"/>
      <c r="H317" s="166"/>
      <c r="I317" s="166"/>
      <c r="J317" s="166"/>
      <c r="K317" s="166"/>
      <c r="L317" s="166"/>
      <c r="M317" s="166"/>
      <c r="N317" s="166"/>
      <c r="O317" s="166"/>
      <c r="P317" s="166"/>
      <c r="Q317" s="166"/>
      <c r="R317" s="166"/>
      <c r="S317" s="166"/>
      <c r="T317" s="166"/>
      <c r="U317" s="166"/>
      <c r="V317" s="166"/>
      <c r="W317" s="166"/>
      <c r="X317" s="166"/>
      <c r="Y317" s="166"/>
      <c r="Z317" s="166"/>
    </row>
    <row r="318" spans="1:26" ht="21" customHeight="1">
      <c r="A318" s="166"/>
      <c r="B318" s="166"/>
      <c r="C318" s="166"/>
      <c r="D318" s="166"/>
      <c r="E318" s="166"/>
      <c r="F318" s="166"/>
      <c r="G318" s="166"/>
      <c r="H318" s="166"/>
      <c r="I318" s="166"/>
      <c r="J318" s="166"/>
      <c r="K318" s="166"/>
      <c r="L318" s="166"/>
      <c r="M318" s="166"/>
      <c r="N318" s="166"/>
      <c r="O318" s="166"/>
      <c r="P318" s="166"/>
      <c r="Q318" s="166"/>
      <c r="R318" s="166"/>
      <c r="S318" s="166"/>
      <c r="T318" s="166"/>
      <c r="U318" s="166"/>
      <c r="V318" s="166"/>
      <c r="W318" s="166"/>
      <c r="X318" s="166"/>
      <c r="Y318" s="166"/>
      <c r="Z318" s="166"/>
    </row>
    <row r="319" spans="1:26" ht="21" customHeight="1">
      <c r="A319" s="166"/>
      <c r="B319" s="166"/>
      <c r="C319" s="166"/>
      <c r="D319" s="166"/>
      <c r="E319" s="166"/>
      <c r="F319" s="166"/>
      <c r="G319" s="166"/>
      <c r="H319" s="166"/>
      <c r="I319" s="166"/>
      <c r="J319" s="166"/>
      <c r="K319" s="166"/>
      <c r="L319" s="166"/>
      <c r="M319" s="166"/>
      <c r="N319" s="166"/>
      <c r="O319" s="166"/>
      <c r="P319" s="166"/>
      <c r="Q319" s="166"/>
      <c r="R319" s="166"/>
      <c r="S319" s="166"/>
      <c r="T319" s="166"/>
      <c r="U319" s="166"/>
      <c r="V319" s="166"/>
      <c r="W319" s="166"/>
      <c r="X319" s="166"/>
      <c r="Y319" s="166"/>
      <c r="Z319" s="166"/>
    </row>
    <row r="320" spans="1:26" ht="21" customHeight="1">
      <c r="A320" s="166"/>
      <c r="B320" s="166"/>
      <c r="C320" s="166"/>
      <c r="D320" s="166"/>
      <c r="E320" s="166"/>
      <c r="F320" s="166"/>
      <c r="G320" s="166"/>
      <c r="H320" s="166"/>
      <c r="I320" s="166"/>
      <c r="J320" s="166"/>
      <c r="K320" s="166"/>
      <c r="L320" s="166"/>
      <c r="M320" s="166"/>
      <c r="N320" s="166"/>
      <c r="O320" s="166"/>
      <c r="P320" s="166"/>
      <c r="Q320" s="166"/>
      <c r="R320" s="166"/>
      <c r="S320" s="166"/>
      <c r="T320" s="166"/>
      <c r="U320" s="166"/>
      <c r="V320" s="166"/>
      <c r="W320" s="166"/>
      <c r="X320" s="166"/>
      <c r="Y320" s="166"/>
      <c r="Z320" s="166"/>
    </row>
    <row r="321" spans="1:26" ht="21" customHeight="1">
      <c r="A321" s="166"/>
      <c r="B321" s="166"/>
      <c r="C321" s="166"/>
      <c r="D321" s="166"/>
      <c r="E321" s="166"/>
      <c r="F321" s="166"/>
      <c r="G321" s="166"/>
      <c r="H321" s="166"/>
      <c r="I321" s="166"/>
      <c r="J321" s="166"/>
      <c r="K321" s="166"/>
      <c r="L321" s="166"/>
      <c r="M321" s="166"/>
      <c r="N321" s="166"/>
      <c r="O321" s="166"/>
      <c r="P321" s="166"/>
      <c r="Q321" s="166"/>
      <c r="R321" s="166"/>
      <c r="S321" s="166"/>
      <c r="T321" s="166"/>
      <c r="U321" s="166"/>
      <c r="V321" s="166"/>
      <c r="W321" s="166"/>
      <c r="X321" s="166"/>
      <c r="Y321" s="166"/>
      <c r="Z321" s="166"/>
    </row>
    <row r="322" spans="1:26" ht="21" customHeight="1">
      <c r="A322" s="166"/>
      <c r="B322" s="166"/>
      <c r="C322" s="166"/>
      <c r="D322" s="166"/>
      <c r="E322" s="166"/>
      <c r="F322" s="166"/>
      <c r="G322" s="166"/>
      <c r="H322" s="166"/>
      <c r="I322" s="166"/>
      <c r="J322" s="166"/>
      <c r="K322" s="166"/>
      <c r="L322" s="166"/>
      <c r="M322" s="166"/>
      <c r="N322" s="166"/>
      <c r="O322" s="166"/>
      <c r="P322" s="166"/>
      <c r="Q322" s="166"/>
      <c r="R322" s="166"/>
      <c r="S322" s="166"/>
      <c r="T322" s="166"/>
      <c r="U322" s="166"/>
      <c r="V322" s="166"/>
      <c r="W322" s="166"/>
      <c r="X322" s="166"/>
      <c r="Y322" s="166"/>
      <c r="Z322" s="166"/>
    </row>
    <row r="323" spans="1:26" ht="21" customHeight="1">
      <c r="A323" s="166"/>
      <c r="B323" s="166"/>
      <c r="C323" s="166"/>
      <c r="D323" s="166"/>
      <c r="E323" s="166"/>
      <c r="F323" s="166"/>
      <c r="G323" s="166"/>
      <c r="H323" s="166"/>
      <c r="I323" s="166"/>
      <c r="J323" s="166"/>
      <c r="K323" s="166"/>
      <c r="L323" s="166"/>
      <c r="M323" s="166"/>
      <c r="N323" s="166"/>
      <c r="O323" s="166"/>
      <c r="P323" s="166"/>
      <c r="Q323" s="166"/>
      <c r="R323" s="166"/>
      <c r="S323" s="166"/>
      <c r="T323" s="166"/>
      <c r="U323" s="166"/>
      <c r="V323" s="166"/>
      <c r="W323" s="166"/>
      <c r="X323" s="166"/>
      <c r="Y323" s="166"/>
      <c r="Z323" s="166"/>
    </row>
    <row r="324" spans="1:26" ht="21" customHeight="1">
      <c r="A324" s="166"/>
      <c r="B324" s="166"/>
      <c r="C324" s="166"/>
      <c r="D324" s="166"/>
      <c r="E324" s="166"/>
      <c r="F324" s="166"/>
      <c r="G324" s="166"/>
      <c r="H324" s="166"/>
      <c r="I324" s="166"/>
      <c r="J324" s="166"/>
      <c r="K324" s="166"/>
      <c r="L324" s="166"/>
      <c r="M324" s="166"/>
      <c r="N324" s="166"/>
      <c r="O324" s="166"/>
      <c r="P324" s="166"/>
      <c r="Q324" s="166"/>
      <c r="R324" s="166"/>
      <c r="S324" s="166"/>
      <c r="T324" s="166"/>
      <c r="U324" s="166"/>
      <c r="V324" s="166"/>
      <c r="W324" s="166"/>
      <c r="X324" s="166"/>
      <c r="Y324" s="166"/>
      <c r="Z324" s="166"/>
    </row>
    <row r="325" spans="1:26" ht="21" customHeight="1">
      <c r="A325" s="166"/>
      <c r="B325" s="166"/>
      <c r="C325" s="166"/>
      <c r="D325" s="166"/>
      <c r="E325" s="166"/>
      <c r="F325" s="166"/>
      <c r="G325" s="166"/>
      <c r="H325" s="166"/>
      <c r="I325" s="166"/>
      <c r="J325" s="166"/>
      <c r="K325" s="166"/>
      <c r="L325" s="166"/>
      <c r="M325" s="166"/>
      <c r="N325" s="166"/>
      <c r="O325" s="166"/>
      <c r="P325" s="166"/>
      <c r="Q325" s="166"/>
      <c r="R325" s="166"/>
      <c r="S325" s="166"/>
      <c r="T325" s="166"/>
      <c r="U325" s="166"/>
      <c r="V325" s="166"/>
      <c r="W325" s="166"/>
      <c r="X325" s="166"/>
      <c r="Y325" s="166"/>
      <c r="Z325" s="166"/>
    </row>
    <row r="326" spans="1:26" ht="21" customHeight="1">
      <c r="A326" s="166"/>
      <c r="B326" s="166"/>
      <c r="C326" s="166"/>
      <c r="D326" s="166"/>
      <c r="E326" s="166"/>
      <c r="F326" s="166"/>
      <c r="G326" s="166"/>
      <c r="H326" s="166"/>
      <c r="I326" s="166"/>
      <c r="J326" s="166"/>
      <c r="K326" s="166"/>
      <c r="L326" s="166"/>
      <c r="M326" s="166"/>
      <c r="N326" s="166"/>
      <c r="O326" s="166"/>
      <c r="P326" s="166"/>
      <c r="Q326" s="166"/>
      <c r="R326" s="166"/>
      <c r="S326" s="166"/>
      <c r="T326" s="166"/>
      <c r="U326" s="166"/>
      <c r="V326" s="166"/>
      <c r="W326" s="166"/>
      <c r="X326" s="166"/>
      <c r="Y326" s="166"/>
      <c r="Z326" s="166"/>
    </row>
    <row r="327" spans="1:26" ht="21" customHeight="1">
      <c r="A327" s="166"/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</row>
    <row r="328" spans="1:26" ht="21" customHeight="1">
      <c r="A328" s="166"/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</row>
    <row r="329" spans="1:26" ht="21" customHeight="1">
      <c r="A329" s="166"/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</row>
    <row r="330" spans="1:26" ht="21" customHeight="1">
      <c r="A330" s="166"/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</row>
    <row r="331" spans="1:26" ht="21" customHeight="1">
      <c r="A331" s="166"/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</row>
    <row r="332" spans="1:26" ht="21" customHeight="1">
      <c r="A332" s="166"/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</row>
    <row r="333" spans="1:26" ht="21" customHeight="1">
      <c r="A333" s="166"/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</row>
    <row r="334" spans="1:26" ht="21" customHeight="1">
      <c r="A334" s="166"/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</row>
    <row r="335" spans="1:26" ht="21" customHeight="1">
      <c r="A335" s="166"/>
      <c r="B335" s="166"/>
      <c r="C335" s="166"/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</row>
    <row r="336" spans="1:26" ht="21" customHeight="1">
      <c r="A336" s="166"/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</row>
    <row r="337" spans="1:26" ht="21" customHeight="1">
      <c r="A337" s="166"/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</row>
    <row r="338" spans="1:26" ht="21" customHeight="1">
      <c r="A338" s="166"/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</row>
    <row r="339" spans="1:26" ht="21" customHeight="1">
      <c r="A339" s="166"/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</row>
    <row r="340" spans="1:26" ht="21" customHeight="1">
      <c r="A340" s="166"/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</row>
    <row r="341" spans="1:26" ht="21" customHeight="1">
      <c r="A341" s="166"/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</row>
    <row r="342" spans="1:26" ht="21" customHeight="1">
      <c r="A342" s="166"/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</row>
    <row r="343" spans="1:26" ht="21" customHeight="1">
      <c r="A343" s="166"/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</row>
    <row r="344" spans="1:26" ht="21" customHeight="1">
      <c r="A344" s="166"/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</row>
    <row r="345" spans="1:26" ht="21" customHeight="1">
      <c r="A345" s="166"/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</row>
    <row r="346" spans="1:26" ht="21" customHeight="1">
      <c r="A346" s="166"/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66"/>
    </row>
    <row r="347" spans="1:26" ht="21" customHeight="1">
      <c r="A347" s="166"/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66"/>
    </row>
    <row r="348" spans="1:26" ht="21" customHeight="1">
      <c r="A348" s="166"/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</row>
    <row r="349" spans="1:26" ht="21" customHeight="1">
      <c r="A349" s="166"/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</row>
    <row r="350" spans="1:26" ht="21" customHeight="1">
      <c r="A350" s="166"/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</row>
    <row r="351" spans="1:26" ht="21" customHeight="1">
      <c r="A351" s="166"/>
      <c r="B351" s="166"/>
      <c r="C351" s="166"/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</row>
    <row r="352" spans="1:26" ht="21" customHeight="1">
      <c r="A352" s="166"/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</row>
    <row r="353" spans="1:26" ht="21" customHeight="1">
      <c r="A353" s="166"/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</row>
    <row r="354" spans="1:26" ht="21" customHeight="1">
      <c r="A354" s="166"/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</row>
    <row r="355" spans="1:26" ht="21" customHeight="1">
      <c r="A355" s="166"/>
      <c r="B355" s="166"/>
      <c r="C355" s="166"/>
      <c r="D355" s="166"/>
      <c r="E355" s="166"/>
      <c r="F355" s="166"/>
      <c r="G355" s="166"/>
      <c r="H355" s="166"/>
      <c r="I355" s="166"/>
      <c r="J355" s="166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</row>
    <row r="356" spans="1:26" ht="21" customHeight="1">
      <c r="A356" s="166"/>
      <c r="B356" s="166"/>
      <c r="C356" s="166"/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</row>
    <row r="357" spans="1:26" ht="21" customHeight="1">
      <c r="A357" s="166"/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</row>
    <row r="358" spans="1:26" ht="21" customHeight="1">
      <c r="A358" s="166"/>
      <c r="B358" s="166"/>
      <c r="C358" s="166"/>
      <c r="D358" s="166"/>
      <c r="E358" s="166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</row>
    <row r="359" spans="1:26" ht="21" customHeight="1">
      <c r="A359" s="166"/>
      <c r="B359" s="166"/>
      <c r="C359" s="166"/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</row>
    <row r="360" spans="1:26" ht="21" customHeight="1">
      <c r="A360" s="166"/>
      <c r="B360" s="166"/>
      <c r="C360" s="166"/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</row>
    <row r="361" spans="1:26" ht="21" customHeight="1">
      <c r="A361" s="166"/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</row>
    <row r="362" spans="1:26" ht="21" customHeight="1">
      <c r="A362" s="166"/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6"/>
      <c r="Z362" s="166"/>
    </row>
    <row r="363" spans="1:26" ht="21" customHeight="1">
      <c r="A363" s="166"/>
      <c r="B363" s="166"/>
      <c r="C363" s="166"/>
      <c r="D363" s="166"/>
      <c r="E363" s="166"/>
      <c r="F363" s="166"/>
      <c r="G363" s="166"/>
      <c r="H363" s="166"/>
      <c r="I363" s="166"/>
      <c r="J363" s="166"/>
      <c r="K363" s="166"/>
      <c r="L363" s="166"/>
      <c r="M363" s="166"/>
      <c r="N363" s="166"/>
      <c r="O363" s="166"/>
      <c r="P363" s="166"/>
      <c r="Q363" s="166"/>
      <c r="R363" s="166"/>
      <c r="S363" s="166"/>
      <c r="T363" s="166"/>
      <c r="U363" s="166"/>
      <c r="V363" s="166"/>
      <c r="W363" s="166"/>
      <c r="X363" s="166"/>
      <c r="Y363" s="166"/>
      <c r="Z363" s="166"/>
    </row>
    <row r="364" spans="1:26" ht="21" customHeight="1">
      <c r="A364" s="166"/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6"/>
      <c r="Z364" s="166"/>
    </row>
    <row r="365" spans="1:26" ht="21" customHeight="1">
      <c r="A365" s="166"/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66"/>
      <c r="V365" s="166"/>
      <c r="W365" s="166"/>
      <c r="X365" s="166"/>
      <c r="Y365" s="166"/>
      <c r="Z365" s="166"/>
    </row>
    <row r="366" spans="1:26" ht="21" customHeight="1">
      <c r="A366" s="166"/>
      <c r="B366" s="166"/>
      <c r="C366" s="166"/>
      <c r="D366" s="166"/>
      <c r="E366" s="166"/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</row>
    <row r="367" spans="1:26" ht="21" customHeight="1">
      <c r="A367" s="166"/>
      <c r="B367" s="166"/>
      <c r="C367" s="166"/>
      <c r="D367" s="166"/>
      <c r="E367" s="166"/>
      <c r="F367" s="166"/>
      <c r="G367" s="166"/>
      <c r="H367" s="166"/>
      <c r="I367" s="166"/>
      <c r="J367" s="166"/>
      <c r="K367" s="166"/>
      <c r="L367" s="166"/>
      <c r="M367" s="166"/>
      <c r="N367" s="166"/>
      <c r="O367" s="166"/>
      <c r="P367" s="166"/>
      <c r="Q367" s="166"/>
      <c r="R367" s="166"/>
      <c r="S367" s="166"/>
      <c r="T367" s="166"/>
      <c r="U367" s="166"/>
      <c r="V367" s="166"/>
      <c r="W367" s="166"/>
      <c r="X367" s="166"/>
      <c r="Y367" s="166"/>
      <c r="Z367" s="166"/>
    </row>
    <row r="368" spans="1:26" ht="21" customHeight="1">
      <c r="A368" s="166"/>
      <c r="B368" s="166"/>
      <c r="C368" s="166"/>
      <c r="D368" s="166"/>
      <c r="E368" s="166"/>
      <c r="F368" s="166"/>
      <c r="G368" s="166"/>
      <c r="H368" s="166"/>
      <c r="I368" s="166"/>
      <c r="J368" s="166"/>
      <c r="K368" s="166"/>
      <c r="L368" s="166"/>
      <c r="M368" s="166"/>
      <c r="N368" s="166"/>
      <c r="O368" s="166"/>
      <c r="P368" s="166"/>
      <c r="Q368" s="166"/>
      <c r="R368" s="166"/>
      <c r="S368" s="166"/>
      <c r="T368" s="166"/>
      <c r="U368" s="166"/>
      <c r="V368" s="166"/>
      <c r="W368" s="166"/>
      <c r="X368" s="166"/>
      <c r="Y368" s="166"/>
      <c r="Z368" s="166"/>
    </row>
    <row r="369" spans="1:26" ht="21" customHeight="1">
      <c r="A369" s="166"/>
      <c r="B369" s="166"/>
      <c r="C369" s="166"/>
      <c r="D369" s="166"/>
      <c r="E369" s="166"/>
      <c r="F369" s="166"/>
      <c r="G369" s="166"/>
      <c r="H369" s="166"/>
      <c r="I369" s="166"/>
      <c r="J369" s="166"/>
      <c r="K369" s="166"/>
      <c r="L369" s="166"/>
      <c r="M369" s="166"/>
      <c r="N369" s="166"/>
      <c r="O369" s="166"/>
      <c r="P369" s="166"/>
      <c r="Q369" s="166"/>
      <c r="R369" s="166"/>
      <c r="S369" s="166"/>
      <c r="T369" s="166"/>
      <c r="U369" s="166"/>
      <c r="V369" s="166"/>
      <c r="W369" s="166"/>
      <c r="X369" s="166"/>
      <c r="Y369" s="166"/>
      <c r="Z369" s="166"/>
    </row>
    <row r="370" spans="1:26" ht="21" customHeight="1">
      <c r="A370" s="166"/>
      <c r="B370" s="166"/>
      <c r="C370" s="166"/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</row>
    <row r="371" spans="1:26" ht="21" customHeight="1">
      <c r="A371" s="166"/>
      <c r="B371" s="166"/>
      <c r="C371" s="166"/>
      <c r="D371" s="166"/>
      <c r="E371" s="166"/>
      <c r="F371" s="166"/>
      <c r="G371" s="166"/>
      <c r="H371" s="166"/>
      <c r="I371" s="166"/>
      <c r="J371" s="166"/>
      <c r="K371" s="166"/>
      <c r="L371" s="166"/>
      <c r="M371" s="166"/>
      <c r="N371" s="166"/>
      <c r="O371" s="166"/>
      <c r="P371" s="166"/>
      <c r="Q371" s="166"/>
      <c r="R371" s="166"/>
      <c r="S371" s="166"/>
      <c r="T371" s="166"/>
      <c r="U371" s="166"/>
      <c r="V371" s="166"/>
      <c r="W371" s="166"/>
      <c r="X371" s="166"/>
      <c r="Y371" s="166"/>
      <c r="Z371" s="166"/>
    </row>
    <row r="372" spans="1:26" ht="21" customHeight="1">
      <c r="A372" s="166"/>
      <c r="B372" s="166"/>
      <c r="C372" s="166"/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</row>
    <row r="373" spans="1:26" ht="21" customHeight="1">
      <c r="A373" s="166"/>
      <c r="B373" s="166"/>
      <c r="C373" s="166"/>
      <c r="D373" s="166"/>
      <c r="E373" s="166"/>
      <c r="F373" s="166"/>
      <c r="G373" s="166"/>
      <c r="H373" s="166"/>
      <c r="I373" s="166"/>
      <c r="J373" s="166"/>
      <c r="K373" s="166"/>
      <c r="L373" s="166"/>
      <c r="M373" s="166"/>
      <c r="N373" s="166"/>
      <c r="O373" s="166"/>
      <c r="P373" s="166"/>
      <c r="Q373" s="166"/>
      <c r="R373" s="166"/>
      <c r="S373" s="166"/>
      <c r="T373" s="166"/>
      <c r="U373" s="166"/>
      <c r="V373" s="166"/>
      <c r="W373" s="166"/>
      <c r="X373" s="166"/>
      <c r="Y373" s="166"/>
      <c r="Z373" s="166"/>
    </row>
    <row r="374" spans="1:26" ht="21" customHeight="1">
      <c r="A374" s="166"/>
      <c r="B374" s="166"/>
      <c r="C374" s="166"/>
      <c r="D374" s="166"/>
      <c r="E374" s="166"/>
      <c r="F374" s="166"/>
      <c r="G374" s="166"/>
      <c r="H374" s="166"/>
      <c r="I374" s="166"/>
      <c r="J374" s="166"/>
      <c r="K374" s="166"/>
      <c r="L374" s="166"/>
      <c r="M374" s="166"/>
      <c r="N374" s="166"/>
      <c r="O374" s="166"/>
      <c r="P374" s="166"/>
      <c r="Q374" s="166"/>
      <c r="R374" s="166"/>
      <c r="S374" s="166"/>
      <c r="T374" s="166"/>
      <c r="U374" s="166"/>
      <c r="V374" s="166"/>
      <c r="W374" s="166"/>
      <c r="X374" s="166"/>
      <c r="Y374" s="166"/>
      <c r="Z374" s="166"/>
    </row>
    <row r="375" spans="1:26" ht="21" customHeight="1">
      <c r="A375" s="166"/>
      <c r="B375" s="166"/>
      <c r="C375" s="166"/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66"/>
    </row>
    <row r="376" spans="1:26" ht="21" customHeight="1">
      <c r="A376" s="166"/>
      <c r="B376" s="166"/>
      <c r="C376" s="166"/>
      <c r="D376" s="166"/>
      <c r="E376" s="166"/>
      <c r="F376" s="166"/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66"/>
    </row>
    <row r="377" spans="1:26" ht="21" customHeight="1">
      <c r="A377" s="166"/>
      <c r="B377" s="166"/>
      <c r="C377" s="166"/>
      <c r="D377" s="166"/>
      <c r="E377" s="166"/>
      <c r="F377" s="166"/>
      <c r="G377" s="166"/>
      <c r="H377" s="166"/>
      <c r="I377" s="166"/>
      <c r="J377" s="166"/>
      <c r="K377" s="166"/>
      <c r="L377" s="166"/>
      <c r="M377" s="166"/>
      <c r="N377" s="166"/>
      <c r="O377" s="166"/>
      <c r="P377" s="166"/>
      <c r="Q377" s="166"/>
      <c r="R377" s="166"/>
      <c r="S377" s="166"/>
      <c r="T377" s="166"/>
      <c r="U377" s="166"/>
      <c r="V377" s="166"/>
      <c r="W377" s="166"/>
      <c r="X377" s="166"/>
      <c r="Y377" s="166"/>
      <c r="Z377" s="166"/>
    </row>
    <row r="378" spans="1:26" ht="21" customHeight="1">
      <c r="A378" s="166"/>
      <c r="B378" s="166"/>
      <c r="C378" s="166"/>
      <c r="D378" s="166"/>
      <c r="E378" s="166"/>
      <c r="F378" s="166"/>
      <c r="G378" s="166"/>
      <c r="H378" s="166"/>
      <c r="I378" s="166"/>
      <c r="J378" s="166"/>
      <c r="K378" s="166"/>
      <c r="L378" s="166"/>
      <c r="M378" s="166"/>
      <c r="N378" s="166"/>
      <c r="O378" s="166"/>
      <c r="P378" s="166"/>
      <c r="Q378" s="166"/>
      <c r="R378" s="166"/>
      <c r="S378" s="166"/>
      <c r="T378" s="166"/>
      <c r="U378" s="166"/>
      <c r="V378" s="166"/>
      <c r="W378" s="166"/>
      <c r="X378" s="166"/>
      <c r="Y378" s="166"/>
      <c r="Z378" s="166"/>
    </row>
    <row r="379" spans="1:26" ht="21" customHeight="1">
      <c r="A379" s="166"/>
      <c r="B379" s="166"/>
      <c r="C379" s="166"/>
      <c r="D379" s="166"/>
      <c r="E379" s="166"/>
      <c r="F379" s="166"/>
      <c r="G379" s="166"/>
      <c r="H379" s="166"/>
      <c r="I379" s="166"/>
      <c r="J379" s="166"/>
      <c r="K379" s="166"/>
      <c r="L379" s="166"/>
      <c r="M379" s="166"/>
      <c r="N379" s="166"/>
      <c r="O379" s="166"/>
      <c r="P379" s="166"/>
      <c r="Q379" s="166"/>
      <c r="R379" s="166"/>
      <c r="S379" s="166"/>
      <c r="T379" s="166"/>
      <c r="U379" s="166"/>
      <c r="V379" s="166"/>
      <c r="W379" s="166"/>
      <c r="X379" s="166"/>
      <c r="Y379" s="166"/>
      <c r="Z379" s="166"/>
    </row>
    <row r="380" spans="1:26" ht="21" customHeight="1">
      <c r="A380" s="166"/>
      <c r="B380" s="166"/>
      <c r="C380" s="166"/>
      <c r="D380" s="166"/>
      <c r="E380" s="166"/>
      <c r="F380" s="166"/>
      <c r="G380" s="166"/>
      <c r="H380" s="166"/>
      <c r="I380" s="166"/>
      <c r="J380" s="166"/>
      <c r="K380" s="166"/>
      <c r="L380" s="166"/>
      <c r="M380" s="166"/>
      <c r="N380" s="166"/>
      <c r="O380" s="166"/>
      <c r="P380" s="166"/>
      <c r="Q380" s="166"/>
      <c r="R380" s="166"/>
      <c r="S380" s="166"/>
      <c r="T380" s="166"/>
      <c r="U380" s="166"/>
      <c r="V380" s="166"/>
      <c r="W380" s="166"/>
      <c r="X380" s="166"/>
      <c r="Y380" s="166"/>
      <c r="Z380" s="166"/>
    </row>
    <row r="381" spans="1:26" ht="21" customHeight="1">
      <c r="A381" s="166"/>
      <c r="B381" s="166"/>
      <c r="C381" s="166"/>
      <c r="D381" s="166"/>
      <c r="E381" s="166"/>
      <c r="F381" s="166"/>
      <c r="G381" s="166"/>
      <c r="H381" s="166"/>
      <c r="I381" s="166"/>
      <c r="J381" s="166"/>
      <c r="K381" s="166"/>
      <c r="L381" s="166"/>
      <c r="M381" s="166"/>
      <c r="N381" s="166"/>
      <c r="O381" s="166"/>
      <c r="P381" s="166"/>
      <c r="Q381" s="166"/>
      <c r="R381" s="166"/>
      <c r="S381" s="166"/>
      <c r="T381" s="166"/>
      <c r="U381" s="166"/>
      <c r="V381" s="166"/>
      <c r="W381" s="166"/>
      <c r="X381" s="166"/>
      <c r="Y381" s="166"/>
      <c r="Z381" s="166"/>
    </row>
    <row r="382" spans="1:26" ht="21" customHeight="1">
      <c r="A382" s="166"/>
      <c r="B382" s="166"/>
      <c r="C382" s="166"/>
      <c r="D382" s="166"/>
      <c r="E382" s="166"/>
      <c r="F382" s="166"/>
      <c r="G382" s="166"/>
      <c r="H382" s="166"/>
      <c r="I382" s="166"/>
      <c r="J382" s="166"/>
      <c r="K382" s="166"/>
      <c r="L382" s="166"/>
      <c r="M382" s="166"/>
      <c r="N382" s="166"/>
      <c r="O382" s="166"/>
      <c r="P382" s="166"/>
      <c r="Q382" s="166"/>
      <c r="R382" s="166"/>
      <c r="S382" s="166"/>
      <c r="T382" s="166"/>
      <c r="U382" s="166"/>
      <c r="V382" s="166"/>
      <c r="W382" s="166"/>
      <c r="X382" s="166"/>
      <c r="Y382" s="166"/>
      <c r="Z382" s="166"/>
    </row>
    <row r="383" spans="1:26" ht="21" customHeight="1">
      <c r="A383" s="166"/>
      <c r="B383" s="166"/>
      <c r="C383" s="166"/>
      <c r="D383" s="166"/>
      <c r="E383" s="166"/>
      <c r="F383" s="166"/>
      <c r="G383" s="166"/>
      <c r="H383" s="166"/>
      <c r="I383" s="166"/>
      <c r="J383" s="166"/>
      <c r="K383" s="166"/>
      <c r="L383" s="166"/>
      <c r="M383" s="166"/>
      <c r="N383" s="166"/>
      <c r="O383" s="166"/>
      <c r="P383" s="166"/>
      <c r="Q383" s="166"/>
      <c r="R383" s="166"/>
      <c r="S383" s="166"/>
      <c r="T383" s="166"/>
      <c r="U383" s="166"/>
      <c r="V383" s="166"/>
      <c r="W383" s="166"/>
      <c r="X383" s="166"/>
      <c r="Y383" s="166"/>
      <c r="Z383" s="166"/>
    </row>
    <row r="384" spans="1:26" ht="21" customHeight="1">
      <c r="A384" s="166"/>
      <c r="B384" s="166"/>
      <c r="C384" s="166"/>
      <c r="D384" s="166"/>
      <c r="E384" s="166"/>
      <c r="F384" s="166"/>
      <c r="G384" s="166"/>
      <c r="H384" s="166"/>
      <c r="I384" s="166"/>
      <c r="J384" s="166"/>
      <c r="K384" s="166"/>
      <c r="L384" s="166"/>
      <c r="M384" s="166"/>
      <c r="N384" s="166"/>
      <c r="O384" s="166"/>
      <c r="P384" s="166"/>
      <c r="Q384" s="166"/>
      <c r="R384" s="166"/>
      <c r="S384" s="166"/>
      <c r="T384" s="166"/>
      <c r="U384" s="166"/>
      <c r="V384" s="166"/>
      <c r="W384" s="166"/>
      <c r="X384" s="166"/>
      <c r="Y384" s="166"/>
      <c r="Z384" s="166"/>
    </row>
    <row r="385" spans="1:26" ht="21" customHeight="1">
      <c r="A385" s="166"/>
      <c r="B385" s="166"/>
      <c r="C385" s="166"/>
      <c r="D385" s="166"/>
      <c r="E385" s="166"/>
      <c r="F385" s="166"/>
      <c r="G385" s="166"/>
      <c r="H385" s="166"/>
      <c r="I385" s="166"/>
      <c r="J385" s="166"/>
      <c r="K385" s="166"/>
      <c r="L385" s="166"/>
      <c r="M385" s="166"/>
      <c r="N385" s="166"/>
      <c r="O385" s="166"/>
      <c r="P385" s="166"/>
      <c r="Q385" s="166"/>
      <c r="R385" s="166"/>
      <c r="S385" s="166"/>
      <c r="T385" s="166"/>
      <c r="U385" s="166"/>
      <c r="V385" s="166"/>
      <c r="W385" s="166"/>
      <c r="X385" s="166"/>
      <c r="Y385" s="166"/>
      <c r="Z385" s="166"/>
    </row>
    <row r="386" spans="1:26" ht="21" customHeight="1">
      <c r="A386" s="166"/>
      <c r="B386" s="166"/>
      <c r="C386" s="166"/>
      <c r="D386" s="166"/>
      <c r="E386" s="166"/>
      <c r="F386" s="166"/>
      <c r="G386" s="166"/>
      <c r="H386" s="166"/>
      <c r="I386" s="166"/>
      <c r="J386" s="166"/>
      <c r="K386" s="166"/>
      <c r="L386" s="166"/>
      <c r="M386" s="166"/>
      <c r="N386" s="166"/>
      <c r="O386" s="166"/>
      <c r="P386" s="166"/>
      <c r="Q386" s="166"/>
      <c r="R386" s="166"/>
      <c r="S386" s="166"/>
      <c r="T386" s="166"/>
      <c r="U386" s="166"/>
      <c r="V386" s="166"/>
      <c r="W386" s="166"/>
      <c r="X386" s="166"/>
      <c r="Y386" s="166"/>
      <c r="Z386" s="166"/>
    </row>
    <row r="387" spans="1:26" ht="21" customHeight="1">
      <c r="A387" s="166"/>
      <c r="B387" s="166"/>
      <c r="C387" s="166"/>
      <c r="D387" s="166"/>
      <c r="E387" s="166"/>
      <c r="F387" s="166"/>
      <c r="G387" s="166"/>
      <c r="H387" s="166"/>
      <c r="I387" s="166"/>
      <c r="J387" s="166"/>
      <c r="K387" s="166"/>
      <c r="L387" s="166"/>
      <c r="M387" s="166"/>
      <c r="N387" s="166"/>
      <c r="O387" s="166"/>
      <c r="P387" s="166"/>
      <c r="Q387" s="166"/>
      <c r="R387" s="166"/>
      <c r="S387" s="166"/>
      <c r="T387" s="166"/>
      <c r="U387" s="166"/>
      <c r="V387" s="166"/>
      <c r="W387" s="166"/>
      <c r="X387" s="166"/>
      <c r="Y387" s="166"/>
      <c r="Z387" s="166"/>
    </row>
    <row r="388" spans="1:26" ht="21" customHeight="1">
      <c r="A388" s="166"/>
      <c r="B388" s="166"/>
      <c r="C388" s="166"/>
      <c r="D388" s="166"/>
      <c r="E388" s="166"/>
      <c r="F388" s="166"/>
      <c r="G388" s="166"/>
      <c r="H388" s="166"/>
      <c r="I388" s="166"/>
      <c r="J388" s="166"/>
      <c r="K388" s="166"/>
      <c r="L388" s="166"/>
      <c r="M388" s="166"/>
      <c r="N388" s="166"/>
      <c r="O388" s="166"/>
      <c r="P388" s="166"/>
      <c r="Q388" s="166"/>
      <c r="R388" s="166"/>
      <c r="S388" s="166"/>
      <c r="T388" s="166"/>
      <c r="U388" s="166"/>
      <c r="V388" s="166"/>
      <c r="W388" s="166"/>
      <c r="X388" s="166"/>
      <c r="Y388" s="166"/>
      <c r="Z388" s="166"/>
    </row>
    <row r="389" spans="1:26" ht="21" customHeight="1">
      <c r="A389" s="166"/>
      <c r="B389" s="166"/>
      <c r="C389" s="166"/>
      <c r="D389" s="166"/>
      <c r="E389" s="166"/>
      <c r="F389" s="166"/>
      <c r="G389" s="166"/>
      <c r="H389" s="166"/>
      <c r="I389" s="166"/>
      <c r="J389" s="166"/>
      <c r="K389" s="166"/>
      <c r="L389" s="166"/>
      <c r="M389" s="166"/>
      <c r="N389" s="166"/>
      <c r="O389" s="166"/>
      <c r="P389" s="166"/>
      <c r="Q389" s="166"/>
      <c r="R389" s="166"/>
      <c r="S389" s="166"/>
      <c r="T389" s="166"/>
      <c r="U389" s="166"/>
      <c r="V389" s="166"/>
      <c r="W389" s="166"/>
      <c r="X389" s="166"/>
      <c r="Y389" s="166"/>
      <c r="Z389" s="166"/>
    </row>
    <row r="390" spans="1:26" ht="21" customHeight="1">
      <c r="A390" s="166"/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66"/>
      <c r="M390" s="166"/>
      <c r="N390" s="166"/>
      <c r="O390" s="166"/>
      <c r="P390" s="166"/>
      <c r="Q390" s="166"/>
      <c r="R390" s="166"/>
      <c r="S390" s="166"/>
      <c r="T390" s="166"/>
      <c r="U390" s="166"/>
      <c r="V390" s="166"/>
      <c r="W390" s="166"/>
      <c r="X390" s="166"/>
      <c r="Y390" s="166"/>
      <c r="Z390" s="166"/>
    </row>
    <row r="391" spans="1:26" ht="21" customHeight="1">
      <c r="A391" s="166"/>
      <c r="B391" s="166"/>
      <c r="C391" s="166"/>
      <c r="D391" s="166"/>
      <c r="E391" s="166"/>
      <c r="F391" s="166"/>
      <c r="G391" s="166"/>
      <c r="H391" s="166"/>
      <c r="I391" s="166"/>
      <c r="J391" s="166"/>
      <c r="K391" s="166"/>
      <c r="L391" s="166"/>
      <c r="M391" s="166"/>
      <c r="N391" s="166"/>
      <c r="O391" s="166"/>
      <c r="P391" s="166"/>
      <c r="Q391" s="166"/>
      <c r="R391" s="166"/>
      <c r="S391" s="166"/>
      <c r="T391" s="166"/>
      <c r="U391" s="166"/>
      <c r="V391" s="166"/>
      <c r="W391" s="166"/>
      <c r="X391" s="166"/>
      <c r="Y391" s="166"/>
      <c r="Z391" s="166"/>
    </row>
    <row r="392" spans="1:26" ht="21" customHeight="1">
      <c r="A392" s="166"/>
      <c r="B392" s="166"/>
      <c r="C392" s="166"/>
      <c r="D392" s="166"/>
      <c r="E392" s="166"/>
      <c r="F392" s="166"/>
      <c r="G392" s="166"/>
      <c r="H392" s="166"/>
      <c r="I392" s="166"/>
      <c r="J392" s="166"/>
      <c r="K392" s="166"/>
      <c r="L392" s="166"/>
      <c r="M392" s="166"/>
      <c r="N392" s="166"/>
      <c r="O392" s="166"/>
      <c r="P392" s="166"/>
      <c r="Q392" s="166"/>
      <c r="R392" s="166"/>
      <c r="S392" s="166"/>
      <c r="T392" s="166"/>
      <c r="U392" s="166"/>
      <c r="V392" s="166"/>
      <c r="W392" s="166"/>
      <c r="X392" s="166"/>
      <c r="Y392" s="166"/>
      <c r="Z392" s="166"/>
    </row>
    <row r="393" spans="1:26" ht="21" customHeight="1">
      <c r="A393" s="166"/>
      <c r="B393" s="166"/>
      <c r="C393" s="166"/>
      <c r="D393" s="166"/>
      <c r="E393" s="166"/>
      <c r="F393" s="166"/>
      <c r="G393" s="166"/>
      <c r="H393" s="166"/>
      <c r="I393" s="166"/>
      <c r="J393" s="166"/>
      <c r="K393" s="166"/>
      <c r="L393" s="166"/>
      <c r="M393" s="166"/>
      <c r="N393" s="166"/>
      <c r="O393" s="166"/>
      <c r="P393" s="166"/>
      <c r="Q393" s="166"/>
      <c r="R393" s="166"/>
      <c r="S393" s="166"/>
      <c r="T393" s="166"/>
      <c r="U393" s="166"/>
      <c r="V393" s="166"/>
      <c r="W393" s="166"/>
      <c r="X393" s="166"/>
      <c r="Y393" s="166"/>
      <c r="Z393" s="166"/>
    </row>
    <row r="394" spans="1:26" ht="21" customHeight="1">
      <c r="A394" s="166"/>
      <c r="B394" s="166"/>
      <c r="C394" s="166"/>
      <c r="D394" s="166"/>
      <c r="E394" s="166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</row>
    <row r="395" spans="1:26" ht="21" customHeight="1">
      <c r="A395" s="166"/>
      <c r="B395" s="166"/>
      <c r="C395" s="166"/>
      <c r="D395" s="166"/>
      <c r="E395" s="166"/>
      <c r="F395" s="166"/>
      <c r="G395" s="166"/>
      <c r="H395" s="166"/>
      <c r="I395" s="166"/>
      <c r="J395" s="166"/>
      <c r="K395" s="166"/>
      <c r="L395" s="166"/>
      <c r="M395" s="166"/>
      <c r="N395" s="166"/>
      <c r="O395" s="166"/>
      <c r="P395" s="166"/>
      <c r="Q395" s="166"/>
      <c r="R395" s="166"/>
      <c r="S395" s="166"/>
      <c r="T395" s="166"/>
      <c r="U395" s="166"/>
      <c r="V395" s="166"/>
      <c r="W395" s="166"/>
      <c r="X395" s="166"/>
      <c r="Y395" s="166"/>
      <c r="Z395" s="166"/>
    </row>
    <row r="396" spans="1:26" ht="21" customHeight="1">
      <c r="A396" s="166"/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66"/>
    </row>
    <row r="397" spans="1:26" ht="21" customHeight="1">
      <c r="A397" s="166"/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66"/>
    </row>
    <row r="398" spans="1:26" ht="21" customHeight="1">
      <c r="A398" s="166"/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66"/>
    </row>
    <row r="399" spans="1:26" ht="21" customHeight="1">
      <c r="A399" s="166"/>
      <c r="B399" s="166"/>
      <c r="C399" s="166"/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66"/>
    </row>
    <row r="400" spans="1:26" ht="21" customHeight="1">
      <c r="A400" s="166"/>
      <c r="B400" s="166"/>
      <c r="C400" s="166"/>
      <c r="D400" s="166"/>
      <c r="E400" s="166"/>
      <c r="F400" s="166"/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66"/>
    </row>
    <row r="401" spans="1:26" ht="21" customHeight="1">
      <c r="A401" s="166"/>
      <c r="B401" s="166"/>
      <c r="C401" s="166"/>
      <c r="D401" s="166"/>
      <c r="E401" s="166"/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66"/>
    </row>
    <row r="402" spans="1:26" ht="21" customHeight="1">
      <c r="A402" s="166"/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66"/>
    </row>
    <row r="403" spans="1:26" ht="21" customHeight="1">
      <c r="A403" s="166"/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66"/>
    </row>
    <row r="404" spans="1:26" ht="21" customHeight="1">
      <c r="A404" s="166"/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</row>
    <row r="405" spans="1:26" ht="21" customHeight="1">
      <c r="A405" s="166"/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</row>
    <row r="406" spans="1:26" ht="21" customHeight="1">
      <c r="A406" s="166"/>
      <c r="B406" s="166"/>
      <c r="C406" s="166"/>
      <c r="D406" s="166"/>
      <c r="E406" s="166"/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</row>
    <row r="407" spans="1:26" ht="21" customHeight="1">
      <c r="A407" s="166"/>
      <c r="B407" s="166"/>
      <c r="C407" s="166"/>
      <c r="D407" s="166"/>
      <c r="E407" s="166"/>
      <c r="F407" s="166"/>
      <c r="G407" s="166"/>
      <c r="H407" s="166"/>
      <c r="I407" s="166"/>
      <c r="J407" s="166"/>
      <c r="K407" s="166"/>
      <c r="L407" s="166"/>
      <c r="M407" s="166"/>
      <c r="N407" s="166"/>
      <c r="O407" s="166"/>
      <c r="P407" s="166"/>
      <c r="Q407" s="166"/>
      <c r="R407" s="166"/>
      <c r="S407" s="166"/>
      <c r="T407" s="166"/>
      <c r="U407" s="166"/>
      <c r="V407" s="166"/>
      <c r="W407" s="166"/>
      <c r="X407" s="166"/>
      <c r="Y407" s="166"/>
      <c r="Z407" s="166"/>
    </row>
    <row r="408" spans="1:26" ht="21" customHeight="1">
      <c r="A408" s="166"/>
      <c r="B408" s="166"/>
      <c r="C408" s="166"/>
      <c r="D408" s="166"/>
      <c r="E408" s="166"/>
      <c r="F408" s="166"/>
      <c r="G408" s="166"/>
      <c r="H408" s="166"/>
      <c r="I408" s="166"/>
      <c r="J408" s="166"/>
      <c r="K408" s="166"/>
      <c r="L408" s="166"/>
      <c r="M408" s="166"/>
      <c r="N408" s="166"/>
      <c r="O408" s="166"/>
      <c r="P408" s="166"/>
      <c r="Q408" s="166"/>
      <c r="R408" s="166"/>
      <c r="S408" s="166"/>
      <c r="T408" s="166"/>
      <c r="U408" s="166"/>
      <c r="V408" s="166"/>
      <c r="W408" s="166"/>
      <c r="X408" s="166"/>
      <c r="Y408" s="166"/>
      <c r="Z408" s="166"/>
    </row>
    <row r="409" spans="1:26" ht="21" customHeight="1">
      <c r="A409" s="166"/>
      <c r="B409" s="166"/>
      <c r="C409" s="166"/>
      <c r="D409" s="166"/>
      <c r="E409" s="166"/>
      <c r="F409" s="166"/>
      <c r="G409" s="166"/>
      <c r="H409" s="166"/>
      <c r="I409" s="166"/>
      <c r="J409" s="166"/>
      <c r="K409" s="166"/>
      <c r="L409" s="166"/>
      <c r="M409" s="166"/>
      <c r="N409" s="166"/>
      <c r="O409" s="166"/>
      <c r="P409" s="166"/>
      <c r="Q409" s="166"/>
      <c r="R409" s="166"/>
      <c r="S409" s="166"/>
      <c r="T409" s="166"/>
      <c r="U409" s="166"/>
      <c r="V409" s="166"/>
      <c r="W409" s="166"/>
      <c r="X409" s="166"/>
      <c r="Y409" s="166"/>
      <c r="Z409" s="166"/>
    </row>
    <row r="410" spans="1:26" ht="21" customHeight="1">
      <c r="A410" s="166"/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</row>
    <row r="411" spans="1:26" ht="21" customHeight="1">
      <c r="A411" s="166"/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</row>
    <row r="412" spans="1:26" ht="21" customHeight="1">
      <c r="A412" s="166"/>
      <c r="B412" s="166"/>
      <c r="C412" s="166"/>
      <c r="D412" s="166"/>
      <c r="E412" s="166"/>
      <c r="F412" s="166"/>
      <c r="G412" s="166"/>
      <c r="H412" s="166"/>
      <c r="I412" s="166"/>
      <c r="J412" s="166"/>
      <c r="K412" s="166"/>
      <c r="L412" s="166"/>
      <c r="M412" s="166"/>
      <c r="N412" s="166"/>
      <c r="O412" s="166"/>
      <c r="P412" s="166"/>
      <c r="Q412" s="166"/>
      <c r="R412" s="166"/>
      <c r="S412" s="166"/>
      <c r="T412" s="166"/>
      <c r="U412" s="166"/>
      <c r="V412" s="166"/>
      <c r="W412" s="166"/>
      <c r="X412" s="166"/>
      <c r="Y412" s="166"/>
      <c r="Z412" s="166"/>
    </row>
    <row r="413" spans="1:26" ht="21" customHeight="1">
      <c r="A413" s="166"/>
      <c r="B413" s="166"/>
      <c r="C413" s="166"/>
      <c r="D413" s="166"/>
      <c r="E413" s="166"/>
      <c r="F413" s="166"/>
      <c r="G413" s="166"/>
      <c r="H413" s="166"/>
      <c r="I413" s="166"/>
      <c r="J413" s="166"/>
      <c r="K413" s="166"/>
      <c r="L413" s="166"/>
      <c r="M413" s="166"/>
      <c r="N413" s="166"/>
      <c r="O413" s="166"/>
      <c r="P413" s="166"/>
      <c r="Q413" s="166"/>
      <c r="R413" s="166"/>
      <c r="S413" s="166"/>
      <c r="T413" s="166"/>
      <c r="U413" s="166"/>
      <c r="V413" s="166"/>
      <c r="W413" s="166"/>
      <c r="X413" s="166"/>
      <c r="Y413" s="166"/>
      <c r="Z413" s="166"/>
    </row>
    <row r="414" spans="1:26" ht="21" customHeight="1">
      <c r="A414" s="166"/>
      <c r="B414" s="166"/>
      <c r="C414" s="166"/>
      <c r="D414" s="166"/>
      <c r="E414" s="166"/>
      <c r="F414" s="166"/>
      <c r="G414" s="166"/>
      <c r="H414" s="166"/>
      <c r="I414" s="166"/>
      <c r="J414" s="166"/>
      <c r="K414" s="166"/>
      <c r="L414" s="166"/>
      <c r="M414" s="166"/>
      <c r="N414" s="166"/>
      <c r="O414" s="166"/>
      <c r="P414" s="166"/>
      <c r="Q414" s="166"/>
      <c r="R414" s="166"/>
      <c r="S414" s="166"/>
      <c r="T414" s="166"/>
      <c r="U414" s="166"/>
      <c r="V414" s="166"/>
      <c r="W414" s="166"/>
      <c r="X414" s="166"/>
      <c r="Y414" s="166"/>
      <c r="Z414" s="166"/>
    </row>
    <row r="415" spans="1:26" ht="21" customHeight="1">
      <c r="A415" s="166"/>
      <c r="B415" s="166"/>
      <c r="C415" s="166"/>
      <c r="D415" s="166"/>
      <c r="E415" s="166"/>
      <c r="F415" s="166"/>
      <c r="G415" s="166"/>
      <c r="H415" s="166"/>
      <c r="I415" s="166"/>
      <c r="J415" s="166"/>
      <c r="K415" s="166"/>
      <c r="L415" s="166"/>
      <c r="M415" s="166"/>
      <c r="N415" s="166"/>
      <c r="O415" s="166"/>
      <c r="P415" s="166"/>
      <c r="Q415" s="166"/>
      <c r="R415" s="166"/>
      <c r="S415" s="166"/>
      <c r="T415" s="166"/>
      <c r="U415" s="166"/>
      <c r="V415" s="166"/>
      <c r="W415" s="166"/>
      <c r="X415" s="166"/>
      <c r="Y415" s="166"/>
      <c r="Z415" s="166"/>
    </row>
    <row r="416" spans="1:26" ht="21" customHeight="1">
      <c r="A416" s="166"/>
      <c r="B416" s="166"/>
      <c r="C416" s="166"/>
      <c r="D416" s="166"/>
      <c r="E416" s="166"/>
      <c r="F416" s="166"/>
      <c r="G416" s="166"/>
      <c r="H416" s="166"/>
      <c r="I416" s="166"/>
      <c r="J416" s="166"/>
      <c r="K416" s="166"/>
      <c r="L416" s="166"/>
      <c r="M416" s="166"/>
      <c r="N416" s="166"/>
      <c r="O416" s="166"/>
      <c r="P416" s="166"/>
      <c r="Q416" s="166"/>
      <c r="R416" s="166"/>
      <c r="S416" s="166"/>
      <c r="T416" s="166"/>
      <c r="U416" s="166"/>
      <c r="V416" s="166"/>
      <c r="W416" s="166"/>
      <c r="X416" s="166"/>
      <c r="Y416" s="166"/>
      <c r="Z416" s="166"/>
    </row>
    <row r="417" spans="1:26" ht="21" customHeight="1">
      <c r="A417" s="166"/>
      <c r="B417" s="166"/>
      <c r="C417" s="166"/>
      <c r="D417" s="166"/>
      <c r="E417" s="166"/>
      <c r="F417" s="166"/>
      <c r="G417" s="166"/>
      <c r="H417" s="166"/>
      <c r="I417" s="166"/>
      <c r="J417" s="166"/>
      <c r="K417" s="166"/>
      <c r="L417" s="166"/>
      <c r="M417" s="166"/>
      <c r="N417" s="166"/>
      <c r="O417" s="166"/>
      <c r="P417" s="166"/>
      <c r="Q417" s="166"/>
      <c r="R417" s="166"/>
      <c r="S417" s="166"/>
      <c r="T417" s="166"/>
      <c r="U417" s="166"/>
      <c r="V417" s="166"/>
      <c r="W417" s="166"/>
      <c r="X417" s="166"/>
      <c r="Y417" s="166"/>
      <c r="Z417" s="166"/>
    </row>
    <row r="418" spans="1:26" ht="21" customHeight="1">
      <c r="A418" s="166"/>
      <c r="B418" s="166"/>
      <c r="C418" s="166"/>
      <c r="D418" s="166"/>
      <c r="E418" s="166"/>
      <c r="F418" s="166"/>
      <c r="G418" s="166"/>
      <c r="H418" s="166"/>
      <c r="I418" s="166"/>
      <c r="J418" s="166"/>
      <c r="K418" s="166"/>
      <c r="L418" s="166"/>
      <c r="M418" s="166"/>
      <c r="N418" s="166"/>
      <c r="O418" s="166"/>
      <c r="P418" s="166"/>
      <c r="Q418" s="166"/>
      <c r="R418" s="166"/>
      <c r="S418" s="166"/>
      <c r="T418" s="166"/>
      <c r="U418" s="166"/>
      <c r="V418" s="166"/>
      <c r="W418" s="166"/>
      <c r="X418" s="166"/>
      <c r="Y418" s="166"/>
      <c r="Z418" s="166"/>
    </row>
    <row r="419" spans="1:26" ht="21" customHeight="1">
      <c r="A419" s="166"/>
      <c r="B419" s="166"/>
      <c r="C419" s="166"/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</row>
    <row r="420" spans="1:26" ht="21" customHeight="1">
      <c r="A420" s="166"/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</row>
    <row r="421" spans="1:26" ht="21" customHeight="1">
      <c r="A421" s="166"/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</row>
    <row r="422" spans="1:26" ht="21" customHeight="1">
      <c r="A422" s="166"/>
      <c r="B422" s="166"/>
      <c r="C422" s="166"/>
      <c r="D422" s="166"/>
      <c r="E422" s="166"/>
      <c r="F422" s="166"/>
      <c r="G422" s="166"/>
      <c r="H422" s="166"/>
      <c r="I422" s="166"/>
      <c r="J422" s="166"/>
      <c r="K422" s="166"/>
      <c r="L422" s="166"/>
      <c r="M422" s="166"/>
      <c r="N422" s="166"/>
      <c r="O422" s="166"/>
      <c r="P422" s="166"/>
      <c r="Q422" s="166"/>
      <c r="R422" s="166"/>
      <c r="S422" s="166"/>
      <c r="T422" s="166"/>
      <c r="U422" s="166"/>
      <c r="V422" s="166"/>
      <c r="W422" s="166"/>
      <c r="X422" s="166"/>
      <c r="Y422" s="166"/>
      <c r="Z422" s="166"/>
    </row>
    <row r="423" spans="1:26" ht="21" customHeight="1">
      <c r="A423" s="166"/>
      <c r="B423" s="166"/>
      <c r="C423" s="166"/>
      <c r="D423" s="166"/>
      <c r="E423" s="166"/>
      <c r="F423" s="166"/>
      <c r="G423" s="166"/>
      <c r="H423" s="166"/>
      <c r="I423" s="166"/>
      <c r="J423" s="166"/>
      <c r="K423" s="166"/>
      <c r="L423" s="166"/>
      <c r="M423" s="166"/>
      <c r="N423" s="166"/>
      <c r="O423" s="166"/>
      <c r="P423" s="166"/>
      <c r="Q423" s="166"/>
      <c r="R423" s="166"/>
      <c r="S423" s="166"/>
      <c r="T423" s="166"/>
      <c r="U423" s="166"/>
      <c r="V423" s="166"/>
      <c r="W423" s="166"/>
      <c r="X423" s="166"/>
      <c r="Y423" s="166"/>
      <c r="Z423" s="166"/>
    </row>
    <row r="424" spans="1:26" ht="21" customHeight="1">
      <c r="A424" s="166"/>
      <c r="B424" s="166"/>
      <c r="C424" s="166"/>
      <c r="D424" s="166"/>
      <c r="E424" s="166"/>
      <c r="F424" s="166"/>
      <c r="G424" s="166"/>
      <c r="H424" s="166"/>
      <c r="I424" s="166"/>
      <c r="J424" s="166"/>
      <c r="K424" s="166"/>
      <c r="L424" s="166"/>
      <c r="M424" s="166"/>
      <c r="N424" s="166"/>
      <c r="O424" s="166"/>
      <c r="P424" s="166"/>
      <c r="Q424" s="166"/>
      <c r="R424" s="166"/>
      <c r="S424" s="166"/>
      <c r="T424" s="166"/>
      <c r="U424" s="166"/>
      <c r="V424" s="166"/>
      <c r="W424" s="166"/>
      <c r="X424" s="166"/>
      <c r="Y424" s="166"/>
      <c r="Z424" s="166"/>
    </row>
    <row r="425" spans="1:26" ht="21" customHeight="1">
      <c r="A425" s="166"/>
      <c r="B425" s="166"/>
      <c r="C425" s="166"/>
      <c r="D425" s="166"/>
      <c r="E425" s="166"/>
      <c r="F425" s="166"/>
      <c r="G425" s="166"/>
      <c r="H425" s="166"/>
      <c r="I425" s="166"/>
      <c r="J425" s="166"/>
      <c r="K425" s="166"/>
      <c r="L425" s="166"/>
      <c r="M425" s="166"/>
      <c r="N425" s="166"/>
      <c r="O425" s="166"/>
      <c r="P425" s="166"/>
      <c r="Q425" s="166"/>
      <c r="R425" s="166"/>
      <c r="S425" s="166"/>
      <c r="T425" s="166"/>
      <c r="U425" s="166"/>
      <c r="V425" s="166"/>
      <c r="W425" s="166"/>
      <c r="X425" s="166"/>
      <c r="Y425" s="166"/>
      <c r="Z425" s="166"/>
    </row>
    <row r="426" spans="1:26" ht="21" customHeight="1">
      <c r="A426" s="166"/>
      <c r="B426" s="166"/>
      <c r="C426" s="166"/>
      <c r="D426" s="166"/>
      <c r="E426" s="166"/>
      <c r="F426" s="166"/>
      <c r="G426" s="166"/>
      <c r="H426" s="166"/>
      <c r="I426" s="166"/>
      <c r="J426" s="166"/>
      <c r="K426" s="166"/>
      <c r="L426" s="166"/>
      <c r="M426" s="166"/>
      <c r="N426" s="166"/>
      <c r="O426" s="166"/>
      <c r="P426" s="166"/>
      <c r="Q426" s="166"/>
      <c r="R426" s="166"/>
      <c r="S426" s="166"/>
      <c r="T426" s="166"/>
      <c r="U426" s="166"/>
      <c r="V426" s="166"/>
      <c r="W426" s="166"/>
      <c r="X426" s="166"/>
      <c r="Y426" s="166"/>
      <c r="Z426" s="166"/>
    </row>
    <row r="427" spans="1:26" ht="21" customHeight="1">
      <c r="A427" s="166"/>
      <c r="B427" s="166"/>
      <c r="C427" s="166"/>
      <c r="D427" s="166"/>
      <c r="E427" s="166"/>
      <c r="F427" s="166"/>
      <c r="G427" s="166"/>
      <c r="H427" s="166"/>
      <c r="I427" s="166"/>
      <c r="J427" s="166"/>
      <c r="K427" s="166"/>
      <c r="L427" s="166"/>
      <c r="M427" s="166"/>
      <c r="N427" s="166"/>
      <c r="O427" s="166"/>
      <c r="P427" s="166"/>
      <c r="Q427" s="166"/>
      <c r="R427" s="166"/>
      <c r="S427" s="166"/>
      <c r="T427" s="166"/>
      <c r="U427" s="166"/>
      <c r="V427" s="166"/>
      <c r="W427" s="166"/>
      <c r="X427" s="166"/>
      <c r="Y427" s="166"/>
      <c r="Z427" s="166"/>
    </row>
    <row r="428" spans="1:26" ht="21" customHeight="1">
      <c r="A428" s="166"/>
      <c r="B428" s="166"/>
      <c r="C428" s="166"/>
      <c r="D428" s="166"/>
      <c r="E428" s="166"/>
      <c r="F428" s="166"/>
      <c r="G428" s="166"/>
      <c r="H428" s="166"/>
      <c r="I428" s="166"/>
      <c r="J428" s="166"/>
      <c r="K428" s="166"/>
      <c r="L428" s="166"/>
      <c r="M428" s="166"/>
      <c r="N428" s="166"/>
      <c r="O428" s="166"/>
      <c r="P428" s="166"/>
      <c r="Q428" s="166"/>
      <c r="R428" s="166"/>
      <c r="S428" s="166"/>
      <c r="T428" s="166"/>
      <c r="U428" s="166"/>
      <c r="V428" s="166"/>
      <c r="W428" s="166"/>
      <c r="X428" s="166"/>
      <c r="Y428" s="166"/>
      <c r="Z428" s="166"/>
    </row>
    <row r="429" spans="1:26" ht="21" customHeight="1">
      <c r="A429" s="166"/>
      <c r="B429" s="166"/>
      <c r="C429" s="166"/>
      <c r="D429" s="166"/>
      <c r="E429" s="166"/>
      <c r="F429" s="166"/>
      <c r="G429" s="166"/>
      <c r="H429" s="166"/>
      <c r="I429" s="166"/>
      <c r="J429" s="166"/>
      <c r="K429" s="166"/>
      <c r="L429" s="166"/>
      <c r="M429" s="166"/>
      <c r="N429" s="166"/>
      <c r="O429" s="166"/>
      <c r="P429" s="166"/>
      <c r="Q429" s="166"/>
      <c r="R429" s="166"/>
      <c r="S429" s="166"/>
      <c r="T429" s="166"/>
      <c r="U429" s="166"/>
      <c r="V429" s="166"/>
      <c r="W429" s="166"/>
      <c r="X429" s="166"/>
      <c r="Y429" s="166"/>
      <c r="Z429" s="166"/>
    </row>
    <row r="430" spans="1:26" ht="21" customHeight="1">
      <c r="A430" s="166"/>
      <c r="B430" s="166"/>
      <c r="C430" s="166"/>
      <c r="D430" s="166"/>
      <c r="E430" s="166"/>
      <c r="F430" s="166"/>
      <c r="G430" s="166"/>
      <c r="H430" s="166"/>
      <c r="I430" s="166"/>
      <c r="J430" s="166"/>
      <c r="K430" s="166"/>
      <c r="L430" s="166"/>
      <c r="M430" s="166"/>
      <c r="N430" s="166"/>
      <c r="O430" s="166"/>
      <c r="P430" s="166"/>
      <c r="Q430" s="166"/>
      <c r="R430" s="166"/>
      <c r="S430" s="166"/>
      <c r="T430" s="166"/>
      <c r="U430" s="166"/>
      <c r="V430" s="166"/>
      <c r="W430" s="166"/>
      <c r="X430" s="166"/>
      <c r="Y430" s="166"/>
      <c r="Z430" s="166"/>
    </row>
    <row r="431" spans="1:26" ht="21" customHeight="1">
      <c r="A431" s="166"/>
      <c r="B431" s="166"/>
      <c r="C431" s="166"/>
      <c r="D431" s="166"/>
      <c r="E431" s="166"/>
      <c r="F431" s="166"/>
      <c r="G431" s="166"/>
      <c r="H431" s="166"/>
      <c r="I431" s="166"/>
      <c r="J431" s="166"/>
      <c r="K431" s="166"/>
      <c r="L431" s="166"/>
      <c r="M431" s="166"/>
      <c r="N431" s="166"/>
      <c r="O431" s="166"/>
      <c r="P431" s="166"/>
      <c r="Q431" s="166"/>
      <c r="R431" s="166"/>
      <c r="S431" s="166"/>
      <c r="T431" s="166"/>
      <c r="U431" s="166"/>
      <c r="V431" s="166"/>
      <c r="W431" s="166"/>
      <c r="X431" s="166"/>
      <c r="Y431" s="166"/>
      <c r="Z431" s="166"/>
    </row>
    <row r="432" spans="1:26" ht="21" customHeight="1">
      <c r="A432" s="166"/>
      <c r="B432" s="166"/>
      <c r="C432" s="166"/>
      <c r="D432" s="166"/>
      <c r="E432" s="166"/>
      <c r="F432" s="166"/>
      <c r="G432" s="166"/>
      <c r="H432" s="166"/>
      <c r="I432" s="166"/>
      <c r="J432" s="166"/>
      <c r="K432" s="166"/>
      <c r="L432" s="166"/>
      <c r="M432" s="166"/>
      <c r="N432" s="166"/>
      <c r="O432" s="166"/>
      <c r="P432" s="166"/>
      <c r="Q432" s="166"/>
      <c r="R432" s="166"/>
      <c r="S432" s="166"/>
      <c r="T432" s="166"/>
      <c r="U432" s="166"/>
      <c r="V432" s="166"/>
      <c r="W432" s="166"/>
      <c r="X432" s="166"/>
      <c r="Y432" s="166"/>
      <c r="Z432" s="166"/>
    </row>
    <row r="433" spans="1:26" ht="21" customHeight="1">
      <c r="A433" s="166"/>
      <c r="B433" s="166"/>
      <c r="C433" s="166"/>
      <c r="D433" s="166"/>
      <c r="E433" s="166"/>
      <c r="F433" s="166"/>
      <c r="G433" s="166"/>
      <c r="H433" s="166"/>
      <c r="I433" s="166"/>
      <c r="J433" s="166"/>
      <c r="K433" s="166"/>
      <c r="L433" s="166"/>
      <c r="M433" s="166"/>
      <c r="N433" s="166"/>
      <c r="O433" s="166"/>
      <c r="P433" s="166"/>
      <c r="Q433" s="166"/>
      <c r="R433" s="166"/>
      <c r="S433" s="166"/>
      <c r="T433" s="166"/>
      <c r="U433" s="166"/>
      <c r="V433" s="166"/>
      <c r="W433" s="166"/>
      <c r="X433" s="166"/>
      <c r="Y433" s="166"/>
      <c r="Z433" s="166"/>
    </row>
    <row r="434" spans="1:26" ht="21" customHeight="1">
      <c r="A434" s="166"/>
      <c r="B434" s="166"/>
      <c r="C434" s="166"/>
      <c r="D434" s="166"/>
      <c r="E434" s="166"/>
      <c r="F434" s="166"/>
      <c r="G434" s="166"/>
      <c r="H434" s="166"/>
      <c r="I434" s="166"/>
      <c r="J434" s="166"/>
      <c r="K434" s="166"/>
      <c r="L434" s="166"/>
      <c r="M434" s="166"/>
      <c r="N434" s="166"/>
      <c r="O434" s="166"/>
      <c r="P434" s="166"/>
      <c r="Q434" s="166"/>
      <c r="R434" s="166"/>
      <c r="S434" s="166"/>
      <c r="T434" s="166"/>
      <c r="U434" s="166"/>
      <c r="V434" s="166"/>
      <c r="W434" s="166"/>
      <c r="X434" s="166"/>
      <c r="Y434" s="166"/>
      <c r="Z434" s="166"/>
    </row>
    <row r="435" spans="1:26" ht="21" customHeight="1">
      <c r="A435" s="166"/>
      <c r="B435" s="166"/>
      <c r="C435" s="166"/>
      <c r="D435" s="166"/>
      <c r="E435" s="166"/>
      <c r="F435" s="166"/>
      <c r="G435" s="166"/>
      <c r="H435" s="166"/>
      <c r="I435" s="166"/>
      <c r="J435" s="166"/>
      <c r="K435" s="166"/>
      <c r="L435" s="166"/>
      <c r="M435" s="166"/>
      <c r="N435" s="166"/>
      <c r="O435" s="166"/>
      <c r="P435" s="166"/>
      <c r="Q435" s="166"/>
      <c r="R435" s="166"/>
      <c r="S435" s="166"/>
      <c r="T435" s="166"/>
      <c r="U435" s="166"/>
      <c r="V435" s="166"/>
      <c r="W435" s="166"/>
      <c r="X435" s="166"/>
      <c r="Y435" s="166"/>
      <c r="Z435" s="166"/>
    </row>
    <row r="436" spans="1:26" ht="21" customHeight="1">
      <c r="A436" s="166"/>
      <c r="B436" s="166"/>
      <c r="C436" s="166"/>
      <c r="D436" s="166"/>
      <c r="E436" s="166"/>
      <c r="F436" s="166"/>
      <c r="G436" s="166"/>
      <c r="H436" s="166"/>
      <c r="I436" s="166"/>
      <c r="J436" s="166"/>
      <c r="K436" s="166"/>
      <c r="L436" s="166"/>
      <c r="M436" s="166"/>
      <c r="N436" s="166"/>
      <c r="O436" s="166"/>
      <c r="P436" s="166"/>
      <c r="Q436" s="166"/>
      <c r="R436" s="166"/>
      <c r="S436" s="166"/>
      <c r="T436" s="166"/>
      <c r="U436" s="166"/>
      <c r="V436" s="166"/>
      <c r="W436" s="166"/>
      <c r="X436" s="166"/>
      <c r="Y436" s="166"/>
      <c r="Z436" s="166"/>
    </row>
    <row r="437" spans="1:26" ht="21" customHeight="1">
      <c r="A437" s="166"/>
      <c r="B437" s="166"/>
      <c r="C437" s="166"/>
      <c r="D437" s="166"/>
      <c r="E437" s="166"/>
      <c r="F437" s="166"/>
      <c r="G437" s="166"/>
      <c r="H437" s="166"/>
      <c r="I437" s="166"/>
      <c r="J437" s="166"/>
      <c r="K437" s="166"/>
      <c r="L437" s="166"/>
      <c r="M437" s="166"/>
      <c r="N437" s="166"/>
      <c r="O437" s="166"/>
      <c r="P437" s="166"/>
      <c r="Q437" s="166"/>
      <c r="R437" s="166"/>
      <c r="S437" s="166"/>
      <c r="T437" s="166"/>
      <c r="U437" s="166"/>
      <c r="V437" s="166"/>
      <c r="W437" s="166"/>
      <c r="X437" s="166"/>
      <c r="Y437" s="166"/>
      <c r="Z437" s="166"/>
    </row>
    <row r="438" spans="1:26" ht="21" customHeight="1">
      <c r="A438" s="166"/>
      <c r="B438" s="166"/>
      <c r="C438" s="166"/>
      <c r="D438" s="166"/>
      <c r="E438" s="166"/>
      <c r="F438" s="166"/>
      <c r="G438" s="166"/>
      <c r="H438" s="166"/>
      <c r="I438" s="166"/>
      <c r="J438" s="166"/>
      <c r="K438" s="166"/>
      <c r="L438" s="166"/>
      <c r="M438" s="166"/>
      <c r="N438" s="166"/>
      <c r="O438" s="166"/>
      <c r="P438" s="166"/>
      <c r="Q438" s="166"/>
      <c r="R438" s="166"/>
      <c r="S438" s="166"/>
      <c r="T438" s="166"/>
      <c r="U438" s="166"/>
      <c r="V438" s="166"/>
      <c r="W438" s="166"/>
      <c r="X438" s="166"/>
      <c r="Y438" s="166"/>
      <c r="Z438" s="166"/>
    </row>
    <row r="439" spans="1:26" ht="21" customHeight="1">
      <c r="A439" s="166"/>
      <c r="B439" s="166"/>
      <c r="C439" s="166"/>
      <c r="D439" s="166"/>
      <c r="E439" s="166"/>
      <c r="F439" s="166"/>
      <c r="G439" s="166"/>
      <c r="H439" s="166"/>
      <c r="I439" s="166"/>
      <c r="J439" s="166"/>
      <c r="K439" s="166"/>
      <c r="L439" s="166"/>
      <c r="M439" s="166"/>
      <c r="N439" s="166"/>
      <c r="O439" s="166"/>
      <c r="P439" s="166"/>
      <c r="Q439" s="166"/>
      <c r="R439" s="166"/>
      <c r="S439" s="166"/>
      <c r="T439" s="166"/>
      <c r="U439" s="166"/>
      <c r="V439" s="166"/>
      <c r="W439" s="166"/>
      <c r="X439" s="166"/>
      <c r="Y439" s="166"/>
      <c r="Z439" s="166"/>
    </row>
    <row r="440" spans="1:26" ht="21" customHeight="1">
      <c r="A440" s="166"/>
      <c r="B440" s="166"/>
      <c r="C440" s="166"/>
      <c r="D440" s="166"/>
      <c r="E440" s="166"/>
      <c r="F440" s="166"/>
      <c r="G440" s="166"/>
      <c r="H440" s="166"/>
      <c r="I440" s="166"/>
      <c r="J440" s="166"/>
      <c r="K440" s="166"/>
      <c r="L440" s="166"/>
      <c r="M440" s="166"/>
      <c r="N440" s="166"/>
      <c r="O440" s="166"/>
      <c r="P440" s="166"/>
      <c r="Q440" s="166"/>
      <c r="R440" s="166"/>
      <c r="S440" s="166"/>
      <c r="T440" s="166"/>
      <c r="U440" s="166"/>
      <c r="V440" s="166"/>
      <c r="W440" s="166"/>
      <c r="X440" s="166"/>
      <c r="Y440" s="166"/>
      <c r="Z440" s="166"/>
    </row>
    <row r="441" spans="1:26" ht="21" customHeight="1">
      <c r="A441" s="166"/>
      <c r="B441" s="166"/>
      <c r="C441" s="166"/>
      <c r="D441" s="166"/>
      <c r="E441" s="166"/>
      <c r="F441" s="166"/>
      <c r="G441" s="166"/>
      <c r="H441" s="166"/>
      <c r="I441" s="166"/>
      <c r="J441" s="166"/>
      <c r="K441" s="166"/>
      <c r="L441" s="166"/>
      <c r="M441" s="166"/>
      <c r="N441" s="166"/>
      <c r="O441" s="166"/>
      <c r="P441" s="166"/>
      <c r="Q441" s="166"/>
      <c r="R441" s="166"/>
      <c r="S441" s="166"/>
      <c r="T441" s="166"/>
      <c r="U441" s="166"/>
      <c r="V441" s="166"/>
      <c r="W441" s="166"/>
      <c r="X441" s="166"/>
      <c r="Y441" s="166"/>
      <c r="Z441" s="166"/>
    </row>
    <row r="442" spans="1:26" ht="21" customHeight="1">
      <c r="A442" s="166"/>
      <c r="B442" s="166"/>
      <c r="C442" s="166"/>
      <c r="D442" s="166"/>
      <c r="E442" s="166"/>
      <c r="F442" s="166"/>
      <c r="G442" s="166"/>
      <c r="H442" s="166"/>
      <c r="I442" s="166"/>
      <c r="J442" s="166"/>
      <c r="K442" s="166"/>
      <c r="L442" s="166"/>
      <c r="M442" s="166"/>
      <c r="N442" s="166"/>
      <c r="O442" s="166"/>
      <c r="P442" s="166"/>
      <c r="Q442" s="166"/>
      <c r="R442" s="166"/>
      <c r="S442" s="166"/>
      <c r="T442" s="166"/>
      <c r="U442" s="166"/>
      <c r="V442" s="166"/>
      <c r="W442" s="166"/>
      <c r="X442" s="166"/>
      <c r="Y442" s="166"/>
      <c r="Z442" s="166"/>
    </row>
    <row r="443" spans="1:26" ht="21" customHeight="1">
      <c r="A443" s="166"/>
      <c r="B443" s="166"/>
      <c r="C443" s="166"/>
      <c r="D443" s="166"/>
      <c r="E443" s="166"/>
      <c r="F443" s="166"/>
      <c r="G443" s="166"/>
      <c r="H443" s="166"/>
      <c r="I443" s="166"/>
      <c r="J443" s="166"/>
      <c r="K443" s="166"/>
      <c r="L443" s="166"/>
      <c r="M443" s="166"/>
      <c r="N443" s="166"/>
      <c r="O443" s="166"/>
      <c r="P443" s="166"/>
      <c r="Q443" s="166"/>
      <c r="R443" s="166"/>
      <c r="S443" s="166"/>
      <c r="T443" s="166"/>
      <c r="U443" s="166"/>
      <c r="V443" s="166"/>
      <c r="W443" s="166"/>
      <c r="X443" s="166"/>
      <c r="Y443" s="166"/>
      <c r="Z443" s="166"/>
    </row>
    <row r="444" spans="1:26" ht="21" customHeight="1">
      <c r="A444" s="166"/>
      <c r="B444" s="166"/>
      <c r="C444" s="166"/>
      <c r="D444" s="166"/>
      <c r="E444" s="166"/>
      <c r="F444" s="166"/>
      <c r="G444" s="166"/>
      <c r="H444" s="166"/>
      <c r="I444" s="166"/>
      <c r="J444" s="166"/>
      <c r="K444" s="166"/>
      <c r="L444" s="166"/>
      <c r="M444" s="166"/>
      <c r="N444" s="166"/>
      <c r="O444" s="166"/>
      <c r="P444" s="166"/>
      <c r="Q444" s="166"/>
      <c r="R444" s="166"/>
      <c r="S444" s="166"/>
      <c r="T444" s="166"/>
      <c r="U444" s="166"/>
      <c r="V444" s="166"/>
      <c r="W444" s="166"/>
      <c r="X444" s="166"/>
      <c r="Y444" s="166"/>
      <c r="Z444" s="166"/>
    </row>
    <row r="445" spans="1:26" ht="21" customHeight="1">
      <c r="A445" s="166"/>
      <c r="B445" s="166"/>
      <c r="C445" s="166"/>
      <c r="D445" s="166"/>
      <c r="E445" s="166"/>
      <c r="F445" s="166"/>
      <c r="G445" s="166"/>
      <c r="H445" s="166"/>
      <c r="I445" s="166"/>
      <c r="J445" s="166"/>
      <c r="K445" s="166"/>
      <c r="L445" s="166"/>
      <c r="M445" s="166"/>
      <c r="N445" s="166"/>
      <c r="O445" s="166"/>
      <c r="P445" s="166"/>
      <c r="Q445" s="166"/>
      <c r="R445" s="166"/>
      <c r="S445" s="166"/>
      <c r="T445" s="166"/>
      <c r="U445" s="166"/>
      <c r="V445" s="166"/>
      <c r="W445" s="166"/>
      <c r="X445" s="166"/>
      <c r="Y445" s="166"/>
      <c r="Z445" s="166"/>
    </row>
    <row r="446" spans="1:26" ht="21" customHeight="1">
      <c r="A446" s="166"/>
      <c r="B446" s="166"/>
      <c r="C446" s="166"/>
      <c r="D446" s="166"/>
      <c r="E446" s="166"/>
      <c r="F446" s="166"/>
      <c r="G446" s="166"/>
      <c r="H446" s="166"/>
      <c r="I446" s="166"/>
      <c r="J446" s="166"/>
      <c r="K446" s="166"/>
      <c r="L446" s="166"/>
      <c r="M446" s="166"/>
      <c r="N446" s="166"/>
      <c r="O446" s="166"/>
      <c r="P446" s="166"/>
      <c r="Q446" s="166"/>
      <c r="R446" s="166"/>
      <c r="S446" s="166"/>
      <c r="T446" s="166"/>
      <c r="U446" s="166"/>
      <c r="V446" s="166"/>
      <c r="W446" s="166"/>
      <c r="X446" s="166"/>
      <c r="Y446" s="166"/>
      <c r="Z446" s="166"/>
    </row>
    <row r="447" spans="1:26" ht="21" customHeight="1">
      <c r="A447" s="166"/>
      <c r="B447" s="166"/>
      <c r="C447" s="166"/>
      <c r="D447" s="166"/>
      <c r="E447" s="166"/>
      <c r="F447" s="166"/>
      <c r="G447" s="166"/>
      <c r="H447" s="166"/>
      <c r="I447" s="166"/>
      <c r="J447" s="166"/>
      <c r="K447" s="166"/>
      <c r="L447" s="166"/>
      <c r="M447" s="166"/>
      <c r="N447" s="166"/>
      <c r="O447" s="166"/>
      <c r="P447" s="166"/>
      <c r="Q447" s="166"/>
      <c r="R447" s="166"/>
      <c r="S447" s="166"/>
      <c r="T447" s="166"/>
      <c r="U447" s="166"/>
      <c r="V447" s="166"/>
      <c r="W447" s="166"/>
      <c r="X447" s="166"/>
      <c r="Y447" s="166"/>
      <c r="Z447" s="166"/>
    </row>
    <row r="448" spans="1:26" ht="21" customHeight="1">
      <c r="A448" s="166"/>
      <c r="B448" s="166"/>
      <c r="C448" s="166"/>
      <c r="D448" s="166"/>
      <c r="E448" s="166"/>
      <c r="F448" s="166"/>
      <c r="G448" s="166"/>
      <c r="H448" s="166"/>
      <c r="I448" s="166"/>
      <c r="J448" s="166"/>
      <c r="K448" s="166"/>
      <c r="L448" s="166"/>
      <c r="M448" s="166"/>
      <c r="N448" s="166"/>
      <c r="O448" s="166"/>
      <c r="P448" s="166"/>
      <c r="Q448" s="166"/>
      <c r="R448" s="166"/>
      <c r="S448" s="166"/>
      <c r="T448" s="166"/>
      <c r="U448" s="166"/>
      <c r="V448" s="166"/>
      <c r="W448" s="166"/>
      <c r="X448" s="166"/>
      <c r="Y448" s="166"/>
      <c r="Z448" s="166"/>
    </row>
    <row r="449" spans="1:26" ht="21" customHeight="1">
      <c r="A449" s="166"/>
      <c r="B449" s="166"/>
      <c r="C449" s="166"/>
      <c r="D449" s="166"/>
      <c r="E449" s="166"/>
      <c r="F449" s="166"/>
      <c r="G449" s="166"/>
      <c r="H449" s="166"/>
      <c r="I449" s="166"/>
      <c r="J449" s="166"/>
      <c r="K449" s="166"/>
      <c r="L449" s="166"/>
      <c r="M449" s="166"/>
      <c r="N449" s="166"/>
      <c r="O449" s="166"/>
      <c r="P449" s="166"/>
      <c r="Q449" s="166"/>
      <c r="R449" s="166"/>
      <c r="S449" s="166"/>
      <c r="T449" s="166"/>
      <c r="U449" s="166"/>
      <c r="V449" s="166"/>
      <c r="W449" s="166"/>
      <c r="X449" s="166"/>
      <c r="Y449" s="166"/>
      <c r="Z449" s="166"/>
    </row>
    <row r="450" spans="1:26" ht="21" customHeight="1">
      <c r="A450" s="166"/>
      <c r="B450" s="166"/>
      <c r="C450" s="166"/>
      <c r="D450" s="166"/>
      <c r="E450" s="166"/>
      <c r="F450" s="166"/>
      <c r="G450" s="166"/>
      <c r="H450" s="166"/>
      <c r="I450" s="166"/>
      <c r="J450" s="166"/>
      <c r="K450" s="166"/>
      <c r="L450" s="166"/>
      <c r="M450" s="166"/>
      <c r="N450" s="166"/>
      <c r="O450" s="166"/>
      <c r="P450" s="166"/>
      <c r="Q450" s="166"/>
      <c r="R450" s="166"/>
      <c r="S450" s="166"/>
      <c r="T450" s="166"/>
      <c r="U450" s="166"/>
      <c r="V450" s="166"/>
      <c r="W450" s="166"/>
      <c r="X450" s="166"/>
      <c r="Y450" s="166"/>
      <c r="Z450" s="166"/>
    </row>
    <row r="451" spans="1:26" ht="21" customHeight="1">
      <c r="A451" s="166"/>
      <c r="B451" s="166"/>
      <c r="C451" s="166"/>
      <c r="D451" s="166"/>
      <c r="E451" s="166"/>
      <c r="F451" s="166"/>
      <c r="G451" s="166"/>
      <c r="H451" s="166"/>
      <c r="I451" s="166"/>
      <c r="J451" s="166"/>
      <c r="K451" s="166"/>
      <c r="L451" s="166"/>
      <c r="M451" s="166"/>
      <c r="N451" s="166"/>
      <c r="O451" s="166"/>
      <c r="P451" s="166"/>
      <c r="Q451" s="166"/>
      <c r="R451" s="166"/>
      <c r="S451" s="166"/>
      <c r="T451" s="166"/>
      <c r="U451" s="166"/>
      <c r="V451" s="166"/>
      <c r="W451" s="166"/>
      <c r="X451" s="166"/>
      <c r="Y451" s="166"/>
      <c r="Z451" s="166"/>
    </row>
    <row r="452" spans="1:26" ht="21" customHeight="1">
      <c r="A452" s="166"/>
      <c r="B452" s="166"/>
      <c r="C452" s="166"/>
      <c r="D452" s="166"/>
      <c r="E452" s="166"/>
      <c r="F452" s="166"/>
      <c r="G452" s="166"/>
      <c r="H452" s="166"/>
      <c r="I452" s="166"/>
      <c r="J452" s="166"/>
      <c r="K452" s="166"/>
      <c r="L452" s="166"/>
      <c r="M452" s="166"/>
      <c r="N452" s="166"/>
      <c r="O452" s="166"/>
      <c r="P452" s="166"/>
      <c r="Q452" s="166"/>
      <c r="R452" s="166"/>
      <c r="S452" s="166"/>
      <c r="T452" s="166"/>
      <c r="U452" s="166"/>
      <c r="V452" s="166"/>
      <c r="W452" s="166"/>
      <c r="X452" s="166"/>
      <c r="Y452" s="166"/>
      <c r="Z452" s="166"/>
    </row>
    <row r="453" spans="1:26" ht="21" customHeight="1">
      <c r="A453" s="166"/>
      <c r="B453" s="166"/>
      <c r="C453" s="166"/>
      <c r="D453" s="166"/>
      <c r="E453" s="166"/>
      <c r="F453" s="166"/>
      <c r="G453" s="166"/>
      <c r="H453" s="166"/>
      <c r="I453" s="166"/>
      <c r="J453" s="166"/>
      <c r="K453" s="166"/>
      <c r="L453" s="166"/>
      <c r="M453" s="166"/>
      <c r="N453" s="166"/>
      <c r="O453" s="166"/>
      <c r="P453" s="166"/>
      <c r="Q453" s="166"/>
      <c r="R453" s="166"/>
      <c r="S453" s="166"/>
      <c r="T453" s="166"/>
      <c r="U453" s="166"/>
      <c r="V453" s="166"/>
      <c r="W453" s="166"/>
      <c r="X453" s="166"/>
      <c r="Y453" s="166"/>
      <c r="Z453" s="166"/>
    </row>
    <row r="454" spans="1:26" ht="21" customHeight="1">
      <c r="A454" s="166"/>
      <c r="B454" s="166"/>
      <c r="C454" s="166"/>
      <c r="D454" s="166"/>
      <c r="E454" s="166"/>
      <c r="F454" s="166"/>
      <c r="G454" s="166"/>
      <c r="H454" s="166"/>
      <c r="I454" s="166"/>
      <c r="J454" s="166"/>
      <c r="K454" s="166"/>
      <c r="L454" s="166"/>
      <c r="M454" s="166"/>
      <c r="N454" s="166"/>
      <c r="O454" s="166"/>
      <c r="P454" s="166"/>
      <c r="Q454" s="166"/>
      <c r="R454" s="166"/>
      <c r="S454" s="166"/>
      <c r="T454" s="166"/>
      <c r="U454" s="166"/>
      <c r="V454" s="166"/>
      <c r="W454" s="166"/>
      <c r="X454" s="166"/>
      <c r="Y454" s="166"/>
      <c r="Z454" s="166"/>
    </row>
    <row r="455" spans="1:26" ht="21" customHeight="1">
      <c r="A455" s="166"/>
      <c r="B455" s="166"/>
      <c r="C455" s="166"/>
      <c r="D455" s="166"/>
      <c r="E455" s="166"/>
      <c r="F455" s="166"/>
      <c r="G455" s="166"/>
      <c r="H455" s="166"/>
      <c r="I455" s="166"/>
      <c r="J455" s="166"/>
      <c r="K455" s="166"/>
      <c r="L455" s="166"/>
      <c r="M455" s="166"/>
      <c r="N455" s="166"/>
      <c r="O455" s="166"/>
      <c r="P455" s="166"/>
      <c r="Q455" s="166"/>
      <c r="R455" s="166"/>
      <c r="S455" s="166"/>
      <c r="T455" s="166"/>
      <c r="U455" s="166"/>
      <c r="V455" s="166"/>
      <c r="W455" s="166"/>
      <c r="X455" s="166"/>
      <c r="Y455" s="166"/>
      <c r="Z455" s="166"/>
    </row>
    <row r="456" spans="1:26" ht="21" customHeight="1">
      <c r="A456" s="166"/>
      <c r="B456" s="166"/>
      <c r="C456" s="166"/>
      <c r="D456" s="166"/>
      <c r="E456" s="166"/>
      <c r="F456" s="166"/>
      <c r="G456" s="166"/>
      <c r="H456" s="166"/>
      <c r="I456" s="166"/>
      <c r="J456" s="166"/>
      <c r="K456" s="166"/>
      <c r="L456" s="166"/>
      <c r="M456" s="166"/>
      <c r="N456" s="166"/>
      <c r="O456" s="166"/>
      <c r="P456" s="166"/>
      <c r="Q456" s="166"/>
      <c r="R456" s="166"/>
      <c r="S456" s="166"/>
      <c r="T456" s="166"/>
      <c r="U456" s="166"/>
      <c r="V456" s="166"/>
      <c r="W456" s="166"/>
      <c r="X456" s="166"/>
      <c r="Y456" s="166"/>
      <c r="Z456" s="166"/>
    </row>
    <row r="457" spans="1:26" ht="21" customHeight="1">
      <c r="A457" s="166"/>
      <c r="B457" s="166"/>
      <c r="C457" s="166"/>
      <c r="D457" s="166"/>
      <c r="E457" s="166"/>
      <c r="F457" s="166"/>
      <c r="G457" s="166"/>
      <c r="H457" s="166"/>
      <c r="I457" s="166"/>
      <c r="J457" s="166"/>
      <c r="K457" s="166"/>
      <c r="L457" s="166"/>
      <c r="M457" s="166"/>
      <c r="N457" s="166"/>
      <c r="O457" s="166"/>
      <c r="P457" s="166"/>
      <c r="Q457" s="166"/>
      <c r="R457" s="166"/>
      <c r="S457" s="166"/>
      <c r="T457" s="166"/>
      <c r="U457" s="166"/>
      <c r="V457" s="166"/>
      <c r="W457" s="166"/>
      <c r="X457" s="166"/>
      <c r="Y457" s="166"/>
      <c r="Z457" s="166"/>
    </row>
    <row r="458" spans="1:26" ht="21" customHeight="1">
      <c r="A458" s="166"/>
      <c r="B458" s="166"/>
      <c r="C458" s="166"/>
      <c r="D458" s="166"/>
      <c r="E458" s="166"/>
      <c r="F458" s="166"/>
      <c r="G458" s="166"/>
      <c r="H458" s="166"/>
      <c r="I458" s="166"/>
      <c r="J458" s="166"/>
      <c r="K458" s="166"/>
      <c r="L458" s="166"/>
      <c r="M458" s="166"/>
      <c r="N458" s="166"/>
      <c r="O458" s="166"/>
      <c r="P458" s="166"/>
      <c r="Q458" s="166"/>
      <c r="R458" s="166"/>
      <c r="S458" s="166"/>
      <c r="T458" s="166"/>
      <c r="U458" s="166"/>
      <c r="V458" s="166"/>
      <c r="W458" s="166"/>
      <c r="X458" s="166"/>
      <c r="Y458" s="166"/>
      <c r="Z458" s="166"/>
    </row>
    <row r="459" spans="1:26" ht="21" customHeight="1">
      <c r="A459" s="166"/>
      <c r="B459" s="166"/>
      <c r="C459" s="166"/>
      <c r="D459" s="166"/>
      <c r="E459" s="166"/>
      <c r="F459" s="166"/>
      <c r="G459" s="166"/>
      <c r="H459" s="166"/>
      <c r="I459" s="166"/>
      <c r="J459" s="166"/>
      <c r="K459" s="166"/>
      <c r="L459" s="166"/>
      <c r="M459" s="166"/>
      <c r="N459" s="166"/>
      <c r="O459" s="166"/>
      <c r="P459" s="166"/>
      <c r="Q459" s="166"/>
      <c r="R459" s="166"/>
      <c r="S459" s="166"/>
      <c r="T459" s="166"/>
      <c r="U459" s="166"/>
      <c r="V459" s="166"/>
      <c r="W459" s="166"/>
      <c r="X459" s="166"/>
      <c r="Y459" s="166"/>
      <c r="Z459" s="166"/>
    </row>
    <row r="460" spans="1:26" ht="21" customHeight="1">
      <c r="A460" s="166"/>
      <c r="B460" s="166"/>
      <c r="C460" s="166"/>
      <c r="D460" s="166"/>
      <c r="E460" s="166"/>
      <c r="F460" s="166"/>
      <c r="G460" s="166"/>
      <c r="H460" s="166"/>
      <c r="I460" s="166"/>
      <c r="J460" s="166"/>
      <c r="K460" s="166"/>
      <c r="L460" s="166"/>
      <c r="M460" s="166"/>
      <c r="N460" s="166"/>
      <c r="O460" s="166"/>
      <c r="P460" s="166"/>
      <c r="Q460" s="166"/>
      <c r="R460" s="166"/>
      <c r="S460" s="166"/>
      <c r="T460" s="166"/>
      <c r="U460" s="166"/>
      <c r="V460" s="166"/>
      <c r="W460" s="166"/>
      <c r="X460" s="166"/>
      <c r="Y460" s="166"/>
      <c r="Z460" s="166"/>
    </row>
    <row r="461" spans="1:26" ht="21" customHeight="1">
      <c r="A461" s="166"/>
      <c r="B461" s="166"/>
      <c r="C461" s="166"/>
      <c r="D461" s="166"/>
      <c r="E461" s="166"/>
      <c r="F461" s="166"/>
      <c r="G461" s="166"/>
      <c r="H461" s="166"/>
      <c r="I461" s="166"/>
      <c r="J461" s="166"/>
      <c r="K461" s="166"/>
      <c r="L461" s="166"/>
      <c r="M461" s="166"/>
      <c r="N461" s="166"/>
      <c r="O461" s="166"/>
      <c r="P461" s="166"/>
      <c r="Q461" s="166"/>
      <c r="R461" s="166"/>
      <c r="S461" s="166"/>
      <c r="T461" s="166"/>
      <c r="U461" s="166"/>
      <c r="V461" s="166"/>
      <c r="W461" s="166"/>
      <c r="X461" s="166"/>
      <c r="Y461" s="166"/>
      <c r="Z461" s="166"/>
    </row>
    <row r="462" spans="1:26" ht="21" customHeight="1">
      <c r="A462" s="166"/>
      <c r="B462" s="166"/>
      <c r="C462" s="166"/>
      <c r="D462" s="166"/>
      <c r="E462" s="166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/>
      <c r="R462" s="166"/>
      <c r="S462" s="166"/>
      <c r="T462" s="166"/>
      <c r="U462" s="166"/>
      <c r="V462" s="166"/>
      <c r="W462" s="166"/>
      <c r="X462" s="166"/>
      <c r="Y462" s="166"/>
      <c r="Z462" s="166"/>
    </row>
    <row r="463" spans="1:26" ht="21" customHeight="1">
      <c r="A463" s="166"/>
      <c r="B463" s="166"/>
      <c r="C463" s="166"/>
      <c r="D463" s="166"/>
      <c r="E463" s="166"/>
      <c r="F463" s="166"/>
      <c r="G463" s="166"/>
      <c r="H463" s="166"/>
      <c r="I463" s="166"/>
      <c r="J463" s="166"/>
      <c r="K463" s="166"/>
      <c r="L463" s="166"/>
      <c r="M463" s="166"/>
      <c r="N463" s="166"/>
      <c r="O463" s="166"/>
      <c r="P463" s="166"/>
      <c r="Q463" s="166"/>
      <c r="R463" s="166"/>
      <c r="S463" s="166"/>
      <c r="T463" s="166"/>
      <c r="U463" s="166"/>
      <c r="V463" s="166"/>
      <c r="W463" s="166"/>
      <c r="X463" s="166"/>
      <c r="Y463" s="166"/>
      <c r="Z463" s="166"/>
    </row>
    <row r="464" spans="1:26" ht="21" customHeight="1">
      <c r="A464" s="166"/>
      <c r="B464" s="166"/>
      <c r="C464" s="166"/>
      <c r="D464" s="166"/>
      <c r="E464" s="166"/>
      <c r="F464" s="166"/>
      <c r="G464" s="166"/>
      <c r="H464" s="166"/>
      <c r="I464" s="166"/>
      <c r="J464" s="166"/>
      <c r="K464" s="166"/>
      <c r="L464" s="166"/>
      <c r="M464" s="166"/>
      <c r="N464" s="166"/>
      <c r="O464" s="166"/>
      <c r="P464" s="166"/>
      <c r="Q464" s="166"/>
      <c r="R464" s="166"/>
      <c r="S464" s="166"/>
      <c r="T464" s="166"/>
      <c r="U464" s="166"/>
      <c r="V464" s="166"/>
      <c r="W464" s="166"/>
      <c r="X464" s="166"/>
      <c r="Y464" s="166"/>
      <c r="Z464" s="166"/>
    </row>
    <row r="465" spans="1:26" ht="21" customHeight="1">
      <c r="A465" s="166"/>
      <c r="B465" s="166"/>
      <c r="C465" s="166"/>
      <c r="D465" s="166"/>
      <c r="E465" s="166"/>
      <c r="F465" s="166"/>
      <c r="G465" s="166"/>
      <c r="H465" s="166"/>
      <c r="I465" s="166"/>
      <c r="J465" s="166"/>
      <c r="K465" s="166"/>
      <c r="L465" s="166"/>
      <c r="M465" s="166"/>
      <c r="N465" s="166"/>
      <c r="O465" s="166"/>
      <c r="P465" s="166"/>
      <c r="Q465" s="166"/>
      <c r="R465" s="166"/>
      <c r="S465" s="166"/>
      <c r="T465" s="166"/>
      <c r="U465" s="166"/>
      <c r="V465" s="166"/>
      <c r="W465" s="166"/>
      <c r="X465" s="166"/>
      <c r="Y465" s="166"/>
      <c r="Z465" s="166"/>
    </row>
    <row r="466" spans="1:26" ht="21" customHeight="1">
      <c r="A466" s="166"/>
      <c r="B466" s="166"/>
      <c r="C466" s="166"/>
      <c r="D466" s="166"/>
      <c r="E466" s="166"/>
      <c r="F466" s="166"/>
      <c r="G466" s="166"/>
      <c r="H466" s="166"/>
      <c r="I466" s="166"/>
      <c r="J466" s="166"/>
      <c r="K466" s="166"/>
      <c r="L466" s="166"/>
      <c r="M466" s="166"/>
      <c r="N466" s="166"/>
      <c r="O466" s="166"/>
      <c r="P466" s="166"/>
      <c r="Q466" s="166"/>
      <c r="R466" s="166"/>
      <c r="S466" s="166"/>
      <c r="T466" s="166"/>
      <c r="U466" s="166"/>
      <c r="V466" s="166"/>
      <c r="W466" s="166"/>
      <c r="X466" s="166"/>
      <c r="Y466" s="166"/>
      <c r="Z466" s="166"/>
    </row>
    <row r="467" spans="1:26" ht="21" customHeight="1">
      <c r="A467" s="166"/>
      <c r="B467" s="166"/>
      <c r="C467" s="166"/>
      <c r="D467" s="166"/>
      <c r="E467" s="166"/>
      <c r="F467" s="166"/>
      <c r="G467" s="166"/>
      <c r="H467" s="166"/>
      <c r="I467" s="166"/>
      <c r="J467" s="166"/>
      <c r="K467" s="166"/>
      <c r="L467" s="166"/>
      <c r="M467" s="166"/>
      <c r="N467" s="166"/>
      <c r="O467" s="166"/>
      <c r="P467" s="166"/>
      <c r="Q467" s="166"/>
      <c r="R467" s="166"/>
      <c r="S467" s="166"/>
      <c r="T467" s="166"/>
      <c r="U467" s="166"/>
      <c r="V467" s="166"/>
      <c r="W467" s="166"/>
      <c r="X467" s="166"/>
      <c r="Y467" s="166"/>
      <c r="Z467" s="166"/>
    </row>
    <row r="468" spans="1:26" ht="21" customHeight="1">
      <c r="A468" s="166"/>
      <c r="B468" s="166"/>
      <c r="C468" s="166"/>
      <c r="D468" s="166"/>
      <c r="E468" s="166"/>
      <c r="F468" s="166"/>
      <c r="G468" s="166"/>
      <c r="H468" s="166"/>
      <c r="I468" s="166"/>
      <c r="J468" s="166"/>
      <c r="K468" s="166"/>
      <c r="L468" s="166"/>
      <c r="M468" s="166"/>
      <c r="N468" s="166"/>
      <c r="O468" s="166"/>
      <c r="P468" s="166"/>
      <c r="Q468" s="166"/>
      <c r="R468" s="166"/>
      <c r="S468" s="166"/>
      <c r="T468" s="166"/>
      <c r="U468" s="166"/>
      <c r="V468" s="166"/>
      <c r="W468" s="166"/>
      <c r="X468" s="166"/>
      <c r="Y468" s="166"/>
      <c r="Z468" s="166"/>
    </row>
    <row r="469" spans="1:26" ht="21" customHeight="1">
      <c r="A469" s="166"/>
      <c r="B469" s="166"/>
      <c r="C469" s="166"/>
      <c r="D469" s="166"/>
      <c r="E469" s="166"/>
      <c r="F469" s="166"/>
      <c r="G469" s="166"/>
      <c r="H469" s="166"/>
      <c r="I469" s="166"/>
      <c r="J469" s="166"/>
      <c r="K469" s="166"/>
      <c r="L469" s="166"/>
      <c r="M469" s="166"/>
      <c r="N469" s="166"/>
      <c r="O469" s="166"/>
      <c r="P469" s="166"/>
      <c r="Q469" s="166"/>
      <c r="R469" s="166"/>
      <c r="S469" s="166"/>
      <c r="T469" s="166"/>
      <c r="U469" s="166"/>
      <c r="V469" s="166"/>
      <c r="W469" s="166"/>
      <c r="X469" s="166"/>
      <c r="Y469" s="166"/>
      <c r="Z469" s="166"/>
    </row>
    <row r="470" spans="1:26" ht="21" customHeight="1">
      <c r="A470" s="166"/>
      <c r="B470" s="166"/>
      <c r="C470" s="166"/>
      <c r="D470" s="166"/>
      <c r="E470" s="166"/>
      <c r="F470" s="166"/>
      <c r="G470" s="166"/>
      <c r="H470" s="166"/>
      <c r="I470" s="166"/>
      <c r="J470" s="166"/>
      <c r="K470" s="166"/>
      <c r="L470" s="166"/>
      <c r="M470" s="166"/>
      <c r="N470" s="166"/>
      <c r="O470" s="166"/>
      <c r="P470" s="166"/>
      <c r="Q470" s="166"/>
      <c r="R470" s="166"/>
      <c r="S470" s="166"/>
      <c r="T470" s="166"/>
      <c r="U470" s="166"/>
      <c r="V470" s="166"/>
      <c r="W470" s="166"/>
      <c r="X470" s="166"/>
      <c r="Y470" s="166"/>
      <c r="Z470" s="166"/>
    </row>
    <row r="471" spans="1:26" ht="21" customHeight="1">
      <c r="A471" s="166"/>
      <c r="B471" s="166"/>
      <c r="C471" s="166"/>
      <c r="D471" s="166"/>
      <c r="E471" s="166"/>
      <c r="F471" s="166"/>
      <c r="G471" s="166"/>
      <c r="H471" s="166"/>
      <c r="I471" s="166"/>
      <c r="J471" s="166"/>
      <c r="K471" s="166"/>
      <c r="L471" s="166"/>
      <c r="M471" s="166"/>
      <c r="N471" s="166"/>
      <c r="O471" s="166"/>
      <c r="P471" s="166"/>
      <c r="Q471" s="166"/>
      <c r="R471" s="166"/>
      <c r="S471" s="166"/>
      <c r="T471" s="166"/>
      <c r="U471" s="166"/>
      <c r="V471" s="166"/>
      <c r="W471" s="166"/>
      <c r="X471" s="166"/>
      <c r="Y471" s="166"/>
      <c r="Z471" s="166"/>
    </row>
    <row r="472" spans="1:26" ht="21" customHeight="1">
      <c r="A472" s="166"/>
      <c r="B472" s="166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66"/>
      <c r="R472" s="166"/>
      <c r="S472" s="166"/>
      <c r="T472" s="166"/>
      <c r="U472" s="166"/>
      <c r="V472" s="166"/>
      <c r="W472" s="166"/>
      <c r="X472" s="166"/>
      <c r="Y472" s="166"/>
      <c r="Z472" s="166"/>
    </row>
    <row r="473" spans="1:26" ht="21" customHeight="1">
      <c r="A473" s="166"/>
      <c r="B473" s="166"/>
      <c r="C473" s="166"/>
      <c r="D473" s="166"/>
      <c r="E473" s="166"/>
      <c r="F473" s="166"/>
      <c r="G473" s="166"/>
      <c r="H473" s="166"/>
      <c r="I473" s="166"/>
      <c r="J473" s="166"/>
      <c r="K473" s="166"/>
      <c r="L473" s="166"/>
      <c r="M473" s="166"/>
      <c r="N473" s="166"/>
      <c r="O473" s="166"/>
      <c r="P473" s="166"/>
      <c r="Q473" s="166"/>
      <c r="R473" s="166"/>
      <c r="S473" s="166"/>
      <c r="T473" s="166"/>
      <c r="U473" s="166"/>
      <c r="V473" s="166"/>
      <c r="W473" s="166"/>
      <c r="X473" s="166"/>
      <c r="Y473" s="166"/>
      <c r="Z473" s="166"/>
    </row>
    <row r="474" spans="1:26" ht="21" customHeight="1">
      <c r="A474" s="166"/>
      <c r="B474" s="166"/>
      <c r="C474" s="166"/>
      <c r="D474" s="166"/>
      <c r="E474" s="166"/>
      <c r="F474" s="166"/>
      <c r="G474" s="166"/>
      <c r="H474" s="166"/>
      <c r="I474" s="166"/>
      <c r="J474" s="166"/>
      <c r="K474" s="166"/>
      <c r="L474" s="166"/>
      <c r="M474" s="166"/>
      <c r="N474" s="166"/>
      <c r="O474" s="166"/>
      <c r="P474" s="166"/>
      <c r="Q474" s="166"/>
      <c r="R474" s="166"/>
      <c r="S474" s="166"/>
      <c r="T474" s="166"/>
      <c r="U474" s="166"/>
      <c r="V474" s="166"/>
      <c r="W474" s="166"/>
      <c r="X474" s="166"/>
      <c r="Y474" s="166"/>
      <c r="Z474" s="166"/>
    </row>
    <row r="475" spans="1:26" ht="21" customHeight="1">
      <c r="A475" s="166"/>
      <c r="B475" s="166"/>
      <c r="C475" s="166"/>
      <c r="D475" s="166"/>
      <c r="E475" s="166"/>
      <c r="F475" s="166"/>
      <c r="G475" s="166"/>
      <c r="H475" s="166"/>
      <c r="I475" s="166"/>
      <c r="J475" s="166"/>
      <c r="K475" s="166"/>
      <c r="L475" s="166"/>
      <c r="M475" s="166"/>
      <c r="N475" s="166"/>
      <c r="O475" s="166"/>
      <c r="P475" s="166"/>
      <c r="Q475" s="166"/>
      <c r="R475" s="166"/>
      <c r="S475" s="166"/>
      <c r="T475" s="166"/>
      <c r="U475" s="166"/>
      <c r="V475" s="166"/>
      <c r="W475" s="166"/>
      <c r="X475" s="166"/>
      <c r="Y475" s="166"/>
      <c r="Z475" s="166"/>
    </row>
    <row r="476" spans="1:26" ht="21" customHeight="1">
      <c r="A476" s="166"/>
      <c r="B476" s="166"/>
      <c r="C476" s="166"/>
      <c r="D476" s="166"/>
      <c r="E476" s="166"/>
      <c r="F476" s="166"/>
      <c r="G476" s="166"/>
      <c r="H476" s="166"/>
      <c r="I476" s="166"/>
      <c r="J476" s="166"/>
      <c r="K476" s="166"/>
      <c r="L476" s="166"/>
      <c r="M476" s="166"/>
      <c r="N476" s="166"/>
      <c r="O476" s="166"/>
      <c r="P476" s="166"/>
      <c r="Q476" s="166"/>
      <c r="R476" s="166"/>
      <c r="S476" s="166"/>
      <c r="T476" s="166"/>
      <c r="U476" s="166"/>
      <c r="V476" s="166"/>
      <c r="W476" s="166"/>
      <c r="X476" s="166"/>
      <c r="Y476" s="166"/>
      <c r="Z476" s="166"/>
    </row>
    <row r="477" spans="1:26" ht="21" customHeight="1">
      <c r="A477" s="166"/>
      <c r="B477" s="166"/>
      <c r="C477" s="166"/>
      <c r="D477" s="166"/>
      <c r="E477" s="166"/>
      <c r="F477" s="166"/>
      <c r="G477" s="166"/>
      <c r="H477" s="166"/>
      <c r="I477" s="166"/>
      <c r="J477" s="166"/>
      <c r="K477" s="166"/>
      <c r="L477" s="166"/>
      <c r="M477" s="166"/>
      <c r="N477" s="166"/>
      <c r="O477" s="166"/>
      <c r="P477" s="166"/>
      <c r="Q477" s="166"/>
      <c r="R477" s="166"/>
      <c r="S477" s="166"/>
      <c r="T477" s="166"/>
      <c r="U477" s="166"/>
      <c r="V477" s="166"/>
      <c r="W477" s="166"/>
      <c r="X477" s="166"/>
      <c r="Y477" s="166"/>
      <c r="Z477" s="166"/>
    </row>
    <row r="478" spans="1:26" ht="21" customHeight="1">
      <c r="A478" s="166"/>
      <c r="B478" s="166"/>
      <c r="C478" s="166"/>
      <c r="D478" s="166"/>
      <c r="E478" s="166"/>
      <c r="F478" s="166"/>
      <c r="G478" s="166"/>
      <c r="H478" s="166"/>
      <c r="I478" s="166"/>
      <c r="J478" s="166"/>
      <c r="K478" s="166"/>
      <c r="L478" s="166"/>
      <c r="M478" s="166"/>
      <c r="N478" s="166"/>
      <c r="O478" s="166"/>
      <c r="P478" s="166"/>
      <c r="Q478" s="166"/>
      <c r="R478" s="166"/>
      <c r="S478" s="166"/>
      <c r="T478" s="166"/>
      <c r="U478" s="166"/>
      <c r="V478" s="166"/>
      <c r="W478" s="166"/>
      <c r="X478" s="166"/>
      <c r="Y478" s="166"/>
      <c r="Z478" s="166"/>
    </row>
    <row r="479" spans="1:26" ht="21" customHeight="1">
      <c r="A479" s="166"/>
      <c r="B479" s="166"/>
      <c r="C479" s="166"/>
      <c r="D479" s="166"/>
      <c r="E479" s="166"/>
      <c r="F479" s="166"/>
      <c r="G479" s="166"/>
      <c r="H479" s="166"/>
      <c r="I479" s="166"/>
      <c r="J479" s="166"/>
      <c r="K479" s="166"/>
      <c r="L479" s="166"/>
      <c r="M479" s="166"/>
      <c r="N479" s="166"/>
      <c r="O479" s="166"/>
      <c r="P479" s="166"/>
      <c r="Q479" s="166"/>
      <c r="R479" s="166"/>
      <c r="S479" s="166"/>
      <c r="T479" s="166"/>
      <c r="U479" s="166"/>
      <c r="V479" s="166"/>
      <c r="W479" s="166"/>
      <c r="X479" s="166"/>
      <c r="Y479" s="166"/>
      <c r="Z479" s="166"/>
    </row>
    <row r="480" spans="1:26" ht="21" customHeight="1">
      <c r="A480" s="166"/>
      <c r="B480" s="166"/>
      <c r="C480" s="166"/>
      <c r="D480" s="166"/>
      <c r="E480" s="166"/>
      <c r="F480" s="166"/>
      <c r="G480" s="166"/>
      <c r="H480" s="166"/>
      <c r="I480" s="166"/>
      <c r="J480" s="166"/>
      <c r="K480" s="166"/>
      <c r="L480" s="166"/>
      <c r="M480" s="166"/>
      <c r="N480" s="166"/>
      <c r="O480" s="166"/>
      <c r="P480" s="166"/>
      <c r="Q480" s="166"/>
      <c r="R480" s="166"/>
      <c r="S480" s="166"/>
      <c r="T480" s="166"/>
      <c r="U480" s="166"/>
      <c r="V480" s="166"/>
      <c r="W480" s="166"/>
      <c r="X480" s="166"/>
      <c r="Y480" s="166"/>
      <c r="Z480" s="166"/>
    </row>
    <row r="481" spans="1:26" ht="21" customHeight="1">
      <c r="A481" s="166"/>
      <c r="B481" s="166"/>
      <c r="C481" s="166"/>
      <c r="D481" s="166"/>
      <c r="E481" s="166"/>
      <c r="F481" s="166"/>
      <c r="G481" s="166"/>
      <c r="H481" s="166"/>
      <c r="I481" s="166"/>
      <c r="J481" s="166"/>
      <c r="K481" s="166"/>
      <c r="L481" s="166"/>
      <c r="M481" s="166"/>
      <c r="N481" s="166"/>
      <c r="O481" s="166"/>
      <c r="P481" s="166"/>
      <c r="Q481" s="166"/>
      <c r="R481" s="166"/>
      <c r="S481" s="166"/>
      <c r="T481" s="166"/>
      <c r="U481" s="166"/>
      <c r="V481" s="166"/>
      <c r="W481" s="166"/>
      <c r="X481" s="166"/>
      <c r="Y481" s="166"/>
      <c r="Z481" s="166"/>
    </row>
    <row r="482" spans="1:26" ht="21" customHeight="1">
      <c r="A482" s="166"/>
      <c r="B482" s="166"/>
      <c r="C482" s="166"/>
      <c r="D482" s="166"/>
      <c r="E482" s="166"/>
      <c r="F482" s="166"/>
      <c r="G482" s="166"/>
      <c r="H482" s="166"/>
      <c r="I482" s="166"/>
      <c r="J482" s="166"/>
      <c r="K482" s="166"/>
      <c r="L482" s="166"/>
      <c r="M482" s="166"/>
      <c r="N482" s="166"/>
      <c r="O482" s="166"/>
      <c r="P482" s="166"/>
      <c r="Q482" s="166"/>
      <c r="R482" s="166"/>
      <c r="S482" s="166"/>
      <c r="T482" s="166"/>
      <c r="U482" s="166"/>
      <c r="V482" s="166"/>
      <c r="W482" s="166"/>
      <c r="X482" s="166"/>
      <c r="Y482" s="166"/>
      <c r="Z482" s="166"/>
    </row>
    <row r="483" spans="1:26" ht="21" customHeight="1">
      <c r="A483" s="166"/>
      <c r="B483" s="166"/>
      <c r="C483" s="166"/>
      <c r="D483" s="166"/>
      <c r="E483" s="166"/>
      <c r="F483" s="166"/>
      <c r="G483" s="166"/>
      <c r="H483" s="166"/>
      <c r="I483" s="166"/>
      <c r="J483" s="166"/>
      <c r="K483" s="166"/>
      <c r="L483" s="166"/>
      <c r="M483" s="166"/>
      <c r="N483" s="166"/>
      <c r="O483" s="166"/>
      <c r="P483" s="166"/>
      <c r="Q483" s="166"/>
      <c r="R483" s="166"/>
      <c r="S483" s="166"/>
      <c r="T483" s="166"/>
      <c r="U483" s="166"/>
      <c r="V483" s="166"/>
      <c r="W483" s="166"/>
      <c r="X483" s="166"/>
      <c r="Y483" s="166"/>
      <c r="Z483" s="166"/>
    </row>
    <row r="484" spans="1:26" ht="21" customHeight="1">
      <c r="A484" s="166"/>
      <c r="B484" s="166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66"/>
      <c r="R484" s="166"/>
      <c r="S484" s="166"/>
      <c r="T484" s="166"/>
      <c r="U484" s="166"/>
      <c r="V484" s="166"/>
      <c r="W484" s="166"/>
      <c r="X484" s="166"/>
      <c r="Y484" s="166"/>
      <c r="Z484" s="166"/>
    </row>
    <row r="485" spans="1:26" ht="21" customHeight="1">
      <c r="A485" s="166"/>
      <c r="B485" s="166"/>
      <c r="C485" s="166"/>
      <c r="D485" s="166"/>
      <c r="E485" s="166"/>
      <c r="F485" s="166"/>
      <c r="G485" s="166"/>
      <c r="H485" s="166"/>
      <c r="I485" s="166"/>
      <c r="J485" s="166"/>
      <c r="K485" s="166"/>
      <c r="L485" s="166"/>
      <c r="M485" s="166"/>
      <c r="N485" s="166"/>
      <c r="O485" s="166"/>
      <c r="P485" s="166"/>
      <c r="Q485" s="166"/>
      <c r="R485" s="166"/>
      <c r="S485" s="166"/>
      <c r="T485" s="166"/>
      <c r="U485" s="166"/>
      <c r="V485" s="166"/>
      <c r="W485" s="166"/>
      <c r="X485" s="166"/>
      <c r="Y485" s="166"/>
      <c r="Z485" s="166"/>
    </row>
    <row r="486" spans="1:26" ht="21" customHeight="1">
      <c r="A486" s="166"/>
      <c r="B486" s="166"/>
      <c r="C486" s="166"/>
      <c r="D486" s="166"/>
      <c r="E486" s="166"/>
      <c r="F486" s="166"/>
      <c r="G486" s="166"/>
      <c r="H486" s="166"/>
      <c r="I486" s="166"/>
      <c r="J486" s="166"/>
      <c r="K486" s="166"/>
      <c r="L486" s="166"/>
      <c r="M486" s="166"/>
      <c r="N486" s="166"/>
      <c r="O486" s="166"/>
      <c r="P486" s="166"/>
      <c r="Q486" s="166"/>
      <c r="R486" s="166"/>
      <c r="S486" s="166"/>
      <c r="T486" s="166"/>
      <c r="U486" s="166"/>
      <c r="V486" s="166"/>
      <c r="W486" s="166"/>
      <c r="X486" s="166"/>
      <c r="Y486" s="166"/>
      <c r="Z486" s="166"/>
    </row>
    <row r="487" spans="1:26" ht="21" customHeight="1">
      <c r="A487" s="166"/>
      <c r="B487" s="166"/>
      <c r="C487" s="166"/>
      <c r="D487" s="166"/>
      <c r="E487" s="166"/>
      <c r="F487" s="166"/>
      <c r="G487" s="166"/>
      <c r="H487" s="166"/>
      <c r="I487" s="166"/>
      <c r="J487" s="166"/>
      <c r="K487" s="166"/>
      <c r="L487" s="166"/>
      <c r="M487" s="166"/>
      <c r="N487" s="166"/>
      <c r="O487" s="166"/>
      <c r="P487" s="166"/>
      <c r="Q487" s="166"/>
      <c r="R487" s="166"/>
      <c r="S487" s="166"/>
      <c r="T487" s="166"/>
      <c r="U487" s="166"/>
      <c r="V487" s="166"/>
      <c r="W487" s="166"/>
      <c r="X487" s="166"/>
      <c r="Y487" s="166"/>
      <c r="Z487" s="166"/>
    </row>
    <row r="488" spans="1:26" ht="21" customHeight="1">
      <c r="A488" s="166"/>
      <c r="B488" s="166"/>
      <c r="C488" s="166"/>
      <c r="D488" s="166"/>
      <c r="E488" s="166"/>
      <c r="F488" s="166"/>
      <c r="G488" s="166"/>
      <c r="H488" s="166"/>
      <c r="I488" s="166"/>
      <c r="J488" s="166"/>
      <c r="K488" s="166"/>
      <c r="L488" s="166"/>
      <c r="M488" s="166"/>
      <c r="N488" s="166"/>
      <c r="O488" s="166"/>
      <c r="P488" s="166"/>
      <c r="Q488" s="166"/>
      <c r="R488" s="166"/>
      <c r="S488" s="166"/>
      <c r="T488" s="166"/>
      <c r="U488" s="166"/>
      <c r="V488" s="166"/>
      <c r="W488" s="166"/>
      <c r="X488" s="166"/>
      <c r="Y488" s="166"/>
      <c r="Z488" s="166"/>
    </row>
    <row r="489" spans="1:26" ht="21" customHeight="1">
      <c r="A489" s="166"/>
      <c r="B489" s="166"/>
      <c r="C489" s="166"/>
      <c r="D489" s="166"/>
      <c r="E489" s="166"/>
      <c r="F489" s="166"/>
      <c r="G489" s="166"/>
      <c r="H489" s="166"/>
      <c r="I489" s="166"/>
      <c r="J489" s="166"/>
      <c r="K489" s="166"/>
      <c r="L489" s="166"/>
      <c r="M489" s="166"/>
      <c r="N489" s="166"/>
      <c r="O489" s="166"/>
      <c r="P489" s="166"/>
      <c r="Q489" s="166"/>
      <c r="R489" s="166"/>
      <c r="S489" s="166"/>
      <c r="T489" s="166"/>
      <c r="U489" s="166"/>
      <c r="V489" s="166"/>
      <c r="W489" s="166"/>
      <c r="X489" s="166"/>
      <c r="Y489" s="166"/>
      <c r="Z489" s="166"/>
    </row>
    <row r="490" spans="1:26" ht="21" customHeight="1">
      <c r="A490" s="166"/>
      <c r="B490" s="166"/>
      <c r="C490" s="166"/>
      <c r="D490" s="166"/>
      <c r="E490" s="166"/>
      <c r="F490" s="166"/>
      <c r="G490" s="166"/>
      <c r="H490" s="166"/>
      <c r="I490" s="166"/>
      <c r="J490" s="166"/>
      <c r="K490" s="166"/>
      <c r="L490" s="166"/>
      <c r="M490" s="166"/>
      <c r="N490" s="166"/>
      <c r="O490" s="166"/>
      <c r="P490" s="166"/>
      <c r="Q490" s="166"/>
      <c r="R490" s="166"/>
      <c r="S490" s="166"/>
      <c r="T490" s="166"/>
      <c r="U490" s="166"/>
      <c r="V490" s="166"/>
      <c r="W490" s="166"/>
      <c r="X490" s="166"/>
      <c r="Y490" s="166"/>
      <c r="Z490" s="166"/>
    </row>
    <row r="491" spans="1:26" ht="21" customHeight="1">
      <c r="A491" s="166"/>
      <c r="B491" s="166"/>
      <c r="C491" s="166"/>
      <c r="D491" s="166"/>
      <c r="E491" s="166"/>
      <c r="F491" s="166"/>
      <c r="G491" s="166"/>
      <c r="H491" s="166"/>
      <c r="I491" s="166"/>
      <c r="J491" s="166"/>
      <c r="K491" s="166"/>
      <c r="L491" s="166"/>
      <c r="M491" s="166"/>
      <c r="N491" s="166"/>
      <c r="O491" s="166"/>
      <c r="P491" s="166"/>
      <c r="Q491" s="166"/>
      <c r="R491" s="166"/>
      <c r="S491" s="166"/>
      <c r="T491" s="166"/>
      <c r="U491" s="166"/>
      <c r="V491" s="166"/>
      <c r="W491" s="166"/>
      <c r="X491" s="166"/>
      <c r="Y491" s="166"/>
      <c r="Z491" s="166"/>
    </row>
    <row r="492" spans="1:26" ht="21" customHeight="1">
      <c r="A492" s="166"/>
      <c r="B492" s="166"/>
      <c r="C492" s="166"/>
      <c r="D492" s="166"/>
      <c r="E492" s="166"/>
      <c r="F492" s="166"/>
      <c r="G492" s="166"/>
      <c r="H492" s="166"/>
      <c r="I492" s="166"/>
      <c r="J492" s="166"/>
      <c r="K492" s="166"/>
      <c r="L492" s="166"/>
      <c r="M492" s="166"/>
      <c r="N492" s="166"/>
      <c r="O492" s="166"/>
      <c r="P492" s="166"/>
      <c r="Q492" s="166"/>
      <c r="R492" s="166"/>
      <c r="S492" s="166"/>
      <c r="T492" s="166"/>
      <c r="U492" s="166"/>
      <c r="V492" s="166"/>
      <c r="W492" s="166"/>
      <c r="X492" s="166"/>
      <c r="Y492" s="166"/>
      <c r="Z492" s="166"/>
    </row>
    <row r="493" spans="1:26" ht="21" customHeight="1">
      <c r="A493" s="166"/>
      <c r="B493" s="166"/>
      <c r="C493" s="166"/>
      <c r="D493" s="166"/>
      <c r="E493" s="166"/>
      <c r="F493" s="166"/>
      <c r="G493" s="166"/>
      <c r="H493" s="166"/>
      <c r="I493" s="166"/>
      <c r="J493" s="166"/>
      <c r="K493" s="166"/>
      <c r="L493" s="166"/>
      <c r="M493" s="166"/>
      <c r="N493" s="166"/>
      <c r="O493" s="166"/>
      <c r="P493" s="166"/>
      <c r="Q493" s="166"/>
      <c r="R493" s="166"/>
      <c r="S493" s="166"/>
      <c r="T493" s="166"/>
      <c r="U493" s="166"/>
      <c r="V493" s="166"/>
      <c r="W493" s="166"/>
      <c r="X493" s="166"/>
      <c r="Y493" s="166"/>
      <c r="Z493" s="166"/>
    </row>
    <row r="494" spans="1:26" ht="21" customHeight="1">
      <c r="A494" s="166"/>
      <c r="B494" s="166"/>
      <c r="C494" s="166"/>
      <c r="D494" s="166"/>
      <c r="E494" s="166"/>
      <c r="F494" s="166"/>
      <c r="G494" s="166"/>
      <c r="H494" s="166"/>
      <c r="I494" s="166"/>
      <c r="J494" s="166"/>
      <c r="K494" s="166"/>
      <c r="L494" s="166"/>
      <c r="M494" s="166"/>
      <c r="N494" s="166"/>
      <c r="O494" s="166"/>
      <c r="P494" s="166"/>
      <c r="Q494" s="166"/>
      <c r="R494" s="166"/>
      <c r="S494" s="166"/>
      <c r="T494" s="166"/>
      <c r="U494" s="166"/>
      <c r="V494" s="166"/>
      <c r="W494" s="166"/>
      <c r="X494" s="166"/>
      <c r="Y494" s="166"/>
      <c r="Z494" s="166"/>
    </row>
    <row r="495" spans="1:26" ht="21" customHeight="1">
      <c r="A495" s="166"/>
      <c r="B495" s="166"/>
      <c r="C495" s="166"/>
      <c r="D495" s="166"/>
      <c r="E495" s="166"/>
      <c r="F495" s="166"/>
      <c r="G495" s="166"/>
      <c r="H495" s="166"/>
      <c r="I495" s="166"/>
      <c r="J495" s="166"/>
      <c r="K495" s="166"/>
      <c r="L495" s="166"/>
      <c r="M495" s="166"/>
      <c r="N495" s="166"/>
      <c r="O495" s="166"/>
      <c r="P495" s="166"/>
      <c r="Q495" s="166"/>
      <c r="R495" s="166"/>
      <c r="S495" s="166"/>
      <c r="T495" s="166"/>
      <c r="U495" s="166"/>
      <c r="V495" s="166"/>
      <c r="W495" s="166"/>
      <c r="X495" s="166"/>
      <c r="Y495" s="166"/>
      <c r="Z495" s="166"/>
    </row>
    <row r="496" spans="1:26" ht="21" customHeight="1">
      <c r="A496" s="166"/>
      <c r="B496" s="166"/>
      <c r="C496" s="166"/>
      <c r="D496" s="166"/>
      <c r="E496" s="166"/>
      <c r="F496" s="166"/>
      <c r="G496" s="166"/>
      <c r="H496" s="166"/>
      <c r="I496" s="166"/>
      <c r="J496" s="166"/>
      <c r="K496" s="166"/>
      <c r="L496" s="166"/>
      <c r="M496" s="166"/>
      <c r="N496" s="166"/>
      <c r="O496" s="166"/>
      <c r="P496" s="166"/>
      <c r="Q496" s="166"/>
      <c r="R496" s="166"/>
      <c r="S496" s="166"/>
      <c r="T496" s="166"/>
      <c r="U496" s="166"/>
      <c r="V496" s="166"/>
      <c r="W496" s="166"/>
      <c r="X496" s="166"/>
      <c r="Y496" s="166"/>
      <c r="Z496" s="166"/>
    </row>
    <row r="497" spans="1:26" ht="21" customHeight="1">
      <c r="A497" s="166"/>
      <c r="B497" s="166"/>
      <c r="C497" s="166"/>
      <c r="D497" s="166"/>
      <c r="E497" s="166"/>
      <c r="F497" s="166"/>
      <c r="G497" s="166"/>
      <c r="H497" s="166"/>
      <c r="I497" s="166"/>
      <c r="J497" s="166"/>
      <c r="K497" s="166"/>
      <c r="L497" s="166"/>
      <c r="M497" s="166"/>
      <c r="N497" s="166"/>
      <c r="O497" s="166"/>
      <c r="P497" s="166"/>
      <c r="Q497" s="166"/>
      <c r="R497" s="166"/>
      <c r="S497" s="166"/>
      <c r="T497" s="166"/>
      <c r="U497" s="166"/>
      <c r="V497" s="166"/>
      <c r="W497" s="166"/>
      <c r="X497" s="166"/>
      <c r="Y497" s="166"/>
      <c r="Z497" s="166"/>
    </row>
    <row r="498" spans="1:26" ht="21" customHeight="1">
      <c r="A498" s="166"/>
      <c r="B498" s="166"/>
      <c r="C498" s="166"/>
      <c r="D498" s="166"/>
      <c r="E498" s="166"/>
      <c r="F498" s="166"/>
      <c r="G498" s="166"/>
      <c r="H498" s="166"/>
      <c r="I498" s="166"/>
      <c r="J498" s="166"/>
      <c r="K498" s="166"/>
      <c r="L498" s="166"/>
      <c r="M498" s="166"/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/>
      <c r="Y498" s="166"/>
      <c r="Z498" s="166"/>
    </row>
    <row r="499" spans="1:26" ht="21" customHeight="1">
      <c r="A499" s="166"/>
      <c r="B499" s="166"/>
      <c r="C499" s="166"/>
      <c r="D499" s="166"/>
      <c r="E499" s="166"/>
      <c r="F499" s="166"/>
      <c r="G499" s="166"/>
      <c r="H499" s="166"/>
      <c r="I499" s="166"/>
      <c r="J499" s="166"/>
      <c r="K499" s="166"/>
      <c r="L499" s="166"/>
      <c r="M499" s="166"/>
      <c r="N499" s="166"/>
      <c r="O499" s="166"/>
      <c r="P499" s="166"/>
      <c r="Q499" s="166"/>
      <c r="R499" s="166"/>
      <c r="S499" s="166"/>
      <c r="T499" s="166"/>
      <c r="U499" s="166"/>
      <c r="V499" s="166"/>
      <c r="W499" s="166"/>
      <c r="X499" s="166"/>
      <c r="Y499" s="166"/>
      <c r="Z499" s="166"/>
    </row>
    <row r="500" spans="1:26" ht="21" customHeight="1">
      <c r="A500" s="166"/>
      <c r="B500" s="166"/>
      <c r="C500" s="166"/>
      <c r="D500" s="166"/>
      <c r="E500" s="166"/>
      <c r="F500" s="166"/>
      <c r="G500" s="166"/>
      <c r="H500" s="166"/>
      <c r="I500" s="166"/>
      <c r="J500" s="166"/>
      <c r="K500" s="166"/>
      <c r="L500" s="166"/>
      <c r="M500" s="166"/>
      <c r="N500" s="166"/>
      <c r="O500" s="166"/>
      <c r="P500" s="166"/>
      <c r="Q500" s="166"/>
      <c r="R500" s="166"/>
      <c r="S500" s="166"/>
      <c r="T500" s="166"/>
      <c r="U500" s="166"/>
      <c r="V500" s="166"/>
      <c r="W500" s="166"/>
      <c r="X500" s="166"/>
      <c r="Y500" s="166"/>
      <c r="Z500" s="166"/>
    </row>
    <row r="501" spans="1:26" ht="21" customHeight="1">
      <c r="A501" s="166"/>
      <c r="B501" s="166"/>
      <c r="C501" s="166"/>
      <c r="D501" s="166"/>
      <c r="E501" s="166"/>
      <c r="F501" s="166"/>
      <c r="G501" s="166"/>
      <c r="H501" s="166"/>
      <c r="I501" s="166"/>
      <c r="J501" s="166"/>
      <c r="K501" s="166"/>
      <c r="L501" s="166"/>
      <c r="M501" s="166"/>
      <c r="N501" s="166"/>
      <c r="O501" s="166"/>
      <c r="P501" s="166"/>
      <c r="Q501" s="166"/>
      <c r="R501" s="166"/>
      <c r="S501" s="166"/>
      <c r="T501" s="166"/>
      <c r="U501" s="166"/>
      <c r="V501" s="166"/>
      <c r="W501" s="166"/>
      <c r="X501" s="166"/>
      <c r="Y501" s="166"/>
      <c r="Z501" s="166"/>
    </row>
    <row r="502" spans="1:26" ht="21" customHeight="1">
      <c r="A502" s="166"/>
      <c r="B502" s="166"/>
      <c r="C502" s="166"/>
      <c r="D502" s="166"/>
      <c r="E502" s="166"/>
      <c r="F502" s="166"/>
      <c r="G502" s="166"/>
      <c r="H502" s="166"/>
      <c r="I502" s="166"/>
      <c r="J502" s="166"/>
      <c r="K502" s="166"/>
      <c r="L502" s="166"/>
      <c r="M502" s="166"/>
      <c r="N502" s="166"/>
      <c r="O502" s="166"/>
      <c r="P502" s="166"/>
      <c r="Q502" s="166"/>
      <c r="R502" s="166"/>
      <c r="S502" s="166"/>
      <c r="T502" s="166"/>
      <c r="U502" s="166"/>
      <c r="V502" s="166"/>
      <c r="W502" s="166"/>
      <c r="X502" s="166"/>
      <c r="Y502" s="166"/>
      <c r="Z502" s="166"/>
    </row>
    <row r="503" spans="1:26" ht="21" customHeight="1">
      <c r="A503" s="166"/>
      <c r="B503" s="166"/>
      <c r="C503" s="166"/>
      <c r="D503" s="166"/>
      <c r="E503" s="166"/>
      <c r="F503" s="166"/>
      <c r="G503" s="166"/>
      <c r="H503" s="166"/>
      <c r="I503" s="166"/>
      <c r="J503" s="166"/>
      <c r="K503" s="166"/>
      <c r="L503" s="166"/>
      <c r="M503" s="166"/>
      <c r="N503" s="166"/>
      <c r="O503" s="166"/>
      <c r="P503" s="166"/>
      <c r="Q503" s="166"/>
      <c r="R503" s="166"/>
      <c r="S503" s="166"/>
      <c r="T503" s="166"/>
      <c r="U503" s="166"/>
      <c r="V503" s="166"/>
      <c r="W503" s="166"/>
      <c r="X503" s="166"/>
      <c r="Y503" s="166"/>
      <c r="Z503" s="166"/>
    </row>
    <row r="504" spans="1:26" ht="21" customHeight="1">
      <c r="A504" s="166"/>
      <c r="B504" s="166"/>
      <c r="C504" s="166"/>
      <c r="D504" s="166"/>
      <c r="E504" s="166"/>
      <c r="F504" s="166"/>
      <c r="G504" s="166"/>
      <c r="H504" s="166"/>
      <c r="I504" s="166"/>
      <c r="J504" s="166"/>
      <c r="K504" s="166"/>
      <c r="L504" s="166"/>
      <c r="M504" s="166"/>
      <c r="N504" s="166"/>
      <c r="O504" s="166"/>
      <c r="P504" s="166"/>
      <c r="Q504" s="166"/>
      <c r="R504" s="166"/>
      <c r="S504" s="166"/>
      <c r="T504" s="166"/>
      <c r="U504" s="166"/>
      <c r="V504" s="166"/>
      <c r="W504" s="166"/>
      <c r="X504" s="166"/>
      <c r="Y504" s="166"/>
      <c r="Z504" s="166"/>
    </row>
    <row r="505" spans="1:26" ht="21" customHeight="1">
      <c r="A505" s="166"/>
      <c r="B505" s="166"/>
      <c r="C505" s="166"/>
      <c r="D505" s="166"/>
      <c r="E505" s="166"/>
      <c r="F505" s="166"/>
      <c r="G505" s="166"/>
      <c r="H505" s="166"/>
      <c r="I505" s="166"/>
      <c r="J505" s="166"/>
      <c r="K505" s="166"/>
      <c r="L505" s="166"/>
      <c r="M505" s="166"/>
      <c r="N505" s="166"/>
      <c r="O505" s="166"/>
      <c r="P505" s="166"/>
      <c r="Q505" s="166"/>
      <c r="R505" s="166"/>
      <c r="S505" s="166"/>
      <c r="T505" s="166"/>
      <c r="U505" s="166"/>
      <c r="V505" s="166"/>
      <c r="W505" s="166"/>
      <c r="X505" s="166"/>
      <c r="Y505" s="166"/>
      <c r="Z505" s="166"/>
    </row>
    <row r="506" spans="1:26" ht="21" customHeight="1">
      <c r="A506" s="166"/>
      <c r="B506" s="166"/>
      <c r="C506" s="166"/>
      <c r="D506" s="166"/>
      <c r="E506" s="166"/>
      <c r="F506" s="166"/>
      <c r="G506" s="166"/>
      <c r="H506" s="166"/>
      <c r="I506" s="166"/>
      <c r="J506" s="166"/>
      <c r="K506" s="166"/>
      <c r="L506" s="166"/>
      <c r="M506" s="166"/>
      <c r="N506" s="166"/>
      <c r="O506" s="166"/>
      <c r="P506" s="166"/>
      <c r="Q506" s="166"/>
      <c r="R506" s="166"/>
      <c r="S506" s="166"/>
      <c r="T506" s="166"/>
      <c r="U506" s="166"/>
      <c r="V506" s="166"/>
      <c r="W506" s="166"/>
      <c r="X506" s="166"/>
      <c r="Y506" s="166"/>
      <c r="Z506" s="166"/>
    </row>
    <row r="507" spans="1:26" ht="21" customHeight="1">
      <c r="A507" s="166"/>
      <c r="B507" s="166"/>
      <c r="C507" s="166"/>
      <c r="D507" s="166"/>
      <c r="E507" s="166"/>
      <c r="F507" s="166"/>
      <c r="G507" s="166"/>
      <c r="H507" s="166"/>
      <c r="I507" s="166"/>
      <c r="J507" s="166"/>
      <c r="K507" s="166"/>
      <c r="L507" s="166"/>
      <c r="M507" s="166"/>
      <c r="N507" s="166"/>
      <c r="O507" s="166"/>
      <c r="P507" s="166"/>
      <c r="Q507" s="166"/>
      <c r="R507" s="166"/>
      <c r="S507" s="166"/>
      <c r="T507" s="166"/>
      <c r="U507" s="166"/>
      <c r="V507" s="166"/>
      <c r="W507" s="166"/>
      <c r="X507" s="166"/>
      <c r="Y507" s="166"/>
      <c r="Z507" s="166"/>
    </row>
    <row r="508" spans="1:26" ht="21" customHeight="1">
      <c r="A508" s="166"/>
      <c r="B508" s="166"/>
      <c r="C508" s="166"/>
      <c r="D508" s="166"/>
      <c r="E508" s="166"/>
      <c r="F508" s="166"/>
      <c r="G508" s="166"/>
      <c r="H508" s="166"/>
      <c r="I508" s="166"/>
      <c r="J508" s="166"/>
      <c r="K508" s="166"/>
      <c r="L508" s="166"/>
      <c r="M508" s="166"/>
      <c r="N508" s="166"/>
      <c r="O508" s="166"/>
      <c r="P508" s="166"/>
      <c r="Q508" s="166"/>
      <c r="R508" s="166"/>
      <c r="S508" s="166"/>
      <c r="T508" s="166"/>
      <c r="U508" s="166"/>
      <c r="V508" s="166"/>
      <c r="W508" s="166"/>
      <c r="X508" s="166"/>
      <c r="Y508" s="166"/>
      <c r="Z508" s="166"/>
    </row>
    <row r="509" spans="1:26" ht="21" customHeight="1">
      <c r="A509" s="166"/>
      <c r="B509" s="166"/>
      <c r="C509" s="166"/>
      <c r="D509" s="166"/>
      <c r="E509" s="166"/>
      <c r="F509" s="166"/>
      <c r="G509" s="166"/>
      <c r="H509" s="166"/>
      <c r="I509" s="166"/>
      <c r="J509" s="166"/>
      <c r="K509" s="166"/>
      <c r="L509" s="166"/>
      <c r="M509" s="166"/>
      <c r="N509" s="166"/>
      <c r="O509" s="166"/>
      <c r="P509" s="166"/>
      <c r="Q509" s="166"/>
      <c r="R509" s="166"/>
      <c r="S509" s="166"/>
      <c r="T509" s="166"/>
      <c r="U509" s="166"/>
      <c r="V509" s="166"/>
      <c r="W509" s="166"/>
      <c r="X509" s="166"/>
      <c r="Y509" s="166"/>
      <c r="Z509" s="166"/>
    </row>
    <row r="510" spans="1:26" ht="21" customHeight="1">
      <c r="A510" s="166"/>
      <c r="B510" s="166"/>
      <c r="C510" s="166"/>
      <c r="D510" s="166"/>
      <c r="E510" s="166"/>
      <c r="F510" s="166"/>
      <c r="G510" s="166"/>
      <c r="H510" s="166"/>
      <c r="I510" s="166"/>
      <c r="J510" s="166"/>
      <c r="K510" s="166"/>
      <c r="L510" s="166"/>
      <c r="M510" s="166"/>
      <c r="N510" s="166"/>
      <c r="O510" s="166"/>
      <c r="P510" s="166"/>
      <c r="Q510" s="166"/>
      <c r="R510" s="166"/>
      <c r="S510" s="166"/>
      <c r="T510" s="166"/>
      <c r="U510" s="166"/>
      <c r="V510" s="166"/>
      <c r="W510" s="166"/>
      <c r="X510" s="166"/>
      <c r="Y510" s="166"/>
      <c r="Z510" s="166"/>
    </row>
    <row r="511" spans="1:26" ht="21" customHeight="1">
      <c r="A511" s="166"/>
      <c r="B511" s="166"/>
      <c r="C511" s="166"/>
      <c r="D511" s="166"/>
      <c r="E511" s="166"/>
      <c r="F511" s="166"/>
      <c r="G511" s="166"/>
      <c r="H511" s="166"/>
      <c r="I511" s="166"/>
      <c r="J511" s="166"/>
      <c r="K511" s="166"/>
      <c r="L511" s="166"/>
      <c r="M511" s="166"/>
      <c r="N511" s="166"/>
      <c r="O511" s="166"/>
      <c r="P511" s="166"/>
      <c r="Q511" s="166"/>
      <c r="R511" s="166"/>
      <c r="S511" s="166"/>
      <c r="T511" s="166"/>
      <c r="U511" s="166"/>
      <c r="V511" s="166"/>
      <c r="W511" s="166"/>
      <c r="X511" s="166"/>
      <c r="Y511" s="166"/>
      <c r="Z511" s="166"/>
    </row>
    <row r="512" spans="1:26" ht="21" customHeight="1">
      <c r="A512" s="166"/>
      <c r="B512" s="166"/>
      <c r="C512" s="166"/>
      <c r="D512" s="166"/>
      <c r="E512" s="166"/>
      <c r="F512" s="166"/>
      <c r="G512" s="166"/>
      <c r="H512" s="166"/>
      <c r="I512" s="166"/>
      <c r="J512" s="166"/>
      <c r="K512" s="166"/>
      <c r="L512" s="166"/>
      <c r="M512" s="166"/>
      <c r="N512" s="166"/>
      <c r="O512" s="166"/>
      <c r="P512" s="166"/>
      <c r="Q512" s="166"/>
      <c r="R512" s="166"/>
      <c r="S512" s="166"/>
      <c r="T512" s="166"/>
      <c r="U512" s="166"/>
      <c r="V512" s="166"/>
      <c r="W512" s="166"/>
      <c r="X512" s="166"/>
      <c r="Y512" s="166"/>
      <c r="Z512" s="166"/>
    </row>
    <row r="513" spans="1:26" ht="21" customHeight="1">
      <c r="A513" s="166"/>
      <c r="B513" s="166"/>
      <c r="C513" s="166"/>
      <c r="D513" s="166"/>
      <c r="E513" s="166"/>
      <c r="F513" s="166"/>
      <c r="G513" s="166"/>
      <c r="H513" s="166"/>
      <c r="I513" s="166"/>
      <c r="J513" s="166"/>
      <c r="K513" s="166"/>
      <c r="L513" s="166"/>
      <c r="M513" s="166"/>
      <c r="N513" s="166"/>
      <c r="O513" s="166"/>
      <c r="P513" s="166"/>
      <c r="Q513" s="166"/>
      <c r="R513" s="166"/>
      <c r="S513" s="166"/>
      <c r="T513" s="166"/>
      <c r="U513" s="166"/>
      <c r="V513" s="166"/>
      <c r="W513" s="166"/>
      <c r="X513" s="166"/>
      <c r="Y513" s="166"/>
      <c r="Z513" s="166"/>
    </row>
    <row r="514" spans="1:26" ht="21" customHeight="1">
      <c r="A514" s="166"/>
      <c r="B514" s="166"/>
      <c r="C514" s="166"/>
      <c r="D514" s="166"/>
      <c r="E514" s="166"/>
      <c r="F514" s="166"/>
      <c r="G514" s="166"/>
      <c r="H514" s="166"/>
      <c r="I514" s="166"/>
      <c r="J514" s="166"/>
      <c r="K514" s="166"/>
      <c r="L514" s="166"/>
      <c r="M514" s="166"/>
      <c r="N514" s="166"/>
      <c r="O514" s="166"/>
      <c r="P514" s="166"/>
      <c r="Q514" s="166"/>
      <c r="R514" s="166"/>
      <c r="S514" s="166"/>
      <c r="T514" s="166"/>
      <c r="U514" s="166"/>
      <c r="V514" s="166"/>
      <c r="W514" s="166"/>
      <c r="X514" s="166"/>
      <c r="Y514" s="166"/>
      <c r="Z514" s="166"/>
    </row>
    <row r="515" spans="1:26" ht="21" customHeight="1">
      <c r="A515" s="166"/>
      <c r="B515" s="166"/>
      <c r="C515" s="166"/>
      <c r="D515" s="166"/>
      <c r="E515" s="166"/>
      <c r="F515" s="166"/>
      <c r="G515" s="166"/>
      <c r="H515" s="166"/>
      <c r="I515" s="166"/>
      <c r="J515" s="166"/>
      <c r="K515" s="166"/>
      <c r="L515" s="166"/>
      <c r="M515" s="166"/>
      <c r="N515" s="166"/>
      <c r="O515" s="166"/>
      <c r="P515" s="166"/>
      <c r="Q515" s="166"/>
      <c r="R515" s="166"/>
      <c r="S515" s="166"/>
      <c r="T515" s="166"/>
      <c r="U515" s="166"/>
      <c r="V515" s="166"/>
      <c r="W515" s="166"/>
      <c r="X515" s="166"/>
      <c r="Y515" s="166"/>
      <c r="Z515" s="166"/>
    </row>
    <row r="516" spans="1:26" ht="21" customHeight="1">
      <c r="A516" s="166"/>
      <c r="B516" s="166"/>
      <c r="C516" s="166"/>
      <c r="D516" s="166"/>
      <c r="E516" s="166"/>
      <c r="F516" s="166"/>
      <c r="G516" s="166"/>
      <c r="H516" s="166"/>
      <c r="I516" s="166"/>
      <c r="J516" s="166"/>
      <c r="K516" s="166"/>
      <c r="L516" s="166"/>
      <c r="M516" s="166"/>
      <c r="N516" s="166"/>
      <c r="O516" s="166"/>
      <c r="P516" s="166"/>
      <c r="Q516" s="166"/>
      <c r="R516" s="166"/>
      <c r="S516" s="166"/>
      <c r="T516" s="166"/>
      <c r="U516" s="166"/>
      <c r="V516" s="166"/>
      <c r="W516" s="166"/>
      <c r="X516" s="166"/>
      <c r="Y516" s="166"/>
      <c r="Z516" s="166"/>
    </row>
    <row r="517" spans="1:26" ht="21" customHeight="1">
      <c r="A517" s="166"/>
      <c r="B517" s="166"/>
      <c r="C517" s="166"/>
      <c r="D517" s="166"/>
      <c r="E517" s="166"/>
      <c r="F517" s="166"/>
      <c r="G517" s="166"/>
      <c r="H517" s="166"/>
      <c r="I517" s="166"/>
      <c r="J517" s="166"/>
      <c r="K517" s="166"/>
      <c r="L517" s="166"/>
      <c r="M517" s="166"/>
      <c r="N517" s="166"/>
      <c r="O517" s="166"/>
      <c r="P517" s="166"/>
      <c r="Q517" s="166"/>
      <c r="R517" s="166"/>
      <c r="S517" s="166"/>
      <c r="T517" s="166"/>
      <c r="U517" s="166"/>
      <c r="V517" s="166"/>
      <c r="W517" s="166"/>
      <c r="X517" s="166"/>
      <c r="Y517" s="166"/>
      <c r="Z517" s="166"/>
    </row>
    <row r="518" spans="1:26" ht="21" customHeight="1">
      <c r="A518" s="166"/>
      <c r="B518" s="166"/>
      <c r="C518" s="166"/>
      <c r="D518" s="166"/>
      <c r="E518" s="166"/>
      <c r="F518" s="166"/>
      <c r="G518" s="166"/>
      <c r="H518" s="166"/>
      <c r="I518" s="166"/>
      <c r="J518" s="166"/>
      <c r="K518" s="166"/>
      <c r="L518" s="166"/>
      <c r="M518" s="166"/>
      <c r="N518" s="166"/>
      <c r="O518" s="166"/>
      <c r="P518" s="166"/>
      <c r="Q518" s="166"/>
      <c r="R518" s="166"/>
      <c r="S518" s="166"/>
      <c r="T518" s="166"/>
      <c r="U518" s="166"/>
      <c r="V518" s="166"/>
      <c r="W518" s="166"/>
      <c r="X518" s="166"/>
      <c r="Y518" s="166"/>
      <c r="Z518" s="166"/>
    </row>
    <row r="519" spans="1:26" ht="21" customHeight="1">
      <c r="A519" s="166"/>
      <c r="B519" s="166"/>
      <c r="C519" s="166"/>
      <c r="D519" s="166"/>
      <c r="E519" s="166"/>
      <c r="F519" s="166"/>
      <c r="G519" s="166"/>
      <c r="H519" s="166"/>
      <c r="I519" s="166"/>
      <c r="J519" s="166"/>
      <c r="K519" s="166"/>
      <c r="L519" s="166"/>
      <c r="M519" s="166"/>
      <c r="N519" s="166"/>
      <c r="O519" s="166"/>
      <c r="P519" s="166"/>
      <c r="Q519" s="166"/>
      <c r="R519" s="166"/>
      <c r="S519" s="166"/>
      <c r="T519" s="166"/>
      <c r="U519" s="166"/>
      <c r="V519" s="166"/>
      <c r="W519" s="166"/>
      <c r="X519" s="166"/>
      <c r="Y519" s="166"/>
      <c r="Z519" s="166"/>
    </row>
    <row r="520" spans="1:26" ht="21" customHeight="1">
      <c r="A520" s="166"/>
      <c r="B520" s="166"/>
      <c r="C520" s="166"/>
      <c r="D520" s="166"/>
      <c r="E520" s="166"/>
      <c r="F520" s="166"/>
      <c r="G520" s="166"/>
      <c r="H520" s="166"/>
      <c r="I520" s="166"/>
      <c r="J520" s="166"/>
      <c r="K520" s="166"/>
      <c r="L520" s="166"/>
      <c r="M520" s="166"/>
      <c r="N520" s="166"/>
      <c r="O520" s="166"/>
      <c r="P520" s="166"/>
      <c r="Q520" s="166"/>
      <c r="R520" s="166"/>
      <c r="S520" s="166"/>
      <c r="T520" s="166"/>
      <c r="U520" s="166"/>
      <c r="V520" s="166"/>
      <c r="W520" s="166"/>
      <c r="X520" s="166"/>
      <c r="Y520" s="166"/>
      <c r="Z520" s="166"/>
    </row>
    <row r="521" spans="1:26" ht="21" customHeight="1">
      <c r="A521" s="166"/>
      <c r="B521" s="166"/>
      <c r="C521" s="166"/>
      <c r="D521" s="166"/>
      <c r="E521" s="166"/>
      <c r="F521" s="166"/>
      <c r="G521" s="166"/>
      <c r="H521" s="166"/>
      <c r="I521" s="166"/>
      <c r="J521" s="166"/>
      <c r="K521" s="166"/>
      <c r="L521" s="166"/>
      <c r="M521" s="166"/>
      <c r="N521" s="166"/>
      <c r="O521" s="166"/>
      <c r="P521" s="166"/>
      <c r="Q521" s="166"/>
      <c r="R521" s="166"/>
      <c r="S521" s="166"/>
      <c r="T521" s="166"/>
      <c r="U521" s="166"/>
      <c r="V521" s="166"/>
      <c r="W521" s="166"/>
      <c r="X521" s="166"/>
      <c r="Y521" s="166"/>
      <c r="Z521" s="166"/>
    </row>
    <row r="522" spans="1:26" ht="21" customHeight="1">
      <c r="A522" s="166"/>
      <c r="B522" s="166"/>
      <c r="C522" s="166"/>
      <c r="D522" s="166"/>
      <c r="E522" s="166"/>
      <c r="F522" s="166"/>
      <c r="G522" s="166"/>
      <c r="H522" s="166"/>
      <c r="I522" s="166"/>
      <c r="J522" s="166"/>
      <c r="K522" s="166"/>
      <c r="L522" s="166"/>
      <c r="M522" s="166"/>
      <c r="N522" s="166"/>
      <c r="O522" s="166"/>
      <c r="P522" s="166"/>
      <c r="Q522" s="166"/>
      <c r="R522" s="166"/>
      <c r="S522" s="166"/>
      <c r="T522" s="166"/>
      <c r="U522" s="166"/>
      <c r="V522" s="166"/>
      <c r="W522" s="166"/>
      <c r="X522" s="166"/>
      <c r="Y522" s="166"/>
      <c r="Z522" s="166"/>
    </row>
    <row r="523" spans="1:26" ht="21" customHeight="1">
      <c r="A523" s="166"/>
      <c r="B523" s="166"/>
      <c r="C523" s="166"/>
      <c r="D523" s="166"/>
      <c r="E523" s="166"/>
      <c r="F523" s="166"/>
      <c r="G523" s="166"/>
      <c r="H523" s="166"/>
      <c r="I523" s="166"/>
      <c r="J523" s="166"/>
      <c r="K523" s="166"/>
      <c r="L523" s="166"/>
      <c r="M523" s="166"/>
      <c r="N523" s="166"/>
      <c r="O523" s="166"/>
      <c r="P523" s="166"/>
      <c r="Q523" s="166"/>
      <c r="R523" s="166"/>
      <c r="S523" s="166"/>
      <c r="T523" s="166"/>
      <c r="U523" s="166"/>
      <c r="V523" s="166"/>
      <c r="W523" s="166"/>
      <c r="X523" s="166"/>
      <c r="Y523" s="166"/>
      <c r="Z523" s="166"/>
    </row>
    <row r="524" spans="1:26" ht="21" customHeight="1">
      <c r="A524" s="166"/>
      <c r="B524" s="166"/>
      <c r="C524" s="166"/>
      <c r="D524" s="166"/>
      <c r="E524" s="166"/>
      <c r="F524" s="166"/>
      <c r="G524" s="166"/>
      <c r="H524" s="166"/>
      <c r="I524" s="166"/>
      <c r="J524" s="166"/>
      <c r="K524" s="166"/>
      <c r="L524" s="166"/>
      <c r="M524" s="166"/>
      <c r="N524" s="166"/>
      <c r="O524" s="166"/>
      <c r="P524" s="166"/>
      <c r="Q524" s="166"/>
      <c r="R524" s="166"/>
      <c r="S524" s="166"/>
      <c r="T524" s="166"/>
      <c r="U524" s="166"/>
      <c r="V524" s="166"/>
      <c r="W524" s="166"/>
      <c r="X524" s="166"/>
      <c r="Y524" s="166"/>
      <c r="Z524" s="166"/>
    </row>
    <row r="525" spans="1:26" ht="21" customHeight="1">
      <c r="A525" s="166"/>
      <c r="B525" s="166"/>
      <c r="C525" s="166"/>
      <c r="D525" s="166"/>
      <c r="E525" s="166"/>
      <c r="F525" s="166"/>
      <c r="G525" s="166"/>
      <c r="H525" s="166"/>
      <c r="I525" s="166"/>
      <c r="J525" s="166"/>
      <c r="K525" s="166"/>
      <c r="L525" s="166"/>
      <c r="M525" s="166"/>
      <c r="N525" s="166"/>
      <c r="O525" s="166"/>
      <c r="P525" s="166"/>
      <c r="Q525" s="166"/>
      <c r="R525" s="166"/>
      <c r="S525" s="166"/>
      <c r="T525" s="166"/>
      <c r="U525" s="166"/>
      <c r="V525" s="166"/>
      <c r="W525" s="166"/>
      <c r="X525" s="166"/>
      <c r="Y525" s="166"/>
      <c r="Z525" s="166"/>
    </row>
    <row r="526" spans="1:26" ht="21" customHeight="1">
      <c r="A526" s="166"/>
      <c r="B526" s="166"/>
      <c r="C526" s="166"/>
      <c r="D526" s="166"/>
      <c r="E526" s="166"/>
      <c r="F526" s="166"/>
      <c r="G526" s="166"/>
      <c r="H526" s="166"/>
      <c r="I526" s="166"/>
      <c r="J526" s="166"/>
      <c r="K526" s="166"/>
      <c r="L526" s="166"/>
      <c r="M526" s="166"/>
      <c r="N526" s="166"/>
      <c r="O526" s="166"/>
      <c r="P526" s="166"/>
      <c r="Q526" s="166"/>
      <c r="R526" s="166"/>
      <c r="S526" s="166"/>
      <c r="T526" s="166"/>
      <c r="U526" s="166"/>
      <c r="V526" s="166"/>
      <c r="W526" s="166"/>
      <c r="X526" s="166"/>
      <c r="Y526" s="166"/>
      <c r="Z526" s="166"/>
    </row>
    <row r="527" spans="1:26" ht="21" customHeight="1">
      <c r="A527" s="166"/>
      <c r="B527" s="166"/>
      <c r="C527" s="166"/>
      <c r="D527" s="166"/>
      <c r="E527" s="166"/>
      <c r="F527" s="166"/>
      <c r="G527" s="166"/>
      <c r="H527" s="166"/>
      <c r="I527" s="166"/>
      <c r="J527" s="166"/>
      <c r="K527" s="166"/>
      <c r="L527" s="166"/>
      <c r="M527" s="166"/>
      <c r="N527" s="166"/>
      <c r="O527" s="166"/>
      <c r="P527" s="166"/>
      <c r="Q527" s="166"/>
      <c r="R527" s="166"/>
      <c r="S527" s="166"/>
      <c r="T527" s="166"/>
      <c r="U527" s="166"/>
      <c r="V527" s="166"/>
      <c r="W527" s="166"/>
      <c r="X527" s="166"/>
      <c r="Y527" s="166"/>
      <c r="Z527" s="166"/>
    </row>
    <row r="528" spans="1:26" ht="21" customHeight="1">
      <c r="A528" s="166"/>
      <c r="B528" s="166"/>
      <c r="C528" s="166"/>
      <c r="D528" s="166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  <c r="Z528" s="166"/>
    </row>
    <row r="529" spans="1:26" ht="21" customHeight="1">
      <c r="A529" s="166"/>
      <c r="B529" s="166"/>
      <c r="C529" s="166"/>
      <c r="D529" s="166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6"/>
      <c r="V529" s="166"/>
      <c r="W529" s="166"/>
      <c r="X529" s="166"/>
      <c r="Y529" s="166"/>
      <c r="Z529" s="166"/>
    </row>
    <row r="530" spans="1:26" ht="21" customHeight="1">
      <c r="A530" s="166"/>
      <c r="B530" s="166"/>
      <c r="C530" s="166"/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6"/>
      <c r="V530" s="166"/>
      <c r="W530" s="166"/>
      <c r="X530" s="166"/>
      <c r="Y530" s="166"/>
      <c r="Z530" s="166"/>
    </row>
    <row r="531" spans="1:26" ht="21" customHeight="1">
      <c r="A531" s="166"/>
      <c r="B531" s="166"/>
      <c r="C531" s="166"/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6"/>
      <c r="V531" s="166"/>
      <c r="W531" s="166"/>
      <c r="X531" s="166"/>
      <c r="Y531" s="166"/>
      <c r="Z531" s="166"/>
    </row>
    <row r="532" spans="1:26" ht="21" customHeight="1">
      <c r="A532" s="166"/>
      <c r="B532" s="166"/>
      <c r="C532" s="166"/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6"/>
      <c r="V532" s="166"/>
      <c r="W532" s="166"/>
      <c r="X532" s="166"/>
      <c r="Y532" s="166"/>
      <c r="Z532" s="166"/>
    </row>
    <row r="533" spans="1:26" ht="21" customHeight="1">
      <c r="A533" s="166"/>
      <c r="B533" s="166"/>
      <c r="C533" s="166"/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6"/>
      <c r="V533" s="166"/>
      <c r="W533" s="166"/>
      <c r="X533" s="166"/>
      <c r="Y533" s="166"/>
      <c r="Z533" s="166"/>
    </row>
    <row r="534" spans="1:26" ht="21" customHeight="1">
      <c r="A534" s="166"/>
      <c r="B534" s="166"/>
      <c r="C534" s="166"/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6"/>
      <c r="V534" s="166"/>
      <c r="W534" s="166"/>
      <c r="X534" s="166"/>
      <c r="Y534" s="166"/>
      <c r="Z534" s="166"/>
    </row>
    <row r="535" spans="1:26" ht="21" customHeight="1">
      <c r="A535" s="166"/>
      <c r="B535" s="166"/>
      <c r="C535" s="166"/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6"/>
      <c r="V535" s="166"/>
      <c r="W535" s="166"/>
      <c r="X535" s="166"/>
      <c r="Y535" s="166"/>
      <c r="Z535" s="166"/>
    </row>
    <row r="536" spans="1:26" ht="21" customHeight="1">
      <c r="A536" s="166"/>
      <c r="B536" s="166"/>
      <c r="C536" s="166"/>
      <c r="D536" s="166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6"/>
      <c r="V536" s="166"/>
      <c r="W536" s="166"/>
      <c r="X536" s="166"/>
      <c r="Y536" s="166"/>
      <c r="Z536" s="166"/>
    </row>
    <row r="537" spans="1:26" ht="21" customHeight="1">
      <c r="A537" s="166"/>
      <c r="B537" s="166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6"/>
      <c r="V537" s="166"/>
      <c r="W537" s="166"/>
      <c r="X537" s="166"/>
      <c r="Y537" s="166"/>
      <c r="Z537" s="166"/>
    </row>
    <row r="538" spans="1:26" ht="21" customHeight="1">
      <c r="A538" s="166"/>
      <c r="B538" s="166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6"/>
      <c r="V538" s="166"/>
      <c r="W538" s="166"/>
      <c r="X538" s="166"/>
      <c r="Y538" s="166"/>
      <c r="Z538" s="166"/>
    </row>
    <row r="539" spans="1:26" ht="21" customHeight="1">
      <c r="A539" s="166"/>
      <c r="B539" s="166"/>
      <c r="C539" s="166"/>
      <c r="D539" s="166"/>
      <c r="E539" s="166"/>
      <c r="F539" s="166"/>
      <c r="G539" s="166"/>
      <c r="H539" s="166"/>
      <c r="I539" s="166"/>
      <c r="J539" s="166"/>
      <c r="K539" s="166"/>
      <c r="L539" s="166"/>
      <c r="M539" s="166"/>
      <c r="N539" s="166"/>
      <c r="O539" s="166"/>
      <c r="P539" s="166"/>
      <c r="Q539" s="166"/>
      <c r="R539" s="166"/>
      <c r="S539" s="166"/>
      <c r="T539" s="166"/>
      <c r="U539" s="166"/>
      <c r="V539" s="166"/>
      <c r="W539" s="166"/>
      <c r="X539" s="166"/>
      <c r="Y539" s="166"/>
      <c r="Z539" s="166"/>
    </row>
    <row r="540" spans="1:26" ht="21" customHeight="1">
      <c r="A540" s="166"/>
      <c r="B540" s="166"/>
      <c r="C540" s="166"/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  <c r="Y540" s="166"/>
      <c r="Z540" s="166"/>
    </row>
    <row r="541" spans="1:26" ht="21" customHeight="1">
      <c r="A541" s="166"/>
      <c r="B541" s="166"/>
      <c r="C541" s="166"/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6"/>
      <c r="V541" s="166"/>
      <c r="W541" s="166"/>
      <c r="X541" s="166"/>
      <c r="Y541" s="166"/>
      <c r="Z541" s="166"/>
    </row>
    <row r="542" spans="1:26" ht="21" customHeight="1">
      <c r="A542" s="166"/>
      <c r="B542" s="166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6"/>
      <c r="V542" s="166"/>
      <c r="W542" s="166"/>
      <c r="X542" s="166"/>
      <c r="Y542" s="166"/>
      <c r="Z542" s="166"/>
    </row>
    <row r="543" spans="1:26" ht="21" customHeight="1">
      <c r="A543" s="166"/>
      <c r="B543" s="166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  <c r="Y543" s="166"/>
      <c r="Z543" s="166"/>
    </row>
    <row r="544" spans="1:26" ht="21" customHeight="1">
      <c r="A544" s="166"/>
      <c r="B544" s="166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  <c r="Y544" s="166"/>
      <c r="Z544" s="166"/>
    </row>
    <row r="545" spans="1:26" ht="21" customHeight="1">
      <c r="A545" s="166"/>
      <c r="B545" s="166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  <c r="Y545" s="166"/>
      <c r="Z545" s="166"/>
    </row>
    <row r="546" spans="1:26" ht="21" customHeight="1">
      <c r="A546" s="166"/>
      <c r="B546" s="166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</row>
    <row r="547" spans="1:26" ht="21" customHeight="1">
      <c r="A547" s="166"/>
      <c r="B547" s="166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</row>
    <row r="548" spans="1:26" ht="21" customHeight="1">
      <c r="A548" s="166"/>
      <c r="B548" s="166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</row>
    <row r="549" spans="1:26" ht="21" customHeight="1">
      <c r="A549" s="166"/>
      <c r="B549" s="166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</row>
    <row r="550" spans="1:26" ht="21" customHeight="1">
      <c r="A550" s="166"/>
      <c r="B550" s="166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</row>
    <row r="551" spans="1:26" ht="21" customHeight="1">
      <c r="A551" s="166"/>
      <c r="B551" s="166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</row>
    <row r="552" spans="1:26" ht="21" customHeight="1">
      <c r="A552" s="166"/>
      <c r="B552" s="166"/>
      <c r="C552" s="166"/>
      <c r="D552" s="166"/>
      <c r="E552" s="166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  <c r="S552" s="166"/>
      <c r="T552" s="166"/>
      <c r="U552" s="166"/>
      <c r="V552" s="166"/>
      <c r="W552" s="166"/>
      <c r="X552" s="166"/>
      <c r="Y552" s="166"/>
      <c r="Z552" s="166"/>
    </row>
    <row r="553" spans="1:26" ht="21" customHeight="1">
      <c r="A553" s="166"/>
      <c r="B553" s="166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</row>
    <row r="554" spans="1:26" ht="21" customHeight="1">
      <c r="A554" s="166"/>
      <c r="B554" s="166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</row>
    <row r="555" spans="1:26" ht="21" customHeight="1">
      <c r="A555" s="166"/>
      <c r="B555" s="166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</row>
    <row r="556" spans="1:26" ht="21" customHeight="1">
      <c r="A556" s="166"/>
      <c r="B556" s="166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66"/>
    </row>
    <row r="557" spans="1:26" ht="21" customHeight="1">
      <c r="A557" s="166"/>
      <c r="B557" s="166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</row>
    <row r="558" spans="1:26" ht="21" customHeight="1">
      <c r="A558" s="166"/>
      <c r="B558" s="166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66"/>
    </row>
    <row r="559" spans="1:26" ht="21" customHeight="1">
      <c r="A559" s="166"/>
      <c r="B559" s="166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66"/>
    </row>
    <row r="560" spans="1:26" ht="21" customHeight="1">
      <c r="A560" s="166"/>
      <c r="B560" s="166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66"/>
    </row>
    <row r="561" spans="1:26" ht="21" customHeight="1">
      <c r="A561" s="166"/>
      <c r="B561" s="166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6"/>
      <c r="Z561" s="166"/>
    </row>
    <row r="562" spans="1:26" ht="21" customHeight="1">
      <c r="A562" s="166"/>
      <c r="B562" s="166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6"/>
      <c r="Z562" s="166"/>
    </row>
    <row r="563" spans="1:26" ht="21" customHeight="1">
      <c r="A563" s="166"/>
      <c r="B563" s="166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  <c r="Y563" s="166"/>
      <c r="Z563" s="166"/>
    </row>
    <row r="564" spans="1:26" ht="21" customHeight="1">
      <c r="A564" s="166"/>
      <c r="B564" s="166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</row>
    <row r="565" spans="1:26" ht="21" customHeight="1">
      <c r="A565" s="166"/>
      <c r="B565" s="166"/>
      <c r="C565" s="166"/>
      <c r="D565" s="166"/>
      <c r="E565" s="166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  <c r="S565" s="166"/>
      <c r="T565" s="166"/>
      <c r="U565" s="166"/>
      <c r="V565" s="166"/>
      <c r="W565" s="166"/>
      <c r="X565" s="166"/>
      <c r="Y565" s="166"/>
      <c r="Z565" s="166"/>
    </row>
    <row r="566" spans="1:26" ht="21" customHeight="1">
      <c r="A566" s="166"/>
      <c r="B566" s="166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</row>
    <row r="567" spans="1:26" ht="21" customHeight="1">
      <c r="A567" s="166"/>
      <c r="B567" s="166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</row>
    <row r="568" spans="1:26" ht="21" customHeight="1">
      <c r="A568" s="166"/>
      <c r="B568" s="166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</row>
    <row r="569" spans="1:26" ht="21" customHeight="1">
      <c r="A569" s="166"/>
      <c r="B569" s="166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</row>
    <row r="570" spans="1:26" ht="21" customHeight="1">
      <c r="A570" s="166"/>
      <c r="B570" s="166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</row>
    <row r="571" spans="1:26" ht="21" customHeight="1">
      <c r="A571" s="166"/>
      <c r="B571" s="166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</row>
    <row r="572" spans="1:26" ht="21" customHeight="1">
      <c r="A572" s="166"/>
      <c r="B572" s="166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</row>
    <row r="573" spans="1:26" ht="21" customHeight="1">
      <c r="A573" s="166"/>
      <c r="B573" s="166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  <c r="Y573" s="166"/>
      <c r="Z573" s="166"/>
    </row>
    <row r="574" spans="1:26" ht="21" customHeight="1">
      <c r="A574" s="166"/>
      <c r="B574" s="166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6"/>
      <c r="Z574" s="166"/>
    </row>
    <row r="575" spans="1:26" ht="21" customHeight="1">
      <c r="A575" s="166"/>
      <c r="B575" s="166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  <c r="Y575" s="166"/>
      <c r="Z575" s="166"/>
    </row>
    <row r="576" spans="1:26" ht="21" customHeight="1">
      <c r="A576" s="166"/>
      <c r="B576" s="166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  <c r="Y576" s="166"/>
      <c r="Z576" s="166"/>
    </row>
    <row r="577" spans="1:26" ht="21" customHeight="1">
      <c r="A577" s="166"/>
      <c r="B577" s="166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  <c r="Y577" s="166"/>
      <c r="Z577" s="166"/>
    </row>
    <row r="578" spans="1:26" ht="21" customHeight="1">
      <c r="A578" s="166"/>
      <c r="B578" s="166"/>
      <c r="C578" s="166"/>
      <c r="D578" s="166"/>
      <c r="E578" s="166"/>
      <c r="F578" s="166"/>
      <c r="G578" s="166"/>
      <c r="H578" s="166"/>
      <c r="I578" s="166"/>
      <c r="J578" s="166"/>
      <c r="K578" s="166"/>
      <c r="L578" s="166"/>
      <c r="M578" s="166"/>
      <c r="N578" s="166"/>
      <c r="O578" s="166"/>
      <c r="P578" s="166"/>
      <c r="Q578" s="166"/>
      <c r="R578" s="166"/>
      <c r="S578" s="166"/>
      <c r="T578" s="166"/>
      <c r="U578" s="166"/>
      <c r="V578" s="166"/>
      <c r="W578" s="166"/>
      <c r="X578" s="166"/>
      <c r="Y578" s="166"/>
      <c r="Z578" s="166"/>
    </row>
    <row r="579" spans="1:26" ht="21" customHeight="1">
      <c r="A579" s="166"/>
      <c r="B579" s="166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6"/>
      <c r="Z579" s="166"/>
    </row>
    <row r="580" spans="1:26" ht="21" customHeight="1">
      <c r="A580" s="166"/>
      <c r="B580" s="166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6"/>
      <c r="Z580" s="166"/>
    </row>
    <row r="581" spans="1:26" ht="21" customHeight="1">
      <c r="A581" s="166"/>
      <c r="B581" s="166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6"/>
      <c r="Z581" s="166"/>
    </row>
    <row r="582" spans="1:26" ht="21" customHeight="1">
      <c r="A582" s="166"/>
      <c r="B582" s="166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</row>
    <row r="583" spans="1:26" ht="21" customHeight="1">
      <c r="A583" s="166"/>
      <c r="B583" s="166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</row>
    <row r="584" spans="1:26" ht="21" customHeight="1">
      <c r="A584" s="166"/>
      <c r="B584" s="166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</row>
    <row r="585" spans="1:26" ht="21" customHeight="1">
      <c r="A585" s="166"/>
      <c r="B585" s="166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  <c r="Y585" s="166"/>
      <c r="Z585" s="166"/>
    </row>
    <row r="586" spans="1:26" ht="21" customHeight="1">
      <c r="A586" s="166"/>
      <c r="B586" s="166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  <c r="Y586" s="166"/>
      <c r="Z586" s="166"/>
    </row>
    <row r="587" spans="1:26" ht="21" customHeight="1">
      <c r="A587" s="166"/>
      <c r="B587" s="166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  <c r="Y587" s="166"/>
      <c r="Z587" s="166"/>
    </row>
    <row r="588" spans="1:26" ht="21" customHeight="1">
      <c r="A588" s="166"/>
      <c r="B588" s="166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  <c r="Y588" s="166"/>
      <c r="Z588" s="166"/>
    </row>
    <row r="589" spans="1:26" ht="21" customHeight="1">
      <c r="A589" s="166"/>
      <c r="B589" s="166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  <c r="Y589" s="166"/>
      <c r="Z589" s="166"/>
    </row>
    <row r="590" spans="1:26" ht="21" customHeight="1">
      <c r="A590" s="166"/>
      <c r="B590" s="166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  <c r="Y590" s="166"/>
      <c r="Z590" s="166"/>
    </row>
    <row r="591" spans="1:26" ht="21" customHeight="1">
      <c r="A591" s="166"/>
      <c r="B591" s="166"/>
      <c r="C591" s="166"/>
      <c r="D591" s="166"/>
      <c r="E591" s="166"/>
      <c r="F591" s="166"/>
      <c r="G591" s="166"/>
      <c r="H591" s="166"/>
      <c r="I591" s="166"/>
      <c r="J591" s="166"/>
      <c r="K591" s="166"/>
      <c r="L591" s="166"/>
      <c r="M591" s="166"/>
      <c r="N591" s="166"/>
      <c r="O591" s="166"/>
      <c r="P591" s="166"/>
      <c r="Q591" s="166"/>
      <c r="R591" s="166"/>
      <c r="S591" s="166"/>
      <c r="T591" s="166"/>
      <c r="U591" s="166"/>
      <c r="V591" s="166"/>
      <c r="W591" s="166"/>
      <c r="X591" s="166"/>
      <c r="Y591" s="166"/>
      <c r="Z591" s="166"/>
    </row>
    <row r="592" spans="1:26" ht="21" customHeight="1">
      <c r="A592" s="166"/>
      <c r="B592" s="166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  <c r="Y592" s="166"/>
      <c r="Z592" s="166"/>
    </row>
    <row r="593" spans="1:26" ht="21" customHeight="1">
      <c r="A593" s="166"/>
      <c r="B593" s="166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  <c r="Y593" s="166"/>
      <c r="Z593" s="166"/>
    </row>
    <row r="594" spans="1:26" ht="21" customHeight="1">
      <c r="A594" s="166"/>
      <c r="B594" s="166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  <c r="Y594" s="166"/>
      <c r="Z594" s="166"/>
    </row>
    <row r="595" spans="1:26" ht="21" customHeight="1">
      <c r="A595" s="166"/>
      <c r="B595" s="166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  <c r="Y595" s="166"/>
      <c r="Z595" s="166"/>
    </row>
    <row r="596" spans="1:26" ht="21" customHeight="1">
      <c r="A596" s="166"/>
      <c r="B596" s="166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  <c r="Y596" s="166"/>
      <c r="Z596" s="166"/>
    </row>
    <row r="597" spans="1:26" ht="21" customHeight="1">
      <c r="A597" s="166"/>
      <c r="B597" s="166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  <c r="Y597" s="166"/>
      <c r="Z597" s="166"/>
    </row>
    <row r="598" spans="1:26" ht="21" customHeight="1">
      <c r="A598" s="166"/>
      <c r="B598" s="166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  <c r="Y598" s="166"/>
      <c r="Z598" s="166"/>
    </row>
    <row r="599" spans="1:26" ht="21" customHeight="1">
      <c r="A599" s="166"/>
      <c r="B599" s="166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  <c r="Y599" s="166"/>
      <c r="Z599" s="166"/>
    </row>
    <row r="600" spans="1:26" ht="21" customHeight="1">
      <c r="A600" s="166"/>
      <c r="B600" s="166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  <c r="Y600" s="166"/>
      <c r="Z600" s="166"/>
    </row>
    <row r="601" spans="1:26" ht="21" customHeight="1">
      <c r="A601" s="166"/>
      <c r="B601" s="166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  <c r="Y601" s="166"/>
      <c r="Z601" s="166"/>
    </row>
    <row r="602" spans="1:26" ht="21" customHeight="1">
      <c r="A602" s="166"/>
      <c r="B602" s="166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  <c r="Y602" s="166"/>
      <c r="Z602" s="166"/>
    </row>
    <row r="603" spans="1:26" ht="21" customHeight="1">
      <c r="A603" s="166"/>
      <c r="B603" s="166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  <c r="Y603" s="166"/>
      <c r="Z603" s="166"/>
    </row>
    <row r="604" spans="1:26" ht="21" customHeight="1">
      <c r="A604" s="166"/>
      <c r="B604" s="166"/>
      <c r="C604" s="166"/>
      <c r="D604" s="166"/>
      <c r="E604" s="166"/>
      <c r="F604" s="166"/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  <c r="S604" s="166"/>
      <c r="T604" s="166"/>
      <c r="U604" s="166"/>
      <c r="V604" s="166"/>
      <c r="W604" s="166"/>
      <c r="X604" s="166"/>
      <c r="Y604" s="166"/>
      <c r="Z604" s="166"/>
    </row>
    <row r="605" spans="1:26" ht="21" customHeight="1">
      <c r="A605" s="166"/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</row>
    <row r="606" spans="1:26" ht="21" customHeight="1">
      <c r="A606" s="166"/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</row>
    <row r="607" spans="1:26" ht="21" customHeight="1">
      <c r="A607" s="166"/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</row>
    <row r="608" spans="1:26" ht="21" customHeight="1">
      <c r="A608" s="166"/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</row>
    <row r="609" spans="1:26" ht="21" customHeight="1">
      <c r="A609" s="166"/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</row>
    <row r="610" spans="1:26" ht="21" customHeight="1">
      <c r="A610" s="166"/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</row>
    <row r="611" spans="1:26" ht="21" customHeight="1">
      <c r="A611" s="166"/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</row>
    <row r="612" spans="1:26" ht="21" customHeight="1">
      <c r="A612" s="166"/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</row>
    <row r="613" spans="1:26" ht="21" customHeight="1">
      <c r="A613" s="166"/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</row>
    <row r="614" spans="1:26" ht="21" customHeight="1">
      <c r="A614" s="166"/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</row>
    <row r="615" spans="1:26" ht="21" customHeight="1">
      <c r="A615" s="166"/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</row>
    <row r="616" spans="1:26" ht="21" customHeight="1">
      <c r="A616" s="166"/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</row>
    <row r="617" spans="1:26" ht="21" customHeight="1">
      <c r="A617" s="166"/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  <c r="Z617" s="166"/>
    </row>
    <row r="618" spans="1:26" ht="21" customHeight="1">
      <c r="A618" s="166"/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</row>
    <row r="619" spans="1:26" ht="21" customHeight="1">
      <c r="A619" s="166"/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</row>
    <row r="620" spans="1:26" ht="21" customHeight="1">
      <c r="A620" s="166"/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</row>
    <row r="621" spans="1:26" ht="21" customHeight="1">
      <c r="A621" s="166"/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</row>
    <row r="622" spans="1:26" ht="21" customHeight="1">
      <c r="A622" s="166"/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</row>
    <row r="623" spans="1:26" ht="21" customHeight="1">
      <c r="A623" s="166"/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</row>
    <row r="624" spans="1:26" ht="21" customHeight="1">
      <c r="A624" s="166"/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</row>
    <row r="625" spans="1:26" ht="21" customHeight="1">
      <c r="A625" s="166"/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</row>
    <row r="626" spans="1:26" ht="21" customHeight="1">
      <c r="A626" s="166"/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</row>
    <row r="627" spans="1:26" ht="21" customHeight="1">
      <c r="A627" s="166"/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</row>
    <row r="628" spans="1:26" ht="21" customHeight="1">
      <c r="A628" s="166"/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</row>
    <row r="629" spans="1:26" ht="21" customHeight="1">
      <c r="A629" s="166"/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</row>
    <row r="630" spans="1:26" ht="21" customHeight="1">
      <c r="A630" s="166"/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  <c r="Z630" s="166"/>
    </row>
    <row r="631" spans="1:26" ht="21" customHeight="1">
      <c r="A631" s="166"/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  <c r="Z631" s="166"/>
    </row>
    <row r="632" spans="1:26" ht="21" customHeight="1">
      <c r="A632" s="166"/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  <c r="Z632" s="166"/>
    </row>
    <row r="633" spans="1:26" ht="21" customHeight="1">
      <c r="A633" s="166"/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  <c r="Z633" s="166"/>
    </row>
    <row r="634" spans="1:26" ht="21" customHeight="1">
      <c r="A634" s="166"/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  <c r="Z634" s="166"/>
    </row>
    <row r="635" spans="1:26" ht="21" customHeight="1">
      <c r="A635" s="166"/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  <c r="Z635" s="166"/>
    </row>
    <row r="636" spans="1:26" ht="21" customHeight="1">
      <c r="A636" s="166"/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</row>
    <row r="637" spans="1:26" ht="21" customHeight="1">
      <c r="A637" s="166"/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</row>
    <row r="638" spans="1:26" ht="21" customHeight="1">
      <c r="A638" s="166"/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</row>
    <row r="639" spans="1:26" ht="21" customHeight="1">
      <c r="A639" s="166"/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</row>
    <row r="640" spans="1:26" ht="21" customHeight="1">
      <c r="A640" s="166"/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</row>
    <row r="641" spans="1:26" ht="21" customHeight="1">
      <c r="A641" s="166"/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</row>
    <row r="642" spans="1:26" ht="21" customHeight="1">
      <c r="A642" s="166"/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</row>
    <row r="643" spans="1:26" ht="21" customHeight="1">
      <c r="A643" s="166"/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</row>
    <row r="644" spans="1:26" ht="21" customHeight="1">
      <c r="A644" s="166"/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</row>
    <row r="645" spans="1:26" ht="21" customHeight="1">
      <c r="A645" s="166"/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</row>
    <row r="646" spans="1:26" ht="21" customHeight="1">
      <c r="A646" s="166"/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</row>
    <row r="647" spans="1:26" ht="21" customHeight="1">
      <c r="A647" s="166"/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  <c r="Z647" s="166"/>
    </row>
    <row r="648" spans="1:26" ht="21" customHeight="1">
      <c r="A648" s="166"/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  <c r="Z648" s="166"/>
    </row>
    <row r="649" spans="1:26" ht="21" customHeight="1">
      <c r="A649" s="166"/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  <c r="Z649" s="166"/>
    </row>
    <row r="650" spans="1:26" ht="21" customHeight="1">
      <c r="A650" s="166"/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  <c r="Z650" s="166"/>
    </row>
    <row r="651" spans="1:26" ht="21" customHeight="1">
      <c r="A651" s="166"/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  <c r="Z651" s="166"/>
    </row>
    <row r="652" spans="1:26" ht="21" customHeight="1">
      <c r="A652" s="166"/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  <c r="Z652" s="166"/>
    </row>
    <row r="653" spans="1:26" ht="21" customHeight="1">
      <c r="A653" s="166"/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</row>
    <row r="654" spans="1:26" ht="21" customHeight="1">
      <c r="A654" s="166"/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</row>
    <row r="655" spans="1:26" ht="21" customHeight="1">
      <c r="A655" s="166"/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</row>
    <row r="656" spans="1:26" ht="21" customHeight="1">
      <c r="A656" s="166"/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</row>
    <row r="657" spans="1:26" ht="21" customHeight="1">
      <c r="A657" s="166"/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</row>
    <row r="658" spans="1:26" ht="21" customHeight="1">
      <c r="A658" s="166"/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</row>
    <row r="659" spans="1:26" ht="21" customHeight="1">
      <c r="A659" s="166"/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</row>
    <row r="660" spans="1:26" ht="21" customHeight="1">
      <c r="A660" s="166"/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</row>
    <row r="661" spans="1:26" ht="21" customHeight="1">
      <c r="A661" s="166"/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</row>
    <row r="662" spans="1:26" ht="21" customHeight="1">
      <c r="A662" s="166"/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</row>
    <row r="663" spans="1:26" ht="21" customHeight="1">
      <c r="A663" s="166"/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  <c r="Z663" s="166"/>
    </row>
    <row r="664" spans="1:26" ht="21" customHeight="1">
      <c r="A664" s="166"/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</row>
    <row r="665" spans="1:26" ht="21" customHeight="1">
      <c r="A665" s="166"/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</row>
    <row r="666" spans="1:26" ht="21" customHeight="1">
      <c r="A666" s="166"/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</row>
    <row r="667" spans="1:26" ht="21" customHeight="1">
      <c r="A667" s="166"/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</row>
    <row r="668" spans="1:26" ht="21" customHeight="1">
      <c r="A668" s="166"/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</row>
    <row r="669" spans="1:26" ht="21" customHeight="1">
      <c r="A669" s="166"/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</row>
    <row r="670" spans="1:26" ht="21" customHeight="1">
      <c r="A670" s="166"/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</row>
    <row r="671" spans="1:26" ht="21" customHeight="1">
      <c r="A671" s="166"/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</row>
    <row r="672" spans="1:26" ht="21" customHeight="1">
      <c r="A672" s="166"/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</row>
    <row r="673" spans="1:26" ht="21" customHeight="1">
      <c r="A673" s="166"/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</row>
    <row r="674" spans="1:26" ht="21" customHeight="1">
      <c r="A674" s="166"/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</row>
    <row r="675" spans="1:26" ht="21" customHeight="1">
      <c r="A675" s="166"/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</row>
    <row r="676" spans="1:26" ht="21" customHeight="1">
      <c r="A676" s="166"/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</row>
    <row r="677" spans="1:26" ht="21" customHeight="1">
      <c r="A677" s="166"/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</row>
    <row r="678" spans="1:26" ht="21" customHeight="1">
      <c r="A678" s="166"/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</row>
    <row r="679" spans="1:26" ht="21" customHeight="1">
      <c r="A679" s="166"/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</row>
    <row r="680" spans="1:26" ht="21" customHeight="1">
      <c r="A680" s="166"/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</row>
    <row r="681" spans="1:26" ht="21" customHeight="1">
      <c r="A681" s="166"/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</row>
    <row r="682" spans="1:26" ht="21" customHeight="1">
      <c r="A682" s="166"/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</row>
    <row r="683" spans="1:26" ht="21" customHeight="1">
      <c r="A683" s="166"/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  <c r="Z683" s="166"/>
    </row>
    <row r="684" spans="1:26" ht="21" customHeight="1">
      <c r="A684" s="166"/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  <c r="Z684" s="166"/>
    </row>
    <row r="685" spans="1:26" ht="21" customHeight="1">
      <c r="A685" s="166"/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</row>
    <row r="686" spans="1:26" ht="21" customHeight="1">
      <c r="A686" s="166"/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</row>
    <row r="687" spans="1:26" ht="21" customHeight="1">
      <c r="A687" s="166"/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</row>
    <row r="688" spans="1:26" ht="21" customHeight="1">
      <c r="A688" s="166"/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</row>
    <row r="689" spans="1:26" ht="21" customHeight="1">
      <c r="A689" s="166"/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</row>
    <row r="690" spans="1:26" ht="21" customHeight="1">
      <c r="A690" s="166"/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</row>
    <row r="691" spans="1:26" ht="21" customHeight="1">
      <c r="A691" s="166"/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</row>
    <row r="692" spans="1:26" ht="21" customHeight="1">
      <c r="A692" s="166"/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</row>
    <row r="693" spans="1:26" ht="21" customHeight="1">
      <c r="A693" s="166"/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</row>
    <row r="694" spans="1:26" ht="21" customHeight="1">
      <c r="A694" s="166"/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</row>
    <row r="695" spans="1:26" ht="21" customHeight="1">
      <c r="A695" s="166"/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</row>
    <row r="696" spans="1:26" ht="21" customHeight="1">
      <c r="A696" s="166"/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</row>
    <row r="697" spans="1:26" ht="21" customHeight="1">
      <c r="A697" s="166"/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</row>
    <row r="698" spans="1:26" ht="21" customHeight="1">
      <c r="A698" s="166"/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</row>
    <row r="699" spans="1:26" ht="21" customHeight="1">
      <c r="A699" s="166"/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  <c r="Z699" s="166"/>
    </row>
    <row r="700" spans="1:26" ht="21" customHeight="1">
      <c r="A700" s="166"/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</row>
    <row r="701" spans="1:26" ht="21" customHeight="1">
      <c r="A701" s="166"/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</row>
    <row r="702" spans="1:26" ht="21" customHeight="1">
      <c r="A702" s="166"/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</row>
    <row r="703" spans="1:26" ht="21" customHeight="1">
      <c r="A703" s="166"/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</row>
    <row r="704" spans="1:26" ht="21" customHeight="1">
      <c r="A704" s="166"/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</row>
    <row r="705" spans="1:26" ht="21" customHeight="1">
      <c r="A705" s="166"/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</row>
    <row r="706" spans="1:26" ht="21" customHeight="1">
      <c r="A706" s="166"/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</row>
    <row r="707" spans="1:26" ht="21" customHeight="1">
      <c r="A707" s="166"/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</row>
    <row r="708" spans="1:26" ht="21" customHeight="1">
      <c r="A708" s="166"/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  <c r="Z708" s="166"/>
    </row>
    <row r="709" spans="1:26" ht="21" customHeight="1">
      <c r="A709" s="166"/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</row>
    <row r="710" spans="1:26" ht="21" customHeight="1">
      <c r="A710" s="166"/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</row>
    <row r="711" spans="1:26" ht="21" customHeight="1">
      <c r="A711" s="166"/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</row>
    <row r="712" spans="1:26" ht="21" customHeight="1">
      <c r="A712" s="166"/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</row>
    <row r="713" spans="1:26" ht="21" customHeight="1">
      <c r="A713" s="166"/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</row>
    <row r="714" spans="1:26" ht="21" customHeight="1">
      <c r="A714" s="166"/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</row>
    <row r="715" spans="1:26" ht="21" customHeight="1">
      <c r="A715" s="166"/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</row>
    <row r="716" spans="1:26" ht="21" customHeight="1">
      <c r="A716" s="166"/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</row>
    <row r="717" spans="1:26" ht="21" customHeight="1">
      <c r="A717" s="166"/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</row>
    <row r="718" spans="1:26" ht="21" customHeight="1">
      <c r="A718" s="166"/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</row>
    <row r="719" spans="1:26" ht="21" customHeight="1">
      <c r="A719" s="166"/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  <c r="Z719" s="166"/>
    </row>
    <row r="720" spans="1:26" ht="21" customHeight="1">
      <c r="A720" s="166"/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  <c r="Z720" s="166"/>
    </row>
    <row r="721" spans="1:26" ht="21" customHeight="1">
      <c r="A721" s="166"/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  <c r="Z721" s="166"/>
    </row>
    <row r="722" spans="1:26" ht="21" customHeight="1">
      <c r="A722" s="166"/>
      <c r="B722" s="166"/>
      <c r="C722" s="166"/>
      <c r="D722" s="166"/>
      <c r="E722" s="166"/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  <c r="R722" s="166"/>
      <c r="S722" s="166"/>
      <c r="T722" s="166"/>
      <c r="U722" s="166"/>
      <c r="V722" s="166"/>
      <c r="W722" s="166"/>
      <c r="X722" s="166"/>
      <c r="Y722" s="166"/>
      <c r="Z722" s="166"/>
    </row>
    <row r="723" spans="1:26" ht="21" customHeight="1">
      <c r="A723" s="166"/>
      <c r="B723" s="166"/>
      <c r="C723" s="166"/>
      <c r="D723" s="166"/>
      <c r="E723" s="166"/>
      <c r="F723" s="166"/>
      <c r="G723" s="166"/>
      <c r="H723" s="166"/>
      <c r="I723" s="166"/>
      <c r="J723" s="166"/>
      <c r="K723" s="166"/>
      <c r="L723" s="166"/>
      <c r="M723" s="166"/>
      <c r="N723" s="166"/>
      <c r="O723" s="166"/>
      <c r="P723" s="166"/>
      <c r="Q723" s="166"/>
      <c r="R723" s="166"/>
      <c r="S723" s="166"/>
      <c r="T723" s="166"/>
      <c r="U723" s="166"/>
      <c r="V723" s="166"/>
      <c r="W723" s="166"/>
      <c r="X723" s="166"/>
      <c r="Y723" s="166"/>
      <c r="Z723" s="166"/>
    </row>
    <row r="724" spans="1:26" ht="21" customHeight="1">
      <c r="A724" s="166"/>
      <c r="B724" s="166"/>
      <c r="C724" s="166"/>
      <c r="D724" s="166"/>
      <c r="E724" s="166"/>
      <c r="F724" s="166"/>
      <c r="G724" s="166"/>
      <c r="H724" s="166"/>
      <c r="I724" s="166"/>
      <c r="J724" s="166"/>
      <c r="K724" s="166"/>
      <c r="L724" s="166"/>
      <c r="M724" s="166"/>
      <c r="N724" s="166"/>
      <c r="O724" s="166"/>
      <c r="P724" s="166"/>
      <c r="Q724" s="166"/>
      <c r="R724" s="166"/>
      <c r="S724" s="166"/>
      <c r="T724" s="166"/>
      <c r="U724" s="166"/>
      <c r="V724" s="166"/>
      <c r="W724" s="166"/>
      <c r="X724" s="166"/>
      <c r="Y724" s="166"/>
      <c r="Z724" s="166"/>
    </row>
    <row r="725" spans="1:26" ht="21" customHeight="1">
      <c r="A725" s="166"/>
      <c r="B725" s="166"/>
      <c r="C725" s="166"/>
      <c r="D725" s="166"/>
      <c r="E725" s="166"/>
      <c r="F725" s="166"/>
      <c r="G725" s="166"/>
      <c r="H725" s="166"/>
      <c r="I725" s="166"/>
      <c r="J725" s="166"/>
      <c r="K725" s="166"/>
      <c r="L725" s="166"/>
      <c r="M725" s="166"/>
      <c r="N725" s="166"/>
      <c r="O725" s="166"/>
      <c r="P725" s="166"/>
      <c r="Q725" s="166"/>
      <c r="R725" s="166"/>
      <c r="S725" s="166"/>
      <c r="T725" s="166"/>
      <c r="U725" s="166"/>
      <c r="V725" s="166"/>
      <c r="W725" s="166"/>
      <c r="X725" s="166"/>
      <c r="Y725" s="166"/>
      <c r="Z725" s="166"/>
    </row>
    <row r="726" spans="1:26" ht="21" customHeight="1">
      <c r="A726" s="166"/>
      <c r="B726" s="166"/>
      <c r="C726" s="166"/>
      <c r="D726" s="166"/>
      <c r="E726" s="166"/>
      <c r="F726" s="166"/>
      <c r="G726" s="166"/>
      <c r="H726" s="166"/>
      <c r="I726" s="166"/>
      <c r="J726" s="166"/>
      <c r="K726" s="166"/>
      <c r="L726" s="166"/>
      <c r="M726" s="166"/>
      <c r="N726" s="166"/>
      <c r="O726" s="166"/>
      <c r="P726" s="166"/>
      <c r="Q726" s="166"/>
      <c r="R726" s="166"/>
      <c r="S726" s="166"/>
      <c r="T726" s="166"/>
      <c r="U726" s="166"/>
      <c r="V726" s="166"/>
      <c r="W726" s="166"/>
      <c r="X726" s="166"/>
      <c r="Y726" s="166"/>
      <c r="Z726" s="166"/>
    </row>
    <row r="727" spans="1:26" ht="21" customHeight="1">
      <c r="A727" s="166"/>
      <c r="B727" s="166"/>
      <c r="C727" s="166"/>
      <c r="D727" s="166"/>
      <c r="E727" s="166"/>
      <c r="F727" s="166"/>
      <c r="G727" s="166"/>
      <c r="H727" s="166"/>
      <c r="I727" s="166"/>
      <c r="J727" s="166"/>
      <c r="K727" s="166"/>
      <c r="L727" s="166"/>
      <c r="M727" s="166"/>
      <c r="N727" s="166"/>
      <c r="O727" s="166"/>
      <c r="P727" s="166"/>
      <c r="Q727" s="166"/>
      <c r="R727" s="166"/>
      <c r="S727" s="166"/>
      <c r="T727" s="166"/>
      <c r="U727" s="166"/>
      <c r="V727" s="166"/>
      <c r="W727" s="166"/>
      <c r="X727" s="166"/>
      <c r="Y727" s="166"/>
      <c r="Z727" s="166"/>
    </row>
    <row r="728" spans="1:26" ht="21" customHeight="1">
      <c r="A728" s="166"/>
      <c r="B728" s="166"/>
      <c r="C728" s="166"/>
      <c r="D728" s="166"/>
      <c r="E728" s="166"/>
      <c r="F728" s="166"/>
      <c r="G728" s="166"/>
      <c r="H728" s="166"/>
      <c r="I728" s="166"/>
      <c r="J728" s="166"/>
      <c r="K728" s="166"/>
      <c r="L728" s="166"/>
      <c r="M728" s="166"/>
      <c r="N728" s="166"/>
      <c r="O728" s="166"/>
      <c r="P728" s="166"/>
      <c r="Q728" s="166"/>
      <c r="R728" s="166"/>
      <c r="S728" s="166"/>
      <c r="T728" s="166"/>
      <c r="U728" s="166"/>
      <c r="V728" s="166"/>
      <c r="W728" s="166"/>
      <c r="X728" s="166"/>
      <c r="Y728" s="166"/>
      <c r="Z728" s="166"/>
    </row>
    <row r="729" spans="1:26" ht="21" customHeight="1">
      <c r="A729" s="166"/>
      <c r="B729" s="166"/>
      <c r="C729" s="166"/>
      <c r="D729" s="166"/>
      <c r="E729" s="166"/>
      <c r="F729" s="166"/>
      <c r="G729" s="166"/>
      <c r="H729" s="166"/>
      <c r="I729" s="166"/>
      <c r="J729" s="166"/>
      <c r="K729" s="166"/>
      <c r="L729" s="166"/>
      <c r="M729" s="166"/>
      <c r="N729" s="166"/>
      <c r="O729" s="166"/>
      <c r="P729" s="166"/>
      <c r="Q729" s="166"/>
      <c r="R729" s="166"/>
      <c r="S729" s="166"/>
      <c r="T729" s="166"/>
      <c r="U729" s="166"/>
      <c r="V729" s="166"/>
      <c r="W729" s="166"/>
      <c r="X729" s="166"/>
      <c r="Y729" s="166"/>
      <c r="Z729" s="166"/>
    </row>
    <row r="730" spans="1:26" ht="21" customHeight="1">
      <c r="A730" s="166"/>
      <c r="B730" s="166"/>
      <c r="C730" s="166"/>
      <c r="D730" s="166"/>
      <c r="E730" s="166"/>
      <c r="F730" s="166"/>
      <c r="G730" s="166"/>
      <c r="H730" s="166"/>
      <c r="I730" s="166"/>
      <c r="J730" s="166"/>
      <c r="K730" s="166"/>
      <c r="L730" s="166"/>
      <c r="M730" s="166"/>
      <c r="N730" s="166"/>
      <c r="O730" s="166"/>
      <c r="P730" s="166"/>
      <c r="Q730" s="166"/>
      <c r="R730" s="166"/>
      <c r="S730" s="166"/>
      <c r="T730" s="166"/>
      <c r="U730" s="166"/>
      <c r="V730" s="166"/>
      <c r="W730" s="166"/>
      <c r="X730" s="166"/>
      <c r="Y730" s="166"/>
      <c r="Z730" s="166"/>
    </row>
    <row r="731" spans="1:26" ht="21" customHeight="1">
      <c r="A731" s="166"/>
      <c r="B731" s="166"/>
      <c r="C731" s="166"/>
      <c r="D731" s="166"/>
      <c r="E731" s="166"/>
      <c r="F731" s="166"/>
      <c r="G731" s="166"/>
      <c r="H731" s="166"/>
      <c r="I731" s="166"/>
      <c r="J731" s="166"/>
      <c r="K731" s="166"/>
      <c r="L731" s="166"/>
      <c r="M731" s="166"/>
      <c r="N731" s="166"/>
      <c r="O731" s="166"/>
      <c r="P731" s="166"/>
      <c r="Q731" s="166"/>
      <c r="R731" s="166"/>
      <c r="S731" s="166"/>
      <c r="T731" s="166"/>
      <c r="U731" s="166"/>
      <c r="V731" s="166"/>
      <c r="W731" s="166"/>
      <c r="X731" s="166"/>
      <c r="Y731" s="166"/>
      <c r="Z731" s="166"/>
    </row>
    <row r="732" spans="1:26" ht="21" customHeight="1">
      <c r="A732" s="166"/>
      <c r="B732" s="166"/>
      <c r="C732" s="166"/>
      <c r="D732" s="166"/>
      <c r="E732" s="166"/>
      <c r="F732" s="166"/>
      <c r="G732" s="166"/>
      <c r="H732" s="166"/>
      <c r="I732" s="166"/>
      <c r="J732" s="166"/>
      <c r="K732" s="166"/>
      <c r="L732" s="166"/>
      <c r="M732" s="166"/>
      <c r="N732" s="166"/>
      <c r="O732" s="166"/>
      <c r="P732" s="166"/>
      <c r="Q732" s="166"/>
      <c r="R732" s="166"/>
      <c r="S732" s="166"/>
      <c r="T732" s="166"/>
      <c r="U732" s="166"/>
      <c r="V732" s="166"/>
      <c r="W732" s="166"/>
      <c r="X732" s="166"/>
      <c r="Y732" s="166"/>
      <c r="Z732" s="166"/>
    </row>
    <row r="733" spans="1:26" ht="21" customHeight="1">
      <c r="A733" s="166"/>
      <c r="B733" s="166"/>
      <c r="C733" s="166"/>
      <c r="D733" s="166"/>
      <c r="E733" s="166"/>
      <c r="F733" s="166"/>
      <c r="G733" s="166"/>
      <c r="H733" s="166"/>
      <c r="I733" s="166"/>
      <c r="J733" s="166"/>
      <c r="K733" s="166"/>
      <c r="L733" s="166"/>
      <c r="M733" s="166"/>
      <c r="N733" s="166"/>
      <c r="O733" s="166"/>
      <c r="P733" s="166"/>
      <c r="Q733" s="166"/>
      <c r="R733" s="166"/>
      <c r="S733" s="166"/>
      <c r="T733" s="166"/>
      <c r="U733" s="166"/>
      <c r="V733" s="166"/>
      <c r="W733" s="166"/>
      <c r="X733" s="166"/>
      <c r="Y733" s="166"/>
      <c r="Z733" s="166"/>
    </row>
    <row r="734" spans="1:26" ht="21" customHeight="1">
      <c r="A734" s="166"/>
      <c r="B734" s="166"/>
      <c r="C734" s="166"/>
      <c r="D734" s="166"/>
      <c r="E734" s="166"/>
      <c r="F734" s="166"/>
      <c r="G734" s="166"/>
      <c r="H734" s="166"/>
      <c r="I734" s="166"/>
      <c r="J734" s="166"/>
      <c r="K734" s="166"/>
      <c r="L734" s="166"/>
      <c r="M734" s="166"/>
      <c r="N734" s="166"/>
      <c r="O734" s="166"/>
      <c r="P734" s="166"/>
      <c r="Q734" s="166"/>
      <c r="R734" s="166"/>
      <c r="S734" s="166"/>
      <c r="T734" s="166"/>
      <c r="U734" s="166"/>
      <c r="V734" s="166"/>
      <c r="W734" s="166"/>
      <c r="X734" s="166"/>
      <c r="Y734" s="166"/>
      <c r="Z734" s="166"/>
    </row>
    <row r="735" spans="1:26" ht="21" customHeight="1">
      <c r="A735" s="166"/>
      <c r="B735" s="166"/>
      <c r="C735" s="166"/>
      <c r="D735" s="166"/>
      <c r="E735" s="166"/>
      <c r="F735" s="166"/>
      <c r="G735" s="166"/>
      <c r="H735" s="166"/>
      <c r="I735" s="166"/>
      <c r="J735" s="166"/>
      <c r="K735" s="166"/>
      <c r="L735" s="166"/>
      <c r="M735" s="166"/>
      <c r="N735" s="166"/>
      <c r="O735" s="166"/>
      <c r="P735" s="166"/>
      <c r="Q735" s="166"/>
      <c r="R735" s="166"/>
      <c r="S735" s="166"/>
      <c r="T735" s="166"/>
      <c r="U735" s="166"/>
      <c r="V735" s="166"/>
      <c r="W735" s="166"/>
      <c r="X735" s="166"/>
      <c r="Y735" s="166"/>
      <c r="Z735" s="166"/>
    </row>
    <row r="736" spans="1:26" ht="21" customHeight="1">
      <c r="A736" s="166"/>
      <c r="B736" s="166"/>
      <c r="C736" s="166"/>
      <c r="D736" s="166"/>
      <c r="E736" s="166"/>
      <c r="F736" s="166"/>
      <c r="G736" s="166"/>
      <c r="H736" s="166"/>
      <c r="I736" s="166"/>
      <c r="J736" s="166"/>
      <c r="K736" s="166"/>
      <c r="L736" s="166"/>
      <c r="M736" s="166"/>
      <c r="N736" s="166"/>
      <c r="O736" s="166"/>
      <c r="P736" s="166"/>
      <c r="Q736" s="166"/>
      <c r="R736" s="166"/>
      <c r="S736" s="166"/>
      <c r="T736" s="166"/>
      <c r="U736" s="166"/>
      <c r="V736" s="166"/>
      <c r="W736" s="166"/>
      <c r="X736" s="166"/>
      <c r="Y736" s="166"/>
      <c r="Z736" s="166"/>
    </row>
    <row r="737" spans="1:26" ht="21" customHeight="1">
      <c r="A737" s="166"/>
      <c r="B737" s="166"/>
      <c r="C737" s="166"/>
      <c r="D737" s="166"/>
      <c r="E737" s="166"/>
      <c r="F737" s="166"/>
      <c r="G737" s="166"/>
      <c r="H737" s="166"/>
      <c r="I737" s="166"/>
      <c r="J737" s="166"/>
      <c r="K737" s="166"/>
      <c r="L737" s="166"/>
      <c r="M737" s="166"/>
      <c r="N737" s="166"/>
      <c r="O737" s="166"/>
      <c r="P737" s="166"/>
      <c r="Q737" s="166"/>
      <c r="R737" s="166"/>
      <c r="S737" s="166"/>
      <c r="T737" s="166"/>
      <c r="U737" s="166"/>
      <c r="V737" s="166"/>
      <c r="W737" s="166"/>
      <c r="X737" s="166"/>
      <c r="Y737" s="166"/>
      <c r="Z737" s="166"/>
    </row>
    <row r="738" spans="1:26" ht="21" customHeight="1">
      <c r="A738" s="166"/>
      <c r="B738" s="166"/>
      <c r="C738" s="166"/>
      <c r="D738" s="166"/>
      <c r="E738" s="166"/>
      <c r="F738" s="166"/>
      <c r="G738" s="166"/>
      <c r="H738" s="166"/>
      <c r="I738" s="166"/>
      <c r="J738" s="166"/>
      <c r="K738" s="166"/>
      <c r="L738" s="166"/>
      <c r="M738" s="166"/>
      <c r="N738" s="166"/>
      <c r="O738" s="166"/>
      <c r="P738" s="166"/>
      <c r="Q738" s="166"/>
      <c r="R738" s="166"/>
      <c r="S738" s="166"/>
      <c r="T738" s="166"/>
      <c r="U738" s="166"/>
      <c r="V738" s="166"/>
      <c r="W738" s="166"/>
      <c r="X738" s="166"/>
      <c r="Y738" s="166"/>
      <c r="Z738" s="166"/>
    </row>
    <row r="739" spans="1:26" ht="21" customHeight="1">
      <c r="A739" s="166"/>
      <c r="B739" s="166"/>
      <c r="C739" s="166"/>
      <c r="D739" s="166"/>
      <c r="E739" s="166"/>
      <c r="F739" s="166"/>
      <c r="G739" s="166"/>
      <c r="H739" s="166"/>
      <c r="I739" s="166"/>
      <c r="J739" s="166"/>
      <c r="K739" s="166"/>
      <c r="L739" s="166"/>
      <c r="M739" s="166"/>
      <c r="N739" s="166"/>
      <c r="O739" s="166"/>
      <c r="P739" s="166"/>
      <c r="Q739" s="166"/>
      <c r="R739" s="166"/>
      <c r="S739" s="166"/>
      <c r="T739" s="166"/>
      <c r="U739" s="166"/>
      <c r="V739" s="166"/>
      <c r="W739" s="166"/>
      <c r="X739" s="166"/>
      <c r="Y739" s="166"/>
      <c r="Z739" s="166"/>
    </row>
    <row r="740" spans="1:26" ht="21" customHeight="1">
      <c r="A740" s="166"/>
      <c r="B740" s="166"/>
      <c r="C740" s="166"/>
      <c r="D740" s="166"/>
      <c r="E740" s="166"/>
      <c r="F740" s="166"/>
      <c r="G740" s="166"/>
      <c r="H740" s="166"/>
      <c r="I740" s="166"/>
      <c r="J740" s="166"/>
      <c r="K740" s="166"/>
      <c r="L740" s="166"/>
      <c r="M740" s="166"/>
      <c r="N740" s="166"/>
      <c r="O740" s="166"/>
      <c r="P740" s="166"/>
      <c r="Q740" s="166"/>
      <c r="R740" s="166"/>
      <c r="S740" s="166"/>
      <c r="T740" s="166"/>
      <c r="U740" s="166"/>
      <c r="V740" s="166"/>
      <c r="W740" s="166"/>
      <c r="X740" s="166"/>
      <c r="Y740" s="166"/>
      <c r="Z740" s="166"/>
    </row>
    <row r="741" spans="1:26" ht="21" customHeight="1">
      <c r="A741" s="166"/>
      <c r="B741" s="166"/>
      <c r="C741" s="166"/>
      <c r="D741" s="166"/>
      <c r="E741" s="166"/>
      <c r="F741" s="166"/>
      <c r="G741" s="166"/>
      <c r="H741" s="166"/>
      <c r="I741" s="166"/>
      <c r="J741" s="166"/>
      <c r="K741" s="166"/>
      <c r="L741" s="166"/>
      <c r="M741" s="166"/>
      <c r="N741" s="166"/>
      <c r="O741" s="166"/>
      <c r="P741" s="166"/>
      <c r="Q741" s="166"/>
      <c r="R741" s="166"/>
      <c r="S741" s="166"/>
      <c r="T741" s="166"/>
      <c r="U741" s="166"/>
      <c r="V741" s="166"/>
      <c r="W741" s="166"/>
      <c r="X741" s="166"/>
      <c r="Y741" s="166"/>
      <c r="Z741" s="166"/>
    </row>
    <row r="742" spans="1:26" ht="21" customHeight="1">
      <c r="A742" s="166"/>
      <c r="B742" s="166"/>
      <c r="C742" s="166"/>
      <c r="D742" s="166"/>
      <c r="E742" s="166"/>
      <c r="F742" s="166"/>
      <c r="G742" s="166"/>
      <c r="H742" s="166"/>
      <c r="I742" s="166"/>
      <c r="J742" s="166"/>
      <c r="K742" s="166"/>
      <c r="L742" s="166"/>
      <c r="M742" s="166"/>
      <c r="N742" s="166"/>
      <c r="O742" s="166"/>
      <c r="P742" s="166"/>
      <c r="Q742" s="166"/>
      <c r="R742" s="166"/>
      <c r="S742" s="166"/>
      <c r="T742" s="166"/>
      <c r="U742" s="166"/>
      <c r="V742" s="166"/>
      <c r="W742" s="166"/>
      <c r="X742" s="166"/>
      <c r="Y742" s="166"/>
      <c r="Z742" s="166"/>
    </row>
    <row r="743" spans="1:26" ht="21" customHeight="1">
      <c r="A743" s="166"/>
      <c r="B743" s="166"/>
      <c r="C743" s="166"/>
      <c r="D743" s="166"/>
      <c r="E743" s="166"/>
      <c r="F743" s="166"/>
      <c r="G743" s="166"/>
      <c r="H743" s="166"/>
      <c r="I743" s="166"/>
      <c r="J743" s="166"/>
      <c r="K743" s="166"/>
      <c r="L743" s="166"/>
      <c r="M743" s="166"/>
      <c r="N743" s="166"/>
      <c r="O743" s="166"/>
      <c r="P743" s="166"/>
      <c r="Q743" s="166"/>
      <c r="R743" s="166"/>
      <c r="S743" s="166"/>
      <c r="T743" s="166"/>
      <c r="U743" s="166"/>
      <c r="V743" s="166"/>
      <c r="W743" s="166"/>
      <c r="X743" s="166"/>
      <c r="Y743" s="166"/>
      <c r="Z743" s="166"/>
    </row>
    <row r="744" spans="1:26" ht="21" customHeight="1">
      <c r="A744" s="166"/>
      <c r="B744" s="166"/>
      <c r="C744" s="166"/>
      <c r="D744" s="166"/>
      <c r="E744" s="166"/>
      <c r="F744" s="166"/>
      <c r="G744" s="166"/>
      <c r="H744" s="166"/>
      <c r="I744" s="166"/>
      <c r="J744" s="166"/>
      <c r="K744" s="166"/>
      <c r="L744" s="166"/>
      <c r="M744" s="166"/>
      <c r="N744" s="166"/>
      <c r="O744" s="166"/>
      <c r="P744" s="166"/>
      <c r="Q744" s="166"/>
      <c r="R744" s="166"/>
      <c r="S744" s="166"/>
      <c r="T744" s="166"/>
      <c r="U744" s="166"/>
      <c r="V744" s="166"/>
      <c r="W744" s="166"/>
      <c r="X744" s="166"/>
      <c r="Y744" s="166"/>
      <c r="Z744" s="166"/>
    </row>
    <row r="745" spans="1:26" ht="21" customHeight="1">
      <c r="A745" s="166"/>
      <c r="B745" s="166"/>
      <c r="C745" s="166"/>
      <c r="D745" s="166"/>
      <c r="E745" s="166"/>
      <c r="F745" s="166"/>
      <c r="G745" s="166"/>
      <c r="H745" s="166"/>
      <c r="I745" s="166"/>
      <c r="J745" s="166"/>
      <c r="K745" s="166"/>
      <c r="L745" s="166"/>
      <c r="M745" s="166"/>
      <c r="N745" s="166"/>
      <c r="O745" s="166"/>
      <c r="P745" s="166"/>
      <c r="Q745" s="166"/>
      <c r="R745" s="166"/>
      <c r="S745" s="166"/>
      <c r="T745" s="166"/>
      <c r="U745" s="166"/>
      <c r="V745" s="166"/>
      <c r="W745" s="166"/>
      <c r="X745" s="166"/>
      <c r="Y745" s="166"/>
      <c r="Z745" s="166"/>
    </row>
    <row r="746" spans="1:26" ht="21" customHeight="1">
      <c r="A746" s="166"/>
      <c r="B746" s="166"/>
      <c r="C746" s="166"/>
      <c r="D746" s="166"/>
      <c r="E746" s="166"/>
      <c r="F746" s="166"/>
      <c r="G746" s="166"/>
      <c r="H746" s="166"/>
      <c r="I746" s="166"/>
      <c r="J746" s="166"/>
      <c r="K746" s="166"/>
      <c r="L746" s="166"/>
      <c r="M746" s="166"/>
      <c r="N746" s="166"/>
      <c r="O746" s="166"/>
      <c r="P746" s="166"/>
      <c r="Q746" s="166"/>
      <c r="R746" s="166"/>
      <c r="S746" s="166"/>
      <c r="T746" s="166"/>
      <c r="U746" s="166"/>
      <c r="V746" s="166"/>
      <c r="W746" s="166"/>
      <c r="X746" s="166"/>
      <c r="Y746" s="166"/>
      <c r="Z746" s="166"/>
    </row>
    <row r="747" spans="1:26" ht="21" customHeight="1">
      <c r="A747" s="166"/>
      <c r="B747" s="166"/>
      <c r="C747" s="166"/>
      <c r="D747" s="166"/>
      <c r="E747" s="166"/>
      <c r="F747" s="166"/>
      <c r="G747" s="166"/>
      <c r="H747" s="166"/>
      <c r="I747" s="166"/>
      <c r="J747" s="166"/>
      <c r="K747" s="166"/>
      <c r="L747" s="166"/>
      <c r="M747" s="166"/>
      <c r="N747" s="166"/>
      <c r="O747" s="166"/>
      <c r="P747" s="166"/>
      <c r="Q747" s="166"/>
      <c r="R747" s="166"/>
      <c r="S747" s="166"/>
      <c r="T747" s="166"/>
      <c r="U747" s="166"/>
      <c r="V747" s="166"/>
      <c r="W747" s="166"/>
      <c r="X747" s="166"/>
      <c r="Y747" s="166"/>
      <c r="Z747" s="166"/>
    </row>
    <row r="748" spans="1:26" ht="21" customHeight="1">
      <c r="A748" s="166"/>
      <c r="B748" s="166"/>
      <c r="C748" s="166"/>
      <c r="D748" s="166"/>
      <c r="E748" s="166"/>
      <c r="F748" s="166"/>
      <c r="G748" s="166"/>
      <c r="H748" s="166"/>
      <c r="I748" s="166"/>
      <c r="J748" s="166"/>
      <c r="K748" s="166"/>
      <c r="L748" s="166"/>
      <c r="M748" s="166"/>
      <c r="N748" s="166"/>
      <c r="O748" s="166"/>
      <c r="P748" s="166"/>
      <c r="Q748" s="166"/>
      <c r="R748" s="166"/>
      <c r="S748" s="166"/>
      <c r="T748" s="166"/>
      <c r="U748" s="166"/>
      <c r="V748" s="166"/>
      <c r="W748" s="166"/>
      <c r="X748" s="166"/>
      <c r="Y748" s="166"/>
      <c r="Z748" s="166"/>
    </row>
    <row r="749" spans="1:26" ht="21" customHeight="1">
      <c r="A749" s="166"/>
      <c r="B749" s="166"/>
      <c r="C749" s="166"/>
      <c r="D749" s="166"/>
      <c r="E749" s="166"/>
      <c r="F749" s="166"/>
      <c r="G749" s="166"/>
      <c r="H749" s="166"/>
      <c r="I749" s="166"/>
      <c r="J749" s="166"/>
      <c r="K749" s="166"/>
      <c r="L749" s="166"/>
      <c r="M749" s="166"/>
      <c r="N749" s="166"/>
      <c r="O749" s="166"/>
      <c r="P749" s="166"/>
      <c r="Q749" s="166"/>
      <c r="R749" s="166"/>
      <c r="S749" s="166"/>
      <c r="T749" s="166"/>
      <c r="U749" s="166"/>
      <c r="V749" s="166"/>
      <c r="W749" s="166"/>
      <c r="X749" s="166"/>
      <c r="Y749" s="166"/>
      <c r="Z749" s="166"/>
    </row>
    <row r="750" spans="1:26" ht="21" customHeight="1">
      <c r="A750" s="166"/>
      <c r="B750" s="166"/>
      <c r="C750" s="166"/>
      <c r="D750" s="166"/>
      <c r="E750" s="166"/>
      <c r="F750" s="166"/>
      <c r="G750" s="166"/>
      <c r="H750" s="166"/>
      <c r="I750" s="166"/>
      <c r="J750" s="166"/>
      <c r="K750" s="166"/>
      <c r="L750" s="166"/>
      <c r="M750" s="166"/>
      <c r="N750" s="166"/>
      <c r="O750" s="166"/>
      <c r="P750" s="166"/>
      <c r="Q750" s="166"/>
      <c r="R750" s="166"/>
      <c r="S750" s="166"/>
      <c r="T750" s="166"/>
      <c r="U750" s="166"/>
      <c r="V750" s="166"/>
      <c r="W750" s="166"/>
      <c r="X750" s="166"/>
      <c r="Y750" s="166"/>
      <c r="Z750" s="166"/>
    </row>
    <row r="751" spans="1:26" ht="21" customHeight="1">
      <c r="A751" s="166"/>
      <c r="B751" s="166"/>
      <c r="C751" s="166"/>
      <c r="D751" s="166"/>
      <c r="E751" s="166"/>
      <c r="F751" s="166"/>
      <c r="G751" s="166"/>
      <c r="H751" s="166"/>
      <c r="I751" s="166"/>
      <c r="J751" s="166"/>
      <c r="K751" s="166"/>
      <c r="L751" s="166"/>
      <c r="M751" s="166"/>
      <c r="N751" s="166"/>
      <c r="O751" s="166"/>
      <c r="P751" s="166"/>
      <c r="Q751" s="166"/>
      <c r="R751" s="166"/>
      <c r="S751" s="166"/>
      <c r="T751" s="166"/>
      <c r="U751" s="166"/>
      <c r="V751" s="166"/>
      <c r="W751" s="166"/>
      <c r="X751" s="166"/>
      <c r="Y751" s="166"/>
      <c r="Z751" s="166"/>
    </row>
    <row r="752" spans="1:26" ht="21" customHeight="1">
      <c r="A752" s="166"/>
      <c r="B752" s="166"/>
      <c r="C752" s="166"/>
      <c r="D752" s="166"/>
      <c r="E752" s="166"/>
      <c r="F752" s="166"/>
      <c r="G752" s="166"/>
      <c r="H752" s="166"/>
      <c r="I752" s="166"/>
      <c r="J752" s="166"/>
      <c r="K752" s="166"/>
      <c r="L752" s="166"/>
      <c r="M752" s="166"/>
      <c r="N752" s="166"/>
      <c r="O752" s="166"/>
      <c r="P752" s="166"/>
      <c r="Q752" s="166"/>
      <c r="R752" s="166"/>
      <c r="S752" s="166"/>
      <c r="T752" s="166"/>
      <c r="U752" s="166"/>
      <c r="V752" s="166"/>
      <c r="W752" s="166"/>
      <c r="X752" s="166"/>
      <c r="Y752" s="166"/>
      <c r="Z752" s="166"/>
    </row>
    <row r="753" spans="1:26" ht="21" customHeight="1">
      <c r="A753" s="166"/>
      <c r="B753" s="166"/>
      <c r="C753" s="166"/>
      <c r="D753" s="166"/>
      <c r="E753" s="166"/>
      <c r="F753" s="166"/>
      <c r="G753" s="166"/>
      <c r="H753" s="166"/>
      <c r="I753" s="166"/>
      <c r="J753" s="166"/>
      <c r="K753" s="166"/>
      <c r="L753" s="166"/>
      <c r="M753" s="166"/>
      <c r="N753" s="166"/>
      <c r="O753" s="166"/>
      <c r="P753" s="166"/>
      <c r="Q753" s="166"/>
      <c r="R753" s="166"/>
      <c r="S753" s="166"/>
      <c r="T753" s="166"/>
      <c r="U753" s="166"/>
      <c r="V753" s="166"/>
      <c r="W753" s="166"/>
      <c r="X753" s="166"/>
      <c r="Y753" s="166"/>
      <c r="Z753" s="166"/>
    </row>
    <row r="754" spans="1:26" ht="21" customHeight="1">
      <c r="A754" s="166"/>
      <c r="B754" s="166"/>
      <c r="C754" s="166"/>
      <c r="D754" s="166"/>
      <c r="E754" s="166"/>
      <c r="F754" s="166"/>
      <c r="G754" s="166"/>
      <c r="H754" s="166"/>
      <c r="I754" s="166"/>
      <c r="J754" s="166"/>
      <c r="K754" s="166"/>
      <c r="L754" s="166"/>
      <c r="M754" s="166"/>
      <c r="N754" s="166"/>
      <c r="O754" s="166"/>
      <c r="P754" s="166"/>
      <c r="Q754" s="166"/>
      <c r="R754" s="166"/>
      <c r="S754" s="166"/>
      <c r="T754" s="166"/>
      <c r="U754" s="166"/>
      <c r="V754" s="166"/>
      <c r="W754" s="166"/>
      <c r="X754" s="166"/>
      <c r="Y754" s="166"/>
      <c r="Z754" s="166"/>
    </row>
    <row r="755" spans="1:26" ht="21" customHeight="1">
      <c r="A755" s="166"/>
      <c r="B755" s="166"/>
      <c r="C755" s="166"/>
      <c r="D755" s="166"/>
      <c r="E755" s="166"/>
      <c r="F755" s="166"/>
      <c r="G755" s="166"/>
      <c r="H755" s="166"/>
      <c r="I755" s="166"/>
      <c r="J755" s="166"/>
      <c r="K755" s="166"/>
      <c r="L755" s="166"/>
      <c r="M755" s="166"/>
      <c r="N755" s="166"/>
      <c r="O755" s="166"/>
      <c r="P755" s="166"/>
      <c r="Q755" s="166"/>
      <c r="R755" s="166"/>
      <c r="S755" s="166"/>
      <c r="T755" s="166"/>
      <c r="U755" s="166"/>
      <c r="V755" s="166"/>
      <c r="W755" s="166"/>
      <c r="X755" s="166"/>
      <c r="Y755" s="166"/>
      <c r="Z755" s="166"/>
    </row>
    <row r="756" spans="1:26" ht="21" customHeight="1">
      <c r="A756" s="166"/>
      <c r="B756" s="166"/>
      <c r="C756" s="166"/>
      <c r="D756" s="166"/>
      <c r="E756" s="166"/>
      <c r="F756" s="166"/>
      <c r="G756" s="166"/>
      <c r="H756" s="166"/>
      <c r="I756" s="166"/>
      <c r="J756" s="166"/>
      <c r="K756" s="166"/>
      <c r="L756" s="166"/>
      <c r="M756" s="166"/>
      <c r="N756" s="166"/>
      <c r="O756" s="166"/>
      <c r="P756" s="166"/>
      <c r="Q756" s="166"/>
      <c r="R756" s="166"/>
      <c r="S756" s="166"/>
      <c r="T756" s="166"/>
      <c r="U756" s="166"/>
      <c r="V756" s="166"/>
      <c r="W756" s="166"/>
      <c r="X756" s="166"/>
      <c r="Y756" s="166"/>
      <c r="Z756" s="166"/>
    </row>
    <row r="757" spans="1:26" ht="21" customHeight="1">
      <c r="A757" s="166"/>
      <c r="B757" s="166"/>
      <c r="C757" s="166"/>
      <c r="D757" s="166"/>
      <c r="E757" s="166"/>
      <c r="F757" s="166"/>
      <c r="G757" s="166"/>
      <c r="H757" s="166"/>
      <c r="I757" s="166"/>
      <c r="J757" s="166"/>
      <c r="K757" s="166"/>
      <c r="L757" s="166"/>
      <c r="M757" s="166"/>
      <c r="N757" s="166"/>
      <c r="O757" s="166"/>
      <c r="P757" s="166"/>
      <c r="Q757" s="166"/>
      <c r="R757" s="166"/>
      <c r="S757" s="166"/>
      <c r="T757" s="166"/>
      <c r="U757" s="166"/>
      <c r="V757" s="166"/>
      <c r="W757" s="166"/>
      <c r="X757" s="166"/>
      <c r="Y757" s="166"/>
      <c r="Z757" s="166"/>
    </row>
    <row r="758" spans="1:26" ht="21" customHeight="1">
      <c r="A758" s="166"/>
      <c r="B758" s="166"/>
      <c r="C758" s="166"/>
      <c r="D758" s="166"/>
      <c r="E758" s="166"/>
      <c r="F758" s="166"/>
      <c r="G758" s="166"/>
      <c r="H758" s="166"/>
      <c r="I758" s="166"/>
      <c r="J758" s="166"/>
      <c r="K758" s="166"/>
      <c r="L758" s="166"/>
      <c r="M758" s="166"/>
      <c r="N758" s="166"/>
      <c r="O758" s="166"/>
      <c r="P758" s="166"/>
      <c r="Q758" s="166"/>
      <c r="R758" s="166"/>
      <c r="S758" s="166"/>
      <c r="T758" s="166"/>
      <c r="U758" s="166"/>
      <c r="V758" s="166"/>
      <c r="W758" s="166"/>
      <c r="X758" s="166"/>
      <c r="Y758" s="166"/>
      <c r="Z758" s="166"/>
    </row>
    <row r="759" spans="1:26" ht="21" customHeight="1">
      <c r="A759" s="166"/>
      <c r="B759" s="166"/>
      <c r="C759" s="166"/>
      <c r="D759" s="166"/>
      <c r="E759" s="166"/>
      <c r="F759" s="166"/>
      <c r="G759" s="166"/>
      <c r="H759" s="166"/>
      <c r="I759" s="166"/>
      <c r="J759" s="166"/>
      <c r="K759" s="166"/>
      <c r="L759" s="166"/>
      <c r="M759" s="166"/>
      <c r="N759" s="166"/>
      <c r="O759" s="166"/>
      <c r="P759" s="166"/>
      <c r="Q759" s="166"/>
      <c r="R759" s="166"/>
      <c r="S759" s="166"/>
      <c r="T759" s="166"/>
      <c r="U759" s="166"/>
      <c r="V759" s="166"/>
      <c r="W759" s="166"/>
      <c r="X759" s="166"/>
      <c r="Y759" s="166"/>
      <c r="Z759" s="166"/>
    </row>
    <row r="760" spans="1:26" ht="21" customHeight="1">
      <c r="A760" s="166"/>
      <c r="B760" s="166"/>
      <c r="C760" s="166"/>
      <c r="D760" s="166"/>
      <c r="E760" s="166"/>
      <c r="F760" s="166"/>
      <c r="G760" s="166"/>
      <c r="H760" s="166"/>
      <c r="I760" s="166"/>
      <c r="J760" s="166"/>
      <c r="K760" s="166"/>
      <c r="L760" s="166"/>
      <c r="M760" s="166"/>
      <c r="N760" s="166"/>
      <c r="O760" s="166"/>
      <c r="P760" s="166"/>
      <c r="Q760" s="166"/>
      <c r="R760" s="166"/>
      <c r="S760" s="166"/>
      <c r="T760" s="166"/>
      <c r="U760" s="166"/>
      <c r="V760" s="166"/>
      <c r="W760" s="166"/>
      <c r="X760" s="166"/>
      <c r="Y760" s="166"/>
      <c r="Z760" s="166"/>
    </row>
    <row r="761" spans="1:26" ht="21" customHeight="1">
      <c r="A761" s="166"/>
      <c r="B761" s="166"/>
      <c r="C761" s="166"/>
      <c r="D761" s="166"/>
      <c r="E761" s="166"/>
      <c r="F761" s="166"/>
      <c r="G761" s="166"/>
      <c r="H761" s="166"/>
      <c r="I761" s="166"/>
      <c r="J761" s="166"/>
      <c r="K761" s="166"/>
      <c r="L761" s="166"/>
      <c r="M761" s="166"/>
      <c r="N761" s="166"/>
      <c r="O761" s="166"/>
      <c r="P761" s="166"/>
      <c r="Q761" s="166"/>
      <c r="R761" s="166"/>
      <c r="S761" s="166"/>
      <c r="T761" s="166"/>
      <c r="U761" s="166"/>
      <c r="V761" s="166"/>
      <c r="W761" s="166"/>
      <c r="X761" s="166"/>
      <c r="Y761" s="166"/>
      <c r="Z761" s="166"/>
    </row>
    <row r="762" spans="1:26" ht="21" customHeight="1">
      <c r="A762" s="166"/>
      <c r="B762" s="166"/>
      <c r="C762" s="166"/>
      <c r="D762" s="166"/>
      <c r="E762" s="166"/>
      <c r="F762" s="166"/>
      <c r="G762" s="166"/>
      <c r="H762" s="166"/>
      <c r="I762" s="166"/>
      <c r="J762" s="166"/>
      <c r="K762" s="166"/>
      <c r="L762" s="166"/>
      <c r="M762" s="166"/>
      <c r="N762" s="166"/>
      <c r="O762" s="166"/>
      <c r="P762" s="166"/>
      <c r="Q762" s="166"/>
      <c r="R762" s="166"/>
      <c r="S762" s="166"/>
      <c r="T762" s="166"/>
      <c r="U762" s="166"/>
      <c r="V762" s="166"/>
      <c r="W762" s="166"/>
      <c r="X762" s="166"/>
      <c r="Y762" s="166"/>
      <c r="Z762" s="166"/>
    </row>
    <row r="763" spans="1:26" ht="21" customHeight="1">
      <c r="A763" s="166"/>
      <c r="B763" s="166"/>
      <c r="C763" s="166"/>
      <c r="D763" s="166"/>
      <c r="E763" s="166"/>
      <c r="F763" s="166"/>
      <c r="G763" s="166"/>
      <c r="H763" s="166"/>
      <c r="I763" s="166"/>
      <c r="J763" s="166"/>
      <c r="K763" s="166"/>
      <c r="L763" s="166"/>
      <c r="M763" s="166"/>
      <c r="N763" s="166"/>
      <c r="O763" s="166"/>
      <c r="P763" s="166"/>
      <c r="Q763" s="166"/>
      <c r="R763" s="166"/>
      <c r="S763" s="166"/>
      <c r="T763" s="166"/>
      <c r="U763" s="166"/>
      <c r="V763" s="166"/>
      <c r="W763" s="166"/>
      <c r="X763" s="166"/>
      <c r="Y763" s="166"/>
      <c r="Z763" s="166"/>
    </row>
    <row r="764" spans="1:26" ht="21" customHeight="1">
      <c r="A764" s="166"/>
      <c r="B764" s="166"/>
      <c r="C764" s="166"/>
      <c r="D764" s="166"/>
      <c r="E764" s="166"/>
      <c r="F764" s="166"/>
      <c r="G764" s="166"/>
      <c r="H764" s="166"/>
      <c r="I764" s="166"/>
      <c r="J764" s="166"/>
      <c r="K764" s="166"/>
      <c r="L764" s="166"/>
      <c r="M764" s="166"/>
      <c r="N764" s="166"/>
      <c r="O764" s="166"/>
      <c r="P764" s="166"/>
      <c r="Q764" s="166"/>
      <c r="R764" s="166"/>
      <c r="S764" s="166"/>
      <c r="T764" s="166"/>
      <c r="U764" s="166"/>
      <c r="V764" s="166"/>
      <c r="W764" s="166"/>
      <c r="X764" s="166"/>
      <c r="Y764" s="166"/>
      <c r="Z764" s="166"/>
    </row>
    <row r="765" spans="1:26" ht="21" customHeight="1">
      <c r="A765" s="166"/>
      <c r="B765" s="166"/>
      <c r="C765" s="166"/>
      <c r="D765" s="166"/>
      <c r="E765" s="166"/>
      <c r="F765" s="166"/>
      <c r="G765" s="166"/>
      <c r="H765" s="166"/>
      <c r="I765" s="166"/>
      <c r="J765" s="166"/>
      <c r="K765" s="166"/>
      <c r="L765" s="166"/>
      <c r="M765" s="166"/>
      <c r="N765" s="166"/>
      <c r="O765" s="166"/>
      <c r="P765" s="166"/>
      <c r="Q765" s="166"/>
      <c r="R765" s="166"/>
      <c r="S765" s="166"/>
      <c r="T765" s="166"/>
      <c r="U765" s="166"/>
      <c r="V765" s="166"/>
      <c r="W765" s="166"/>
      <c r="X765" s="166"/>
      <c r="Y765" s="166"/>
      <c r="Z765" s="166"/>
    </row>
    <row r="766" spans="1:26" ht="21" customHeight="1">
      <c r="A766" s="166"/>
      <c r="B766" s="166"/>
      <c r="C766" s="166"/>
      <c r="D766" s="166"/>
      <c r="E766" s="166"/>
      <c r="F766" s="166"/>
      <c r="G766" s="166"/>
      <c r="H766" s="166"/>
      <c r="I766" s="166"/>
      <c r="J766" s="166"/>
      <c r="K766" s="166"/>
      <c r="L766" s="166"/>
      <c r="M766" s="166"/>
      <c r="N766" s="166"/>
      <c r="O766" s="166"/>
      <c r="P766" s="166"/>
      <c r="Q766" s="166"/>
      <c r="R766" s="166"/>
      <c r="S766" s="166"/>
      <c r="T766" s="166"/>
      <c r="U766" s="166"/>
      <c r="V766" s="166"/>
      <c r="W766" s="166"/>
      <c r="X766" s="166"/>
      <c r="Y766" s="166"/>
      <c r="Z766" s="166"/>
    </row>
    <row r="767" spans="1:26" ht="21" customHeight="1">
      <c r="A767" s="166"/>
      <c r="B767" s="166"/>
      <c r="C767" s="166"/>
      <c r="D767" s="166"/>
      <c r="E767" s="166"/>
      <c r="F767" s="166"/>
      <c r="G767" s="166"/>
      <c r="H767" s="166"/>
      <c r="I767" s="166"/>
      <c r="J767" s="166"/>
      <c r="K767" s="166"/>
      <c r="L767" s="166"/>
      <c r="M767" s="166"/>
      <c r="N767" s="166"/>
      <c r="O767" s="166"/>
      <c r="P767" s="166"/>
      <c r="Q767" s="166"/>
      <c r="R767" s="166"/>
      <c r="S767" s="166"/>
      <c r="T767" s="166"/>
      <c r="U767" s="166"/>
      <c r="V767" s="166"/>
      <c r="W767" s="166"/>
      <c r="X767" s="166"/>
      <c r="Y767" s="166"/>
      <c r="Z767" s="166"/>
    </row>
    <row r="768" spans="1:26" ht="21" customHeight="1">
      <c r="A768" s="166"/>
      <c r="B768" s="166"/>
      <c r="C768" s="166"/>
      <c r="D768" s="166"/>
      <c r="E768" s="166"/>
      <c r="F768" s="166"/>
      <c r="G768" s="166"/>
      <c r="H768" s="166"/>
      <c r="I768" s="166"/>
      <c r="J768" s="166"/>
      <c r="K768" s="166"/>
      <c r="L768" s="166"/>
      <c r="M768" s="166"/>
      <c r="N768" s="166"/>
      <c r="O768" s="166"/>
      <c r="P768" s="166"/>
      <c r="Q768" s="166"/>
      <c r="R768" s="166"/>
      <c r="S768" s="166"/>
      <c r="T768" s="166"/>
      <c r="U768" s="166"/>
      <c r="V768" s="166"/>
      <c r="W768" s="166"/>
      <c r="X768" s="166"/>
      <c r="Y768" s="166"/>
      <c r="Z768" s="166"/>
    </row>
    <row r="769" spans="1:26" ht="21" customHeight="1">
      <c r="A769" s="166"/>
      <c r="B769" s="166"/>
      <c r="C769" s="166"/>
      <c r="D769" s="166"/>
      <c r="E769" s="166"/>
      <c r="F769" s="166"/>
      <c r="G769" s="166"/>
      <c r="H769" s="166"/>
      <c r="I769" s="166"/>
      <c r="J769" s="166"/>
      <c r="K769" s="166"/>
      <c r="L769" s="166"/>
      <c r="M769" s="166"/>
      <c r="N769" s="166"/>
      <c r="O769" s="166"/>
      <c r="P769" s="166"/>
      <c r="Q769" s="166"/>
      <c r="R769" s="166"/>
      <c r="S769" s="166"/>
      <c r="T769" s="166"/>
      <c r="U769" s="166"/>
      <c r="V769" s="166"/>
      <c r="W769" s="166"/>
      <c r="X769" s="166"/>
      <c r="Y769" s="166"/>
      <c r="Z769" s="166"/>
    </row>
    <row r="770" spans="1:26" ht="21" customHeight="1">
      <c r="A770" s="166"/>
      <c r="B770" s="166"/>
      <c r="C770" s="166"/>
      <c r="D770" s="166"/>
      <c r="E770" s="166"/>
      <c r="F770" s="166"/>
      <c r="G770" s="166"/>
      <c r="H770" s="166"/>
      <c r="I770" s="166"/>
      <c r="J770" s="166"/>
      <c r="K770" s="166"/>
      <c r="L770" s="166"/>
      <c r="M770" s="166"/>
      <c r="N770" s="166"/>
      <c r="O770" s="166"/>
      <c r="P770" s="166"/>
      <c r="Q770" s="166"/>
      <c r="R770" s="166"/>
      <c r="S770" s="166"/>
      <c r="T770" s="166"/>
      <c r="U770" s="166"/>
      <c r="V770" s="166"/>
      <c r="W770" s="166"/>
      <c r="X770" s="166"/>
      <c r="Y770" s="166"/>
      <c r="Z770" s="166"/>
    </row>
    <row r="771" spans="1:26" ht="21" customHeight="1">
      <c r="A771" s="166"/>
      <c r="B771" s="166"/>
      <c r="C771" s="166"/>
      <c r="D771" s="166"/>
      <c r="E771" s="166"/>
      <c r="F771" s="166"/>
      <c r="G771" s="166"/>
      <c r="H771" s="166"/>
      <c r="I771" s="166"/>
      <c r="J771" s="166"/>
      <c r="K771" s="166"/>
      <c r="L771" s="166"/>
      <c r="M771" s="166"/>
      <c r="N771" s="166"/>
      <c r="O771" s="166"/>
      <c r="P771" s="166"/>
      <c r="Q771" s="166"/>
      <c r="R771" s="166"/>
      <c r="S771" s="166"/>
      <c r="T771" s="166"/>
      <c r="U771" s="166"/>
      <c r="V771" s="166"/>
      <c r="W771" s="166"/>
      <c r="X771" s="166"/>
      <c r="Y771" s="166"/>
      <c r="Z771" s="166"/>
    </row>
    <row r="772" spans="1:26" ht="21" customHeight="1">
      <c r="A772" s="166"/>
      <c r="B772" s="166"/>
      <c r="C772" s="166"/>
      <c r="D772" s="166"/>
      <c r="E772" s="166"/>
      <c r="F772" s="166"/>
      <c r="G772" s="166"/>
      <c r="H772" s="166"/>
      <c r="I772" s="166"/>
      <c r="J772" s="166"/>
      <c r="K772" s="166"/>
      <c r="L772" s="166"/>
      <c r="M772" s="166"/>
      <c r="N772" s="166"/>
      <c r="O772" s="166"/>
      <c r="P772" s="166"/>
      <c r="Q772" s="166"/>
      <c r="R772" s="166"/>
      <c r="S772" s="166"/>
      <c r="T772" s="166"/>
      <c r="U772" s="166"/>
      <c r="V772" s="166"/>
      <c r="W772" s="166"/>
      <c r="X772" s="166"/>
      <c r="Y772" s="166"/>
      <c r="Z772" s="166"/>
    </row>
    <row r="773" spans="1:26" ht="21" customHeight="1">
      <c r="A773" s="166"/>
      <c r="B773" s="166"/>
      <c r="C773" s="166"/>
      <c r="D773" s="166"/>
      <c r="E773" s="166"/>
      <c r="F773" s="166"/>
      <c r="G773" s="166"/>
      <c r="H773" s="166"/>
      <c r="I773" s="166"/>
      <c r="J773" s="166"/>
      <c r="K773" s="166"/>
      <c r="L773" s="166"/>
      <c r="M773" s="166"/>
      <c r="N773" s="166"/>
      <c r="O773" s="166"/>
      <c r="P773" s="166"/>
      <c r="Q773" s="166"/>
      <c r="R773" s="166"/>
      <c r="S773" s="166"/>
      <c r="T773" s="166"/>
      <c r="U773" s="166"/>
      <c r="V773" s="166"/>
      <c r="W773" s="166"/>
      <c r="X773" s="166"/>
      <c r="Y773" s="166"/>
      <c r="Z773" s="166"/>
    </row>
    <row r="774" spans="1:26" ht="21" customHeight="1">
      <c r="A774" s="166"/>
      <c r="B774" s="166"/>
      <c r="C774" s="166"/>
      <c r="D774" s="166"/>
      <c r="E774" s="166"/>
      <c r="F774" s="166"/>
      <c r="G774" s="166"/>
      <c r="H774" s="166"/>
      <c r="I774" s="166"/>
      <c r="J774" s="166"/>
      <c r="K774" s="166"/>
      <c r="L774" s="166"/>
      <c r="M774" s="166"/>
      <c r="N774" s="166"/>
      <c r="O774" s="166"/>
      <c r="P774" s="166"/>
      <c r="Q774" s="166"/>
      <c r="R774" s="166"/>
      <c r="S774" s="166"/>
      <c r="T774" s="166"/>
      <c r="U774" s="166"/>
      <c r="V774" s="166"/>
      <c r="W774" s="166"/>
      <c r="X774" s="166"/>
      <c r="Y774" s="166"/>
      <c r="Z774" s="166"/>
    </row>
    <row r="775" spans="1:26" ht="21" customHeight="1">
      <c r="A775" s="166"/>
      <c r="B775" s="166"/>
      <c r="C775" s="166"/>
      <c r="D775" s="166"/>
      <c r="E775" s="166"/>
      <c r="F775" s="166"/>
      <c r="G775" s="166"/>
      <c r="H775" s="166"/>
      <c r="I775" s="166"/>
      <c r="J775" s="166"/>
      <c r="K775" s="166"/>
      <c r="L775" s="166"/>
      <c r="M775" s="166"/>
      <c r="N775" s="166"/>
      <c r="O775" s="166"/>
      <c r="P775" s="166"/>
      <c r="Q775" s="166"/>
      <c r="R775" s="166"/>
      <c r="S775" s="166"/>
      <c r="T775" s="166"/>
      <c r="U775" s="166"/>
      <c r="V775" s="166"/>
      <c r="W775" s="166"/>
      <c r="X775" s="166"/>
      <c r="Y775" s="166"/>
      <c r="Z775" s="166"/>
    </row>
    <row r="776" spans="1:26" ht="21" customHeight="1">
      <c r="A776" s="166"/>
      <c r="B776" s="166"/>
      <c r="C776" s="166"/>
      <c r="D776" s="166"/>
      <c r="E776" s="166"/>
      <c r="F776" s="166"/>
      <c r="G776" s="166"/>
      <c r="H776" s="166"/>
      <c r="I776" s="166"/>
      <c r="J776" s="166"/>
      <c r="K776" s="166"/>
      <c r="L776" s="166"/>
      <c r="M776" s="166"/>
      <c r="N776" s="166"/>
      <c r="O776" s="166"/>
      <c r="P776" s="166"/>
      <c r="Q776" s="166"/>
      <c r="R776" s="166"/>
      <c r="S776" s="166"/>
      <c r="T776" s="166"/>
      <c r="U776" s="166"/>
      <c r="V776" s="166"/>
      <c r="W776" s="166"/>
      <c r="X776" s="166"/>
      <c r="Y776" s="166"/>
      <c r="Z776" s="166"/>
    </row>
    <row r="777" spans="1:26" ht="21" customHeight="1">
      <c r="A777" s="166"/>
      <c r="B777" s="166"/>
      <c r="C777" s="166"/>
      <c r="D777" s="166"/>
      <c r="E777" s="166"/>
      <c r="F777" s="166"/>
      <c r="G777" s="166"/>
      <c r="H777" s="166"/>
      <c r="I777" s="166"/>
      <c r="J777" s="166"/>
      <c r="K777" s="166"/>
      <c r="L777" s="166"/>
      <c r="M777" s="166"/>
      <c r="N777" s="166"/>
      <c r="O777" s="166"/>
      <c r="P777" s="166"/>
      <c r="Q777" s="166"/>
      <c r="R777" s="166"/>
      <c r="S777" s="166"/>
      <c r="T777" s="166"/>
      <c r="U777" s="166"/>
      <c r="V777" s="166"/>
      <c r="W777" s="166"/>
      <c r="X777" s="166"/>
      <c r="Y777" s="166"/>
      <c r="Z777" s="166"/>
    </row>
    <row r="778" spans="1:26" ht="21" customHeight="1">
      <c r="A778" s="166"/>
      <c r="B778" s="166"/>
      <c r="C778" s="166"/>
      <c r="D778" s="166"/>
      <c r="E778" s="166"/>
      <c r="F778" s="166"/>
      <c r="G778" s="166"/>
      <c r="H778" s="166"/>
      <c r="I778" s="166"/>
      <c r="J778" s="166"/>
      <c r="K778" s="166"/>
      <c r="L778" s="166"/>
      <c r="M778" s="166"/>
      <c r="N778" s="166"/>
      <c r="O778" s="166"/>
      <c r="P778" s="166"/>
      <c r="Q778" s="166"/>
      <c r="R778" s="166"/>
      <c r="S778" s="166"/>
      <c r="T778" s="166"/>
      <c r="U778" s="166"/>
      <c r="V778" s="166"/>
      <c r="W778" s="166"/>
      <c r="X778" s="166"/>
      <c r="Y778" s="166"/>
      <c r="Z778" s="166"/>
    </row>
    <row r="779" spans="1:26" ht="21" customHeight="1">
      <c r="A779" s="166"/>
      <c r="B779" s="166"/>
      <c r="C779" s="166"/>
      <c r="D779" s="166"/>
      <c r="E779" s="166"/>
      <c r="F779" s="166"/>
      <c r="G779" s="166"/>
      <c r="H779" s="166"/>
      <c r="I779" s="166"/>
      <c r="J779" s="166"/>
      <c r="K779" s="166"/>
      <c r="L779" s="166"/>
      <c r="M779" s="166"/>
      <c r="N779" s="166"/>
      <c r="O779" s="166"/>
      <c r="P779" s="166"/>
      <c r="Q779" s="166"/>
      <c r="R779" s="166"/>
      <c r="S779" s="166"/>
      <c r="T779" s="166"/>
      <c r="U779" s="166"/>
      <c r="V779" s="166"/>
      <c r="W779" s="166"/>
      <c r="X779" s="166"/>
      <c r="Y779" s="166"/>
      <c r="Z779" s="166"/>
    </row>
    <row r="780" spans="1:26" ht="21" customHeight="1">
      <c r="A780" s="166"/>
      <c r="B780" s="166"/>
      <c r="C780" s="166"/>
      <c r="D780" s="166"/>
      <c r="E780" s="166"/>
      <c r="F780" s="166"/>
      <c r="G780" s="166"/>
      <c r="H780" s="166"/>
      <c r="I780" s="166"/>
      <c r="J780" s="166"/>
      <c r="K780" s="166"/>
      <c r="L780" s="166"/>
      <c r="M780" s="166"/>
      <c r="N780" s="166"/>
      <c r="O780" s="166"/>
      <c r="P780" s="166"/>
      <c r="Q780" s="166"/>
      <c r="R780" s="166"/>
      <c r="S780" s="166"/>
      <c r="T780" s="166"/>
      <c r="U780" s="166"/>
      <c r="V780" s="166"/>
      <c r="W780" s="166"/>
      <c r="X780" s="166"/>
      <c r="Y780" s="166"/>
      <c r="Z780" s="166"/>
    </row>
    <row r="781" spans="1:26" ht="21" customHeight="1">
      <c r="A781" s="166"/>
      <c r="B781" s="166"/>
      <c r="C781" s="166"/>
      <c r="D781" s="166"/>
      <c r="E781" s="166"/>
      <c r="F781" s="166"/>
      <c r="G781" s="166"/>
      <c r="H781" s="166"/>
      <c r="I781" s="166"/>
      <c r="J781" s="166"/>
      <c r="K781" s="166"/>
      <c r="L781" s="166"/>
      <c r="M781" s="166"/>
      <c r="N781" s="166"/>
      <c r="O781" s="166"/>
      <c r="P781" s="166"/>
      <c r="Q781" s="166"/>
      <c r="R781" s="166"/>
      <c r="S781" s="166"/>
      <c r="T781" s="166"/>
      <c r="U781" s="166"/>
      <c r="V781" s="166"/>
      <c r="W781" s="166"/>
      <c r="X781" s="166"/>
      <c r="Y781" s="166"/>
      <c r="Z781" s="166"/>
    </row>
    <row r="782" spans="1:26" ht="21" customHeight="1">
      <c r="A782" s="166"/>
      <c r="B782" s="166"/>
      <c r="C782" s="166"/>
      <c r="D782" s="166"/>
      <c r="E782" s="166"/>
      <c r="F782" s="166"/>
      <c r="G782" s="166"/>
      <c r="H782" s="166"/>
      <c r="I782" s="166"/>
      <c r="J782" s="166"/>
      <c r="K782" s="166"/>
      <c r="L782" s="166"/>
      <c r="M782" s="166"/>
      <c r="N782" s="166"/>
      <c r="O782" s="166"/>
      <c r="P782" s="166"/>
      <c r="Q782" s="166"/>
      <c r="R782" s="166"/>
      <c r="S782" s="166"/>
      <c r="T782" s="166"/>
      <c r="U782" s="166"/>
      <c r="V782" s="166"/>
      <c r="W782" s="166"/>
      <c r="X782" s="166"/>
      <c r="Y782" s="166"/>
      <c r="Z782" s="166"/>
    </row>
    <row r="783" spans="1:26" ht="21" customHeight="1">
      <c r="A783" s="166"/>
      <c r="B783" s="166"/>
      <c r="C783" s="166"/>
      <c r="D783" s="166"/>
      <c r="E783" s="166"/>
      <c r="F783" s="166"/>
      <c r="G783" s="166"/>
      <c r="H783" s="166"/>
      <c r="I783" s="166"/>
      <c r="J783" s="166"/>
      <c r="K783" s="166"/>
      <c r="L783" s="166"/>
      <c r="M783" s="166"/>
      <c r="N783" s="166"/>
      <c r="O783" s="166"/>
      <c r="P783" s="166"/>
      <c r="Q783" s="166"/>
      <c r="R783" s="166"/>
      <c r="S783" s="166"/>
      <c r="T783" s="166"/>
      <c r="U783" s="166"/>
      <c r="V783" s="166"/>
      <c r="W783" s="166"/>
      <c r="X783" s="166"/>
      <c r="Y783" s="166"/>
      <c r="Z783" s="166"/>
    </row>
    <row r="784" spans="1:26" ht="21" customHeight="1">
      <c r="A784" s="166"/>
      <c r="B784" s="166"/>
      <c r="C784" s="166"/>
      <c r="D784" s="166"/>
      <c r="E784" s="166"/>
      <c r="F784" s="166"/>
      <c r="G784" s="166"/>
      <c r="H784" s="166"/>
      <c r="I784" s="166"/>
      <c r="J784" s="166"/>
      <c r="K784" s="166"/>
      <c r="L784" s="166"/>
      <c r="M784" s="166"/>
      <c r="N784" s="166"/>
      <c r="O784" s="166"/>
      <c r="P784" s="166"/>
      <c r="Q784" s="166"/>
      <c r="R784" s="166"/>
      <c r="S784" s="166"/>
      <c r="T784" s="166"/>
      <c r="U784" s="166"/>
      <c r="V784" s="166"/>
      <c r="W784" s="166"/>
      <c r="X784" s="166"/>
      <c r="Y784" s="166"/>
      <c r="Z784" s="166"/>
    </row>
    <row r="785" spans="1:26" ht="21" customHeight="1">
      <c r="A785" s="166"/>
      <c r="B785" s="166"/>
      <c r="C785" s="166"/>
      <c r="D785" s="166"/>
      <c r="E785" s="166"/>
      <c r="F785" s="166"/>
      <c r="G785" s="166"/>
      <c r="H785" s="166"/>
      <c r="I785" s="166"/>
      <c r="J785" s="166"/>
      <c r="K785" s="166"/>
      <c r="L785" s="166"/>
      <c r="M785" s="166"/>
      <c r="N785" s="166"/>
      <c r="O785" s="166"/>
      <c r="P785" s="166"/>
      <c r="Q785" s="166"/>
      <c r="R785" s="166"/>
      <c r="S785" s="166"/>
      <c r="T785" s="166"/>
      <c r="U785" s="166"/>
      <c r="V785" s="166"/>
      <c r="W785" s="166"/>
      <c r="X785" s="166"/>
      <c r="Y785" s="166"/>
      <c r="Z785" s="166"/>
    </row>
    <row r="786" spans="1:26" ht="21" customHeight="1">
      <c r="A786" s="166"/>
      <c r="B786" s="166"/>
      <c r="C786" s="166"/>
      <c r="D786" s="166"/>
      <c r="E786" s="166"/>
      <c r="F786" s="166"/>
      <c r="G786" s="166"/>
      <c r="H786" s="166"/>
      <c r="I786" s="166"/>
      <c r="J786" s="166"/>
      <c r="K786" s="166"/>
      <c r="L786" s="166"/>
      <c r="M786" s="166"/>
      <c r="N786" s="166"/>
      <c r="O786" s="166"/>
      <c r="P786" s="166"/>
      <c r="Q786" s="166"/>
      <c r="R786" s="166"/>
      <c r="S786" s="166"/>
      <c r="T786" s="166"/>
      <c r="U786" s="166"/>
      <c r="V786" s="166"/>
      <c r="W786" s="166"/>
      <c r="X786" s="166"/>
      <c r="Y786" s="166"/>
      <c r="Z786" s="166"/>
    </row>
    <row r="787" spans="1:26" ht="21" customHeight="1">
      <c r="A787" s="166"/>
      <c r="B787" s="166"/>
      <c r="C787" s="166"/>
      <c r="D787" s="166"/>
      <c r="E787" s="166"/>
      <c r="F787" s="166"/>
      <c r="G787" s="166"/>
      <c r="H787" s="166"/>
      <c r="I787" s="166"/>
      <c r="J787" s="166"/>
      <c r="K787" s="166"/>
      <c r="L787" s="166"/>
      <c r="M787" s="166"/>
      <c r="N787" s="166"/>
      <c r="O787" s="166"/>
      <c r="P787" s="166"/>
      <c r="Q787" s="166"/>
      <c r="R787" s="166"/>
      <c r="S787" s="166"/>
      <c r="T787" s="166"/>
      <c r="U787" s="166"/>
      <c r="V787" s="166"/>
      <c r="W787" s="166"/>
      <c r="X787" s="166"/>
      <c r="Y787" s="166"/>
      <c r="Z787" s="166"/>
    </row>
    <row r="788" spans="1:26" ht="21" customHeight="1">
      <c r="A788" s="166"/>
      <c r="B788" s="166"/>
      <c r="C788" s="166"/>
      <c r="D788" s="166"/>
      <c r="E788" s="166"/>
      <c r="F788" s="166"/>
      <c r="G788" s="166"/>
      <c r="H788" s="166"/>
      <c r="I788" s="166"/>
      <c r="J788" s="166"/>
      <c r="K788" s="166"/>
      <c r="L788" s="166"/>
      <c r="M788" s="166"/>
      <c r="N788" s="166"/>
      <c r="O788" s="166"/>
      <c r="P788" s="166"/>
      <c r="Q788" s="166"/>
      <c r="R788" s="166"/>
      <c r="S788" s="166"/>
      <c r="T788" s="166"/>
      <c r="U788" s="166"/>
      <c r="V788" s="166"/>
      <c r="W788" s="166"/>
      <c r="X788" s="166"/>
      <c r="Y788" s="166"/>
      <c r="Z788" s="166"/>
    </row>
    <row r="789" spans="1:26" ht="21" customHeight="1">
      <c r="A789" s="166"/>
      <c r="B789" s="166"/>
      <c r="C789" s="166"/>
      <c r="D789" s="166"/>
      <c r="E789" s="166"/>
      <c r="F789" s="166"/>
      <c r="G789" s="166"/>
      <c r="H789" s="166"/>
      <c r="I789" s="166"/>
      <c r="J789" s="166"/>
      <c r="K789" s="166"/>
      <c r="L789" s="166"/>
      <c r="M789" s="166"/>
      <c r="N789" s="166"/>
      <c r="O789" s="166"/>
      <c r="P789" s="166"/>
      <c r="Q789" s="166"/>
      <c r="R789" s="166"/>
      <c r="S789" s="166"/>
      <c r="T789" s="166"/>
      <c r="U789" s="166"/>
      <c r="V789" s="166"/>
      <c r="W789" s="166"/>
      <c r="X789" s="166"/>
      <c r="Y789" s="166"/>
      <c r="Z789" s="166"/>
    </row>
    <row r="790" spans="1:26" ht="21" customHeight="1">
      <c r="A790" s="166"/>
      <c r="B790" s="166"/>
      <c r="C790" s="166"/>
      <c r="D790" s="166"/>
      <c r="E790" s="166"/>
      <c r="F790" s="166"/>
      <c r="G790" s="166"/>
      <c r="H790" s="166"/>
      <c r="I790" s="166"/>
      <c r="J790" s="166"/>
      <c r="K790" s="166"/>
      <c r="L790" s="166"/>
      <c r="M790" s="166"/>
      <c r="N790" s="166"/>
      <c r="O790" s="166"/>
      <c r="P790" s="166"/>
      <c r="Q790" s="166"/>
      <c r="R790" s="166"/>
      <c r="S790" s="166"/>
      <c r="T790" s="166"/>
      <c r="U790" s="166"/>
      <c r="V790" s="166"/>
      <c r="W790" s="166"/>
      <c r="X790" s="166"/>
      <c r="Y790" s="166"/>
      <c r="Z790" s="166"/>
    </row>
    <row r="791" spans="1:26" ht="21" customHeight="1">
      <c r="A791" s="166"/>
      <c r="B791" s="166"/>
      <c r="C791" s="166"/>
      <c r="D791" s="166"/>
      <c r="E791" s="166"/>
      <c r="F791" s="166"/>
      <c r="G791" s="166"/>
      <c r="H791" s="166"/>
      <c r="I791" s="166"/>
      <c r="J791" s="166"/>
      <c r="K791" s="166"/>
      <c r="L791" s="166"/>
      <c r="M791" s="166"/>
      <c r="N791" s="166"/>
      <c r="O791" s="166"/>
      <c r="P791" s="166"/>
      <c r="Q791" s="166"/>
      <c r="R791" s="166"/>
      <c r="S791" s="166"/>
      <c r="T791" s="166"/>
      <c r="U791" s="166"/>
      <c r="V791" s="166"/>
      <c r="W791" s="166"/>
      <c r="X791" s="166"/>
      <c r="Y791" s="166"/>
      <c r="Z791" s="166"/>
    </row>
    <row r="792" spans="1:26" ht="21" customHeight="1">
      <c r="A792" s="166"/>
      <c r="B792" s="166"/>
      <c r="C792" s="166"/>
      <c r="D792" s="166"/>
      <c r="E792" s="166"/>
      <c r="F792" s="166"/>
      <c r="G792" s="166"/>
      <c r="H792" s="166"/>
      <c r="I792" s="166"/>
      <c r="J792" s="166"/>
      <c r="K792" s="166"/>
      <c r="L792" s="166"/>
      <c r="M792" s="166"/>
      <c r="N792" s="166"/>
      <c r="O792" s="166"/>
      <c r="P792" s="166"/>
      <c r="Q792" s="166"/>
      <c r="R792" s="166"/>
      <c r="S792" s="166"/>
      <c r="T792" s="166"/>
      <c r="U792" s="166"/>
      <c r="V792" s="166"/>
      <c r="W792" s="166"/>
      <c r="X792" s="166"/>
      <c r="Y792" s="166"/>
      <c r="Z792" s="166"/>
    </row>
    <row r="793" spans="1:26" ht="21" customHeight="1">
      <c r="A793" s="166"/>
      <c r="B793" s="166"/>
      <c r="C793" s="166"/>
      <c r="D793" s="166"/>
      <c r="E793" s="166"/>
      <c r="F793" s="166"/>
      <c r="G793" s="166"/>
      <c r="H793" s="166"/>
      <c r="I793" s="166"/>
      <c r="J793" s="166"/>
      <c r="K793" s="166"/>
      <c r="L793" s="166"/>
      <c r="M793" s="166"/>
      <c r="N793" s="166"/>
      <c r="O793" s="166"/>
      <c r="P793" s="166"/>
      <c r="Q793" s="166"/>
      <c r="R793" s="166"/>
      <c r="S793" s="166"/>
      <c r="T793" s="166"/>
      <c r="U793" s="166"/>
      <c r="V793" s="166"/>
      <c r="W793" s="166"/>
      <c r="X793" s="166"/>
      <c r="Y793" s="166"/>
      <c r="Z793" s="166"/>
    </row>
    <row r="794" spans="1:26" ht="21" customHeight="1">
      <c r="A794" s="166"/>
      <c r="B794" s="166"/>
      <c r="C794" s="166"/>
      <c r="D794" s="166"/>
      <c r="E794" s="166"/>
      <c r="F794" s="166"/>
      <c r="G794" s="166"/>
      <c r="H794" s="166"/>
      <c r="I794" s="166"/>
      <c r="J794" s="166"/>
      <c r="K794" s="166"/>
      <c r="L794" s="166"/>
      <c r="M794" s="166"/>
      <c r="N794" s="166"/>
      <c r="O794" s="166"/>
      <c r="P794" s="166"/>
      <c r="Q794" s="166"/>
      <c r="R794" s="166"/>
      <c r="S794" s="166"/>
      <c r="T794" s="166"/>
      <c r="U794" s="166"/>
      <c r="V794" s="166"/>
      <c r="W794" s="166"/>
      <c r="X794" s="166"/>
      <c r="Y794" s="166"/>
      <c r="Z794" s="166"/>
    </row>
    <row r="795" spans="1:26" ht="21" customHeight="1">
      <c r="A795" s="166"/>
      <c r="B795" s="166"/>
      <c r="C795" s="166"/>
      <c r="D795" s="166"/>
      <c r="E795" s="166"/>
      <c r="F795" s="166"/>
      <c r="G795" s="166"/>
      <c r="H795" s="166"/>
      <c r="I795" s="166"/>
      <c r="J795" s="166"/>
      <c r="K795" s="166"/>
      <c r="L795" s="166"/>
      <c r="M795" s="166"/>
      <c r="N795" s="166"/>
      <c r="O795" s="166"/>
      <c r="P795" s="166"/>
      <c r="Q795" s="166"/>
      <c r="R795" s="166"/>
      <c r="S795" s="166"/>
      <c r="T795" s="166"/>
      <c r="U795" s="166"/>
      <c r="V795" s="166"/>
      <c r="W795" s="166"/>
      <c r="X795" s="166"/>
      <c r="Y795" s="166"/>
      <c r="Z795" s="166"/>
    </row>
    <row r="796" spans="1:26" ht="21" customHeight="1">
      <c r="A796" s="166"/>
      <c r="B796" s="166"/>
      <c r="C796" s="166"/>
      <c r="D796" s="166"/>
      <c r="E796" s="166"/>
      <c r="F796" s="166"/>
      <c r="G796" s="166"/>
      <c r="H796" s="166"/>
      <c r="I796" s="166"/>
      <c r="J796" s="166"/>
      <c r="K796" s="166"/>
      <c r="L796" s="166"/>
      <c r="M796" s="166"/>
      <c r="N796" s="166"/>
      <c r="O796" s="166"/>
      <c r="P796" s="166"/>
      <c r="Q796" s="166"/>
      <c r="R796" s="166"/>
      <c r="S796" s="166"/>
      <c r="T796" s="166"/>
      <c r="U796" s="166"/>
      <c r="V796" s="166"/>
      <c r="W796" s="166"/>
      <c r="X796" s="166"/>
      <c r="Y796" s="166"/>
      <c r="Z796" s="166"/>
    </row>
    <row r="797" spans="1:26" ht="21" customHeight="1">
      <c r="A797" s="166"/>
      <c r="B797" s="166"/>
      <c r="C797" s="166"/>
      <c r="D797" s="166"/>
      <c r="E797" s="166"/>
      <c r="F797" s="166"/>
      <c r="G797" s="166"/>
      <c r="H797" s="166"/>
      <c r="I797" s="166"/>
      <c r="J797" s="166"/>
      <c r="K797" s="166"/>
      <c r="L797" s="166"/>
      <c r="M797" s="166"/>
      <c r="N797" s="166"/>
      <c r="O797" s="166"/>
      <c r="P797" s="166"/>
      <c r="Q797" s="166"/>
      <c r="R797" s="166"/>
      <c r="S797" s="166"/>
      <c r="T797" s="166"/>
      <c r="U797" s="166"/>
      <c r="V797" s="166"/>
      <c r="W797" s="166"/>
      <c r="X797" s="166"/>
      <c r="Y797" s="166"/>
      <c r="Z797" s="166"/>
    </row>
    <row r="798" spans="1:26" ht="21" customHeight="1">
      <c r="A798" s="166"/>
      <c r="B798" s="166"/>
      <c r="C798" s="166"/>
      <c r="D798" s="166"/>
      <c r="E798" s="166"/>
      <c r="F798" s="166"/>
      <c r="G798" s="166"/>
      <c r="H798" s="166"/>
      <c r="I798" s="166"/>
      <c r="J798" s="166"/>
      <c r="K798" s="166"/>
      <c r="L798" s="166"/>
      <c r="M798" s="166"/>
      <c r="N798" s="166"/>
      <c r="O798" s="166"/>
      <c r="P798" s="166"/>
      <c r="Q798" s="166"/>
      <c r="R798" s="166"/>
      <c r="S798" s="166"/>
      <c r="T798" s="166"/>
      <c r="U798" s="166"/>
      <c r="V798" s="166"/>
      <c r="W798" s="166"/>
      <c r="X798" s="166"/>
      <c r="Y798" s="166"/>
      <c r="Z798" s="166"/>
    </row>
    <row r="799" spans="1:26" ht="21" customHeight="1">
      <c r="A799" s="166"/>
      <c r="B799" s="166"/>
      <c r="C799" s="166"/>
      <c r="D799" s="166"/>
      <c r="E799" s="166"/>
      <c r="F799" s="166"/>
      <c r="G799" s="166"/>
      <c r="H799" s="166"/>
      <c r="I799" s="166"/>
      <c r="J799" s="166"/>
      <c r="K799" s="166"/>
      <c r="L799" s="166"/>
      <c r="M799" s="166"/>
      <c r="N799" s="166"/>
      <c r="O799" s="166"/>
      <c r="P799" s="166"/>
      <c r="Q799" s="166"/>
      <c r="R799" s="166"/>
      <c r="S799" s="166"/>
      <c r="T799" s="166"/>
      <c r="U799" s="166"/>
      <c r="V799" s="166"/>
      <c r="W799" s="166"/>
      <c r="X799" s="166"/>
      <c r="Y799" s="166"/>
      <c r="Z799" s="166"/>
    </row>
    <row r="800" spans="1:26" ht="21" customHeight="1">
      <c r="A800" s="166"/>
      <c r="B800" s="166"/>
      <c r="C800" s="166"/>
      <c r="D800" s="166"/>
      <c r="E800" s="166"/>
      <c r="F800" s="166"/>
      <c r="G800" s="166"/>
      <c r="H800" s="166"/>
      <c r="I800" s="166"/>
      <c r="J800" s="166"/>
      <c r="K800" s="166"/>
      <c r="L800" s="166"/>
      <c r="M800" s="166"/>
      <c r="N800" s="166"/>
      <c r="O800" s="166"/>
      <c r="P800" s="166"/>
      <c r="Q800" s="166"/>
      <c r="R800" s="166"/>
      <c r="S800" s="166"/>
      <c r="T800" s="166"/>
      <c r="U800" s="166"/>
      <c r="V800" s="166"/>
      <c r="W800" s="166"/>
      <c r="X800" s="166"/>
      <c r="Y800" s="166"/>
      <c r="Z800" s="166"/>
    </row>
    <row r="801" spans="1:26" ht="21" customHeight="1">
      <c r="A801" s="166"/>
      <c r="B801" s="166"/>
      <c r="C801" s="166"/>
      <c r="D801" s="166"/>
      <c r="E801" s="166"/>
      <c r="F801" s="166"/>
      <c r="G801" s="166"/>
      <c r="H801" s="166"/>
      <c r="I801" s="166"/>
      <c r="J801" s="166"/>
      <c r="K801" s="166"/>
      <c r="L801" s="166"/>
      <c r="M801" s="166"/>
      <c r="N801" s="166"/>
      <c r="O801" s="166"/>
      <c r="P801" s="166"/>
      <c r="Q801" s="166"/>
      <c r="R801" s="166"/>
      <c r="S801" s="166"/>
      <c r="T801" s="166"/>
      <c r="U801" s="166"/>
      <c r="V801" s="166"/>
      <c r="W801" s="166"/>
      <c r="X801" s="166"/>
      <c r="Y801" s="166"/>
      <c r="Z801" s="166"/>
    </row>
    <row r="802" spans="1:26" ht="21" customHeight="1">
      <c r="A802" s="166"/>
      <c r="B802" s="166"/>
      <c r="C802" s="166"/>
      <c r="D802" s="166"/>
      <c r="E802" s="166"/>
      <c r="F802" s="166"/>
      <c r="G802" s="166"/>
      <c r="H802" s="166"/>
      <c r="I802" s="166"/>
      <c r="J802" s="166"/>
      <c r="K802" s="166"/>
      <c r="L802" s="166"/>
      <c r="M802" s="166"/>
      <c r="N802" s="166"/>
      <c r="O802" s="166"/>
      <c r="P802" s="166"/>
      <c r="Q802" s="166"/>
      <c r="R802" s="166"/>
      <c r="S802" s="166"/>
      <c r="T802" s="166"/>
      <c r="U802" s="166"/>
      <c r="V802" s="166"/>
      <c r="W802" s="166"/>
      <c r="X802" s="166"/>
      <c r="Y802" s="166"/>
      <c r="Z802" s="166"/>
    </row>
    <row r="803" spans="1:26" ht="21" customHeight="1">
      <c r="A803" s="166"/>
      <c r="B803" s="166"/>
      <c r="C803" s="166"/>
      <c r="D803" s="166"/>
      <c r="E803" s="166"/>
      <c r="F803" s="166"/>
      <c r="G803" s="166"/>
      <c r="H803" s="166"/>
      <c r="I803" s="166"/>
      <c r="J803" s="166"/>
      <c r="K803" s="166"/>
      <c r="L803" s="166"/>
      <c r="M803" s="166"/>
      <c r="N803" s="166"/>
      <c r="O803" s="166"/>
      <c r="P803" s="166"/>
      <c r="Q803" s="166"/>
      <c r="R803" s="166"/>
      <c r="S803" s="166"/>
      <c r="T803" s="166"/>
      <c r="U803" s="166"/>
      <c r="V803" s="166"/>
      <c r="W803" s="166"/>
      <c r="X803" s="166"/>
      <c r="Y803" s="166"/>
      <c r="Z803" s="166"/>
    </row>
    <row r="804" spans="1:26" ht="21" customHeight="1">
      <c r="A804" s="166"/>
      <c r="B804" s="166"/>
      <c r="C804" s="166"/>
      <c r="D804" s="166"/>
      <c r="E804" s="166"/>
      <c r="F804" s="166"/>
      <c r="G804" s="166"/>
      <c r="H804" s="166"/>
      <c r="I804" s="166"/>
      <c r="J804" s="166"/>
      <c r="K804" s="166"/>
      <c r="L804" s="166"/>
      <c r="M804" s="166"/>
      <c r="N804" s="166"/>
      <c r="O804" s="166"/>
      <c r="P804" s="166"/>
      <c r="Q804" s="166"/>
      <c r="R804" s="166"/>
      <c r="S804" s="166"/>
      <c r="T804" s="166"/>
      <c r="U804" s="166"/>
      <c r="V804" s="166"/>
      <c r="W804" s="166"/>
      <c r="X804" s="166"/>
      <c r="Y804" s="166"/>
      <c r="Z804" s="166"/>
    </row>
    <row r="805" spans="1:26" ht="21" customHeight="1">
      <c r="A805" s="166"/>
      <c r="B805" s="166"/>
      <c r="C805" s="166"/>
      <c r="D805" s="166"/>
      <c r="E805" s="166"/>
      <c r="F805" s="166"/>
      <c r="G805" s="166"/>
      <c r="H805" s="166"/>
      <c r="I805" s="166"/>
      <c r="J805" s="166"/>
      <c r="K805" s="166"/>
      <c r="L805" s="166"/>
      <c r="M805" s="166"/>
      <c r="N805" s="166"/>
      <c r="O805" s="166"/>
      <c r="P805" s="166"/>
      <c r="Q805" s="166"/>
      <c r="R805" s="166"/>
      <c r="S805" s="166"/>
      <c r="T805" s="166"/>
      <c r="U805" s="166"/>
      <c r="V805" s="166"/>
      <c r="W805" s="166"/>
      <c r="X805" s="166"/>
      <c r="Y805" s="166"/>
      <c r="Z805" s="166"/>
    </row>
    <row r="806" spans="1:26" ht="21" customHeight="1">
      <c r="A806" s="166"/>
      <c r="B806" s="166"/>
      <c r="C806" s="166"/>
      <c r="D806" s="166"/>
      <c r="E806" s="166"/>
      <c r="F806" s="166"/>
      <c r="G806" s="166"/>
      <c r="H806" s="166"/>
      <c r="I806" s="166"/>
      <c r="J806" s="166"/>
      <c r="K806" s="166"/>
      <c r="L806" s="166"/>
      <c r="M806" s="166"/>
      <c r="N806" s="166"/>
      <c r="O806" s="166"/>
      <c r="P806" s="166"/>
      <c r="Q806" s="166"/>
      <c r="R806" s="166"/>
      <c r="S806" s="166"/>
      <c r="T806" s="166"/>
      <c r="U806" s="166"/>
      <c r="V806" s="166"/>
      <c r="W806" s="166"/>
      <c r="X806" s="166"/>
      <c r="Y806" s="166"/>
      <c r="Z806" s="166"/>
    </row>
    <row r="807" spans="1:26" ht="21" customHeight="1">
      <c r="A807" s="166"/>
      <c r="B807" s="166"/>
      <c r="C807" s="166"/>
      <c r="D807" s="166"/>
      <c r="E807" s="166"/>
      <c r="F807" s="166"/>
      <c r="G807" s="166"/>
      <c r="H807" s="166"/>
      <c r="I807" s="166"/>
      <c r="J807" s="166"/>
      <c r="K807" s="166"/>
      <c r="L807" s="166"/>
      <c r="M807" s="166"/>
      <c r="N807" s="166"/>
      <c r="O807" s="166"/>
      <c r="P807" s="166"/>
      <c r="Q807" s="166"/>
      <c r="R807" s="166"/>
      <c r="S807" s="166"/>
      <c r="T807" s="166"/>
      <c r="U807" s="166"/>
      <c r="V807" s="166"/>
      <c r="W807" s="166"/>
      <c r="X807" s="166"/>
      <c r="Y807" s="166"/>
      <c r="Z807" s="166"/>
    </row>
    <row r="808" spans="1:26" ht="21" customHeight="1">
      <c r="A808" s="166"/>
      <c r="B808" s="166"/>
      <c r="C808" s="166"/>
      <c r="D808" s="166"/>
      <c r="E808" s="166"/>
      <c r="F808" s="166"/>
      <c r="G808" s="166"/>
      <c r="H808" s="166"/>
      <c r="I808" s="166"/>
      <c r="J808" s="166"/>
      <c r="K808" s="166"/>
      <c r="L808" s="166"/>
      <c r="M808" s="166"/>
      <c r="N808" s="166"/>
      <c r="O808" s="166"/>
      <c r="P808" s="166"/>
      <c r="Q808" s="166"/>
      <c r="R808" s="166"/>
      <c r="S808" s="166"/>
      <c r="T808" s="166"/>
      <c r="U808" s="166"/>
      <c r="V808" s="166"/>
      <c r="W808" s="166"/>
      <c r="X808" s="166"/>
      <c r="Y808" s="166"/>
      <c r="Z808" s="166"/>
    </row>
    <row r="809" spans="1:26" ht="21" customHeight="1">
      <c r="A809" s="166"/>
      <c r="B809" s="166"/>
      <c r="C809" s="166"/>
      <c r="D809" s="166"/>
      <c r="E809" s="166"/>
      <c r="F809" s="166"/>
      <c r="G809" s="166"/>
      <c r="H809" s="166"/>
      <c r="I809" s="166"/>
      <c r="J809" s="166"/>
      <c r="K809" s="166"/>
      <c r="L809" s="166"/>
      <c r="M809" s="166"/>
      <c r="N809" s="166"/>
      <c r="O809" s="166"/>
      <c r="P809" s="166"/>
      <c r="Q809" s="166"/>
      <c r="R809" s="166"/>
      <c r="S809" s="166"/>
      <c r="T809" s="166"/>
      <c r="U809" s="166"/>
      <c r="V809" s="166"/>
      <c r="W809" s="166"/>
      <c r="X809" s="166"/>
      <c r="Y809" s="166"/>
      <c r="Z809" s="166"/>
    </row>
    <row r="810" spans="1:26" ht="21" customHeight="1">
      <c r="A810" s="166"/>
      <c r="B810" s="166"/>
      <c r="C810" s="166"/>
      <c r="D810" s="166"/>
      <c r="E810" s="166"/>
      <c r="F810" s="166"/>
      <c r="G810" s="166"/>
      <c r="H810" s="166"/>
      <c r="I810" s="166"/>
      <c r="J810" s="166"/>
      <c r="K810" s="166"/>
      <c r="L810" s="166"/>
      <c r="M810" s="166"/>
      <c r="N810" s="166"/>
      <c r="O810" s="166"/>
      <c r="P810" s="166"/>
      <c r="Q810" s="166"/>
      <c r="R810" s="166"/>
      <c r="S810" s="166"/>
      <c r="T810" s="166"/>
      <c r="U810" s="166"/>
      <c r="V810" s="166"/>
      <c r="W810" s="166"/>
      <c r="X810" s="166"/>
      <c r="Y810" s="166"/>
      <c r="Z810" s="166"/>
    </row>
    <row r="811" spans="1:26" ht="21" customHeight="1">
      <c r="A811" s="166"/>
      <c r="B811" s="166"/>
      <c r="C811" s="166"/>
      <c r="D811" s="166"/>
      <c r="E811" s="166"/>
      <c r="F811" s="166"/>
      <c r="G811" s="166"/>
      <c r="H811" s="166"/>
      <c r="I811" s="166"/>
      <c r="J811" s="166"/>
      <c r="K811" s="166"/>
      <c r="L811" s="166"/>
      <c r="M811" s="166"/>
      <c r="N811" s="166"/>
      <c r="O811" s="166"/>
      <c r="P811" s="166"/>
      <c r="Q811" s="166"/>
      <c r="R811" s="166"/>
      <c r="S811" s="166"/>
      <c r="T811" s="166"/>
      <c r="U811" s="166"/>
      <c r="V811" s="166"/>
      <c r="W811" s="166"/>
      <c r="X811" s="166"/>
      <c r="Y811" s="166"/>
      <c r="Z811" s="166"/>
    </row>
    <row r="812" spans="1:26" ht="21" customHeight="1">
      <c r="A812" s="166"/>
      <c r="B812" s="166"/>
      <c r="C812" s="166"/>
      <c r="D812" s="166"/>
      <c r="E812" s="166"/>
      <c r="F812" s="166"/>
      <c r="G812" s="166"/>
      <c r="H812" s="166"/>
      <c r="I812" s="166"/>
      <c r="J812" s="166"/>
      <c r="K812" s="166"/>
      <c r="L812" s="166"/>
      <c r="M812" s="166"/>
      <c r="N812" s="166"/>
      <c r="O812" s="166"/>
      <c r="P812" s="166"/>
      <c r="Q812" s="166"/>
      <c r="R812" s="166"/>
      <c r="S812" s="166"/>
      <c r="T812" s="166"/>
      <c r="U812" s="166"/>
      <c r="V812" s="166"/>
      <c r="W812" s="166"/>
      <c r="X812" s="166"/>
      <c r="Y812" s="166"/>
      <c r="Z812" s="166"/>
    </row>
    <row r="813" spans="1:26" ht="21" customHeight="1">
      <c r="A813" s="166"/>
      <c r="B813" s="166"/>
      <c r="C813" s="166"/>
      <c r="D813" s="166"/>
      <c r="E813" s="166"/>
      <c r="F813" s="166"/>
      <c r="G813" s="166"/>
      <c r="H813" s="166"/>
      <c r="I813" s="166"/>
      <c r="J813" s="166"/>
      <c r="K813" s="166"/>
      <c r="L813" s="166"/>
      <c r="M813" s="166"/>
      <c r="N813" s="166"/>
      <c r="O813" s="166"/>
      <c r="P813" s="166"/>
      <c r="Q813" s="166"/>
      <c r="R813" s="166"/>
      <c r="S813" s="166"/>
      <c r="T813" s="166"/>
      <c r="U813" s="166"/>
      <c r="V813" s="166"/>
      <c r="W813" s="166"/>
      <c r="X813" s="166"/>
      <c r="Y813" s="166"/>
      <c r="Z813" s="166"/>
    </row>
    <row r="814" spans="1:26" ht="21" customHeight="1">
      <c r="A814" s="166"/>
      <c r="B814" s="166"/>
      <c r="C814" s="166"/>
      <c r="D814" s="166"/>
      <c r="E814" s="166"/>
      <c r="F814" s="166"/>
      <c r="G814" s="166"/>
      <c r="H814" s="166"/>
      <c r="I814" s="166"/>
      <c r="J814" s="166"/>
      <c r="K814" s="166"/>
      <c r="L814" s="166"/>
      <c r="M814" s="166"/>
      <c r="N814" s="166"/>
      <c r="O814" s="166"/>
      <c r="P814" s="166"/>
      <c r="Q814" s="166"/>
      <c r="R814" s="166"/>
      <c r="S814" s="166"/>
      <c r="T814" s="166"/>
      <c r="U814" s="166"/>
      <c r="V814" s="166"/>
      <c r="W814" s="166"/>
      <c r="X814" s="166"/>
      <c r="Y814" s="166"/>
      <c r="Z814" s="166"/>
    </row>
    <row r="815" spans="1:26" ht="21" customHeight="1">
      <c r="A815" s="166"/>
      <c r="B815" s="166"/>
      <c r="C815" s="166"/>
      <c r="D815" s="166"/>
      <c r="E815" s="166"/>
      <c r="F815" s="166"/>
      <c r="G815" s="166"/>
      <c r="H815" s="166"/>
      <c r="I815" s="166"/>
      <c r="J815" s="166"/>
      <c r="K815" s="166"/>
      <c r="L815" s="166"/>
      <c r="M815" s="166"/>
      <c r="N815" s="166"/>
      <c r="O815" s="166"/>
      <c r="P815" s="166"/>
      <c r="Q815" s="166"/>
      <c r="R815" s="166"/>
      <c r="S815" s="166"/>
      <c r="T815" s="166"/>
      <c r="U815" s="166"/>
      <c r="V815" s="166"/>
      <c r="W815" s="166"/>
      <c r="X815" s="166"/>
      <c r="Y815" s="166"/>
      <c r="Z815" s="166"/>
    </row>
    <row r="816" spans="1:26" ht="21" customHeight="1">
      <c r="A816" s="166"/>
      <c r="B816" s="166"/>
      <c r="C816" s="166"/>
      <c r="D816" s="166"/>
      <c r="E816" s="166"/>
      <c r="F816" s="166"/>
      <c r="G816" s="166"/>
      <c r="H816" s="166"/>
      <c r="I816" s="166"/>
      <c r="J816" s="166"/>
      <c r="K816" s="166"/>
      <c r="L816" s="166"/>
      <c r="M816" s="166"/>
      <c r="N816" s="166"/>
      <c r="O816" s="166"/>
      <c r="P816" s="166"/>
      <c r="Q816" s="166"/>
      <c r="R816" s="166"/>
      <c r="S816" s="166"/>
      <c r="T816" s="166"/>
      <c r="U816" s="166"/>
      <c r="V816" s="166"/>
      <c r="W816" s="166"/>
      <c r="X816" s="166"/>
      <c r="Y816" s="166"/>
      <c r="Z816" s="166"/>
    </row>
    <row r="817" spans="1:26" ht="21" customHeight="1">
      <c r="A817" s="166"/>
      <c r="B817" s="166"/>
      <c r="C817" s="166"/>
      <c r="D817" s="166"/>
      <c r="E817" s="166"/>
      <c r="F817" s="166"/>
      <c r="G817" s="166"/>
      <c r="H817" s="166"/>
      <c r="I817" s="166"/>
      <c r="J817" s="166"/>
      <c r="K817" s="166"/>
      <c r="L817" s="166"/>
      <c r="M817" s="166"/>
      <c r="N817" s="166"/>
      <c r="O817" s="166"/>
      <c r="P817" s="166"/>
      <c r="Q817" s="166"/>
      <c r="R817" s="166"/>
      <c r="S817" s="166"/>
      <c r="T817" s="166"/>
      <c r="U817" s="166"/>
      <c r="V817" s="166"/>
      <c r="W817" s="166"/>
      <c r="X817" s="166"/>
      <c r="Y817" s="166"/>
      <c r="Z817" s="166"/>
    </row>
    <row r="818" spans="1:26" ht="21" customHeight="1">
      <c r="A818" s="166"/>
      <c r="B818" s="166"/>
      <c r="C818" s="166"/>
      <c r="D818" s="166"/>
      <c r="E818" s="166"/>
      <c r="F818" s="166"/>
      <c r="G818" s="166"/>
      <c r="H818" s="166"/>
      <c r="I818" s="166"/>
      <c r="J818" s="166"/>
      <c r="K818" s="166"/>
      <c r="L818" s="166"/>
      <c r="M818" s="166"/>
      <c r="N818" s="166"/>
      <c r="O818" s="166"/>
      <c r="P818" s="166"/>
      <c r="Q818" s="166"/>
      <c r="R818" s="166"/>
      <c r="S818" s="166"/>
      <c r="T818" s="166"/>
      <c r="U818" s="166"/>
      <c r="V818" s="166"/>
      <c r="W818" s="166"/>
      <c r="X818" s="166"/>
      <c r="Y818" s="166"/>
      <c r="Z818" s="166"/>
    </row>
    <row r="819" spans="1:26" ht="21" customHeight="1">
      <c r="A819" s="166"/>
      <c r="B819" s="166"/>
      <c r="C819" s="166"/>
      <c r="D819" s="166"/>
      <c r="E819" s="166"/>
      <c r="F819" s="166"/>
      <c r="G819" s="166"/>
      <c r="H819" s="166"/>
      <c r="I819" s="166"/>
      <c r="J819" s="166"/>
      <c r="K819" s="166"/>
      <c r="L819" s="166"/>
      <c r="M819" s="166"/>
      <c r="N819" s="166"/>
      <c r="O819" s="166"/>
      <c r="P819" s="166"/>
      <c r="Q819" s="166"/>
      <c r="R819" s="166"/>
      <c r="S819" s="166"/>
      <c r="T819" s="166"/>
      <c r="U819" s="166"/>
      <c r="V819" s="166"/>
      <c r="W819" s="166"/>
      <c r="X819" s="166"/>
      <c r="Y819" s="166"/>
      <c r="Z819" s="166"/>
    </row>
    <row r="820" spans="1:26" ht="21" customHeight="1">
      <c r="A820" s="166"/>
      <c r="B820" s="166"/>
      <c r="C820" s="166"/>
      <c r="D820" s="166"/>
      <c r="E820" s="166"/>
      <c r="F820" s="166"/>
      <c r="G820" s="166"/>
      <c r="H820" s="166"/>
      <c r="I820" s="166"/>
      <c r="J820" s="166"/>
      <c r="K820" s="166"/>
      <c r="L820" s="166"/>
      <c r="M820" s="166"/>
      <c r="N820" s="166"/>
      <c r="O820" s="166"/>
      <c r="P820" s="166"/>
      <c r="Q820" s="166"/>
      <c r="R820" s="166"/>
      <c r="S820" s="166"/>
      <c r="T820" s="166"/>
      <c r="U820" s="166"/>
      <c r="V820" s="166"/>
      <c r="W820" s="166"/>
      <c r="X820" s="166"/>
      <c r="Y820" s="166"/>
      <c r="Z820" s="166"/>
    </row>
    <row r="821" spans="1:26" ht="21" customHeight="1">
      <c r="A821" s="166"/>
      <c r="B821" s="166"/>
      <c r="C821" s="166"/>
      <c r="D821" s="166"/>
      <c r="E821" s="166"/>
      <c r="F821" s="166"/>
      <c r="G821" s="166"/>
      <c r="H821" s="166"/>
      <c r="I821" s="166"/>
      <c r="J821" s="166"/>
      <c r="K821" s="166"/>
      <c r="L821" s="166"/>
      <c r="M821" s="166"/>
      <c r="N821" s="166"/>
      <c r="O821" s="166"/>
      <c r="P821" s="166"/>
      <c r="Q821" s="166"/>
      <c r="R821" s="166"/>
      <c r="S821" s="166"/>
      <c r="T821" s="166"/>
      <c r="U821" s="166"/>
      <c r="V821" s="166"/>
      <c r="W821" s="166"/>
      <c r="X821" s="166"/>
      <c r="Y821" s="166"/>
      <c r="Z821" s="166"/>
    </row>
    <row r="822" spans="1:26" ht="21" customHeight="1">
      <c r="A822" s="166"/>
      <c r="B822" s="166"/>
      <c r="C822" s="166"/>
      <c r="D822" s="166"/>
      <c r="E822" s="166"/>
      <c r="F822" s="166"/>
      <c r="G822" s="166"/>
      <c r="H822" s="166"/>
      <c r="I822" s="166"/>
      <c r="J822" s="166"/>
      <c r="K822" s="166"/>
      <c r="L822" s="166"/>
      <c r="M822" s="166"/>
      <c r="N822" s="166"/>
      <c r="O822" s="166"/>
      <c r="P822" s="166"/>
      <c r="Q822" s="166"/>
      <c r="R822" s="166"/>
      <c r="S822" s="166"/>
      <c r="T822" s="166"/>
      <c r="U822" s="166"/>
      <c r="V822" s="166"/>
      <c r="W822" s="166"/>
      <c r="X822" s="166"/>
      <c r="Y822" s="166"/>
      <c r="Z822" s="166"/>
    </row>
    <row r="823" spans="1:26" ht="21" customHeight="1">
      <c r="A823" s="166"/>
      <c r="B823" s="166"/>
      <c r="C823" s="166"/>
      <c r="D823" s="166"/>
      <c r="E823" s="166"/>
      <c r="F823" s="166"/>
      <c r="G823" s="166"/>
      <c r="H823" s="166"/>
      <c r="I823" s="166"/>
      <c r="J823" s="166"/>
      <c r="K823" s="166"/>
      <c r="L823" s="166"/>
      <c r="M823" s="166"/>
      <c r="N823" s="166"/>
      <c r="O823" s="166"/>
      <c r="P823" s="166"/>
      <c r="Q823" s="166"/>
      <c r="R823" s="166"/>
      <c r="S823" s="166"/>
      <c r="T823" s="166"/>
      <c r="U823" s="166"/>
      <c r="V823" s="166"/>
      <c r="W823" s="166"/>
      <c r="X823" s="166"/>
      <c r="Y823" s="166"/>
      <c r="Z823" s="166"/>
    </row>
    <row r="824" spans="1:26" ht="21" customHeight="1">
      <c r="A824" s="166"/>
      <c r="B824" s="166"/>
      <c r="C824" s="166"/>
      <c r="D824" s="166"/>
      <c r="E824" s="166"/>
      <c r="F824" s="166"/>
      <c r="G824" s="166"/>
      <c r="H824" s="166"/>
      <c r="I824" s="166"/>
      <c r="J824" s="166"/>
      <c r="K824" s="166"/>
      <c r="L824" s="166"/>
      <c r="M824" s="166"/>
      <c r="N824" s="166"/>
      <c r="O824" s="166"/>
      <c r="P824" s="166"/>
      <c r="Q824" s="166"/>
      <c r="R824" s="166"/>
      <c r="S824" s="166"/>
      <c r="T824" s="166"/>
      <c r="U824" s="166"/>
      <c r="V824" s="166"/>
      <c r="W824" s="166"/>
      <c r="X824" s="166"/>
      <c r="Y824" s="166"/>
      <c r="Z824" s="166"/>
    </row>
    <row r="825" spans="1:26" ht="21" customHeight="1">
      <c r="A825" s="166"/>
      <c r="B825" s="166"/>
      <c r="C825" s="166"/>
      <c r="D825" s="166"/>
      <c r="E825" s="166"/>
      <c r="F825" s="166"/>
      <c r="G825" s="166"/>
      <c r="H825" s="166"/>
      <c r="I825" s="166"/>
      <c r="J825" s="166"/>
      <c r="K825" s="166"/>
      <c r="L825" s="166"/>
      <c r="M825" s="166"/>
      <c r="N825" s="166"/>
      <c r="O825" s="166"/>
      <c r="P825" s="166"/>
      <c r="Q825" s="166"/>
      <c r="R825" s="166"/>
      <c r="S825" s="166"/>
      <c r="T825" s="166"/>
      <c r="U825" s="166"/>
      <c r="V825" s="166"/>
      <c r="W825" s="166"/>
      <c r="X825" s="166"/>
      <c r="Y825" s="166"/>
      <c r="Z825" s="166"/>
    </row>
    <row r="826" spans="1:26" ht="21" customHeight="1">
      <c r="A826" s="166"/>
      <c r="B826" s="166"/>
      <c r="C826" s="166"/>
      <c r="D826" s="166"/>
      <c r="E826" s="166"/>
      <c r="F826" s="166"/>
      <c r="G826" s="166"/>
      <c r="H826" s="166"/>
      <c r="I826" s="166"/>
      <c r="J826" s="166"/>
      <c r="K826" s="166"/>
      <c r="L826" s="166"/>
      <c r="M826" s="166"/>
      <c r="N826" s="166"/>
      <c r="O826" s="166"/>
      <c r="P826" s="166"/>
      <c r="Q826" s="166"/>
      <c r="R826" s="166"/>
      <c r="S826" s="166"/>
      <c r="T826" s="166"/>
      <c r="U826" s="166"/>
      <c r="V826" s="166"/>
      <c r="W826" s="166"/>
      <c r="X826" s="166"/>
      <c r="Y826" s="166"/>
      <c r="Z826" s="166"/>
    </row>
    <row r="827" spans="1:26" ht="21" customHeight="1">
      <c r="A827" s="166"/>
      <c r="B827" s="166"/>
      <c r="C827" s="166"/>
      <c r="D827" s="166"/>
      <c r="E827" s="166"/>
      <c r="F827" s="166"/>
      <c r="G827" s="166"/>
      <c r="H827" s="166"/>
      <c r="I827" s="166"/>
      <c r="J827" s="166"/>
      <c r="K827" s="166"/>
      <c r="L827" s="166"/>
      <c r="M827" s="166"/>
      <c r="N827" s="166"/>
      <c r="O827" s="166"/>
      <c r="P827" s="166"/>
      <c r="Q827" s="166"/>
      <c r="R827" s="166"/>
      <c r="S827" s="166"/>
      <c r="T827" s="166"/>
      <c r="U827" s="166"/>
      <c r="V827" s="166"/>
      <c r="W827" s="166"/>
      <c r="X827" s="166"/>
      <c r="Y827" s="166"/>
      <c r="Z827" s="166"/>
    </row>
    <row r="828" spans="1:26" ht="21" customHeight="1">
      <c r="A828" s="166"/>
      <c r="B828" s="166"/>
      <c r="C828" s="166"/>
      <c r="D828" s="166"/>
      <c r="E828" s="166"/>
      <c r="F828" s="166"/>
      <c r="G828" s="166"/>
      <c r="H828" s="166"/>
      <c r="I828" s="166"/>
      <c r="J828" s="166"/>
      <c r="K828" s="166"/>
      <c r="L828" s="166"/>
      <c r="M828" s="166"/>
      <c r="N828" s="166"/>
      <c r="O828" s="166"/>
      <c r="P828" s="166"/>
      <c r="Q828" s="166"/>
      <c r="R828" s="166"/>
      <c r="S828" s="166"/>
      <c r="T828" s="166"/>
      <c r="U828" s="166"/>
      <c r="V828" s="166"/>
      <c r="W828" s="166"/>
      <c r="X828" s="166"/>
      <c r="Y828" s="166"/>
      <c r="Z828" s="166"/>
    </row>
    <row r="829" spans="1:26" ht="21" customHeight="1">
      <c r="A829" s="166"/>
      <c r="B829" s="166"/>
      <c r="C829" s="166"/>
      <c r="D829" s="166"/>
      <c r="E829" s="166"/>
      <c r="F829" s="166"/>
      <c r="G829" s="166"/>
      <c r="H829" s="166"/>
      <c r="I829" s="166"/>
      <c r="J829" s="166"/>
      <c r="K829" s="166"/>
      <c r="L829" s="166"/>
      <c r="M829" s="166"/>
      <c r="N829" s="166"/>
      <c r="O829" s="166"/>
      <c r="P829" s="166"/>
      <c r="Q829" s="166"/>
      <c r="R829" s="166"/>
      <c r="S829" s="166"/>
      <c r="T829" s="166"/>
      <c r="U829" s="166"/>
      <c r="V829" s="166"/>
      <c r="W829" s="166"/>
      <c r="X829" s="166"/>
      <c r="Y829" s="166"/>
      <c r="Z829" s="166"/>
    </row>
    <row r="830" spans="1:26" ht="21" customHeight="1">
      <c r="A830" s="166"/>
      <c r="B830" s="166"/>
      <c r="C830" s="166"/>
      <c r="D830" s="166"/>
      <c r="E830" s="166"/>
      <c r="F830" s="166"/>
      <c r="G830" s="166"/>
      <c r="H830" s="166"/>
      <c r="I830" s="166"/>
      <c r="J830" s="166"/>
      <c r="K830" s="166"/>
      <c r="L830" s="166"/>
      <c r="M830" s="166"/>
      <c r="N830" s="166"/>
      <c r="O830" s="166"/>
      <c r="P830" s="166"/>
      <c r="Q830" s="166"/>
      <c r="R830" s="166"/>
      <c r="S830" s="166"/>
      <c r="T830" s="166"/>
      <c r="U830" s="166"/>
      <c r="V830" s="166"/>
      <c r="W830" s="166"/>
      <c r="X830" s="166"/>
      <c r="Y830" s="166"/>
      <c r="Z830" s="166"/>
    </row>
    <row r="831" spans="1:26" ht="21" customHeight="1">
      <c r="A831" s="166"/>
      <c r="B831" s="166"/>
      <c r="C831" s="166"/>
      <c r="D831" s="166"/>
      <c r="E831" s="166"/>
      <c r="F831" s="166"/>
      <c r="G831" s="166"/>
      <c r="H831" s="166"/>
      <c r="I831" s="166"/>
      <c r="J831" s="166"/>
      <c r="K831" s="166"/>
      <c r="L831" s="166"/>
      <c r="M831" s="166"/>
      <c r="N831" s="166"/>
      <c r="O831" s="166"/>
      <c r="P831" s="166"/>
      <c r="Q831" s="166"/>
      <c r="R831" s="166"/>
      <c r="S831" s="166"/>
      <c r="T831" s="166"/>
      <c r="U831" s="166"/>
      <c r="V831" s="166"/>
      <c r="W831" s="166"/>
      <c r="X831" s="166"/>
      <c r="Y831" s="166"/>
      <c r="Z831" s="166"/>
    </row>
    <row r="832" spans="1:26" ht="21" customHeight="1">
      <c r="A832" s="166"/>
      <c r="B832" s="166"/>
      <c r="C832" s="166"/>
      <c r="D832" s="166"/>
      <c r="E832" s="166"/>
      <c r="F832" s="166"/>
      <c r="G832" s="166"/>
      <c r="H832" s="166"/>
      <c r="I832" s="166"/>
      <c r="J832" s="166"/>
      <c r="K832" s="166"/>
      <c r="L832" s="166"/>
      <c r="M832" s="166"/>
      <c r="N832" s="166"/>
      <c r="O832" s="166"/>
      <c r="P832" s="166"/>
      <c r="Q832" s="166"/>
      <c r="R832" s="166"/>
      <c r="S832" s="166"/>
      <c r="T832" s="166"/>
      <c r="U832" s="166"/>
      <c r="V832" s="166"/>
      <c r="W832" s="166"/>
      <c r="X832" s="166"/>
      <c r="Y832" s="166"/>
      <c r="Z832" s="166"/>
    </row>
    <row r="833" spans="1:26" ht="21" customHeight="1">
      <c r="A833" s="166"/>
      <c r="B833" s="166"/>
      <c r="C833" s="166"/>
      <c r="D833" s="166"/>
      <c r="E833" s="166"/>
      <c r="F833" s="166"/>
      <c r="G833" s="166"/>
      <c r="H833" s="166"/>
      <c r="I833" s="166"/>
      <c r="J833" s="166"/>
      <c r="K833" s="166"/>
      <c r="L833" s="166"/>
      <c r="M833" s="166"/>
      <c r="N833" s="166"/>
      <c r="O833" s="166"/>
      <c r="P833" s="166"/>
      <c r="Q833" s="166"/>
      <c r="R833" s="166"/>
      <c r="S833" s="166"/>
      <c r="T833" s="166"/>
      <c r="U833" s="166"/>
      <c r="V833" s="166"/>
      <c r="W833" s="166"/>
      <c r="X833" s="166"/>
      <c r="Y833" s="166"/>
      <c r="Z833" s="166"/>
    </row>
    <row r="834" spans="1:26" ht="21" customHeight="1">
      <c r="A834" s="166"/>
      <c r="B834" s="166"/>
      <c r="C834" s="166"/>
      <c r="D834" s="166"/>
      <c r="E834" s="166"/>
      <c r="F834" s="166"/>
      <c r="G834" s="166"/>
      <c r="H834" s="166"/>
      <c r="I834" s="166"/>
      <c r="J834" s="166"/>
      <c r="K834" s="166"/>
      <c r="L834" s="166"/>
      <c r="M834" s="166"/>
      <c r="N834" s="166"/>
      <c r="O834" s="166"/>
      <c r="P834" s="166"/>
      <c r="Q834" s="166"/>
      <c r="R834" s="166"/>
      <c r="S834" s="166"/>
      <c r="T834" s="166"/>
      <c r="U834" s="166"/>
      <c r="V834" s="166"/>
      <c r="W834" s="166"/>
      <c r="X834" s="166"/>
      <c r="Y834" s="166"/>
      <c r="Z834" s="166"/>
    </row>
    <row r="835" spans="1:26" ht="21" customHeight="1">
      <c r="A835" s="166"/>
      <c r="B835" s="166"/>
      <c r="C835" s="166"/>
      <c r="D835" s="166"/>
      <c r="E835" s="166"/>
      <c r="F835" s="166"/>
      <c r="G835" s="166"/>
      <c r="H835" s="166"/>
      <c r="I835" s="166"/>
      <c r="J835" s="166"/>
      <c r="K835" s="166"/>
      <c r="L835" s="166"/>
      <c r="M835" s="166"/>
      <c r="N835" s="166"/>
      <c r="O835" s="166"/>
      <c r="P835" s="166"/>
      <c r="Q835" s="166"/>
      <c r="R835" s="166"/>
      <c r="S835" s="166"/>
      <c r="T835" s="166"/>
      <c r="U835" s="166"/>
      <c r="V835" s="166"/>
      <c r="W835" s="166"/>
      <c r="X835" s="166"/>
      <c r="Y835" s="166"/>
      <c r="Z835" s="166"/>
    </row>
    <row r="836" spans="1:26" ht="21" customHeight="1">
      <c r="A836" s="166"/>
      <c r="B836" s="166"/>
      <c r="C836" s="166"/>
      <c r="D836" s="166"/>
      <c r="E836" s="166"/>
      <c r="F836" s="166"/>
      <c r="G836" s="166"/>
      <c r="H836" s="166"/>
      <c r="I836" s="166"/>
      <c r="J836" s="166"/>
      <c r="K836" s="166"/>
      <c r="L836" s="166"/>
      <c r="M836" s="166"/>
      <c r="N836" s="166"/>
      <c r="O836" s="166"/>
      <c r="P836" s="166"/>
      <c r="Q836" s="166"/>
      <c r="R836" s="166"/>
      <c r="S836" s="166"/>
      <c r="T836" s="166"/>
      <c r="U836" s="166"/>
      <c r="V836" s="166"/>
      <c r="W836" s="166"/>
      <c r="X836" s="166"/>
      <c r="Y836" s="166"/>
      <c r="Z836" s="166"/>
    </row>
    <row r="837" spans="1:26" ht="21" customHeight="1">
      <c r="A837" s="166"/>
      <c r="B837" s="166"/>
      <c r="C837" s="166"/>
      <c r="D837" s="166"/>
      <c r="E837" s="166"/>
      <c r="F837" s="166"/>
      <c r="G837" s="166"/>
      <c r="H837" s="166"/>
      <c r="I837" s="166"/>
      <c r="J837" s="166"/>
      <c r="K837" s="166"/>
      <c r="L837" s="166"/>
      <c r="M837" s="166"/>
      <c r="N837" s="166"/>
      <c r="O837" s="166"/>
      <c r="P837" s="166"/>
      <c r="Q837" s="166"/>
      <c r="R837" s="166"/>
      <c r="S837" s="166"/>
      <c r="T837" s="166"/>
      <c r="U837" s="166"/>
      <c r="V837" s="166"/>
      <c r="W837" s="166"/>
      <c r="X837" s="166"/>
      <c r="Y837" s="166"/>
      <c r="Z837" s="166"/>
    </row>
    <row r="838" spans="1:26" ht="21" customHeight="1">
      <c r="A838" s="166"/>
      <c r="B838" s="166"/>
      <c r="C838" s="166"/>
      <c r="D838" s="166"/>
      <c r="E838" s="166"/>
      <c r="F838" s="166"/>
      <c r="G838" s="166"/>
      <c r="H838" s="166"/>
      <c r="I838" s="166"/>
      <c r="J838" s="166"/>
      <c r="K838" s="166"/>
      <c r="L838" s="166"/>
      <c r="M838" s="166"/>
      <c r="N838" s="166"/>
      <c r="O838" s="166"/>
      <c r="P838" s="166"/>
      <c r="Q838" s="166"/>
      <c r="R838" s="166"/>
      <c r="S838" s="166"/>
      <c r="T838" s="166"/>
      <c r="U838" s="166"/>
      <c r="V838" s="166"/>
      <c r="W838" s="166"/>
      <c r="X838" s="166"/>
      <c r="Y838" s="166"/>
      <c r="Z838" s="166"/>
    </row>
    <row r="839" spans="1:26" ht="21" customHeight="1">
      <c r="A839" s="166"/>
      <c r="B839" s="166"/>
      <c r="C839" s="166"/>
      <c r="D839" s="166"/>
      <c r="E839" s="166"/>
      <c r="F839" s="166"/>
      <c r="G839" s="166"/>
      <c r="H839" s="166"/>
      <c r="I839" s="166"/>
      <c r="J839" s="166"/>
      <c r="K839" s="166"/>
      <c r="L839" s="166"/>
      <c r="M839" s="166"/>
      <c r="N839" s="166"/>
      <c r="O839" s="166"/>
      <c r="P839" s="166"/>
      <c r="Q839" s="166"/>
      <c r="R839" s="166"/>
      <c r="S839" s="166"/>
      <c r="T839" s="166"/>
      <c r="U839" s="166"/>
      <c r="V839" s="166"/>
      <c r="W839" s="166"/>
      <c r="X839" s="166"/>
      <c r="Y839" s="166"/>
      <c r="Z839" s="166"/>
    </row>
    <row r="840" spans="1:26" ht="21" customHeight="1">
      <c r="A840" s="166"/>
      <c r="B840" s="166"/>
      <c r="C840" s="166"/>
      <c r="D840" s="166"/>
      <c r="E840" s="166"/>
      <c r="F840" s="166"/>
      <c r="G840" s="166"/>
      <c r="H840" s="166"/>
      <c r="I840" s="166"/>
      <c r="J840" s="166"/>
      <c r="K840" s="166"/>
      <c r="L840" s="166"/>
      <c r="M840" s="166"/>
      <c r="N840" s="166"/>
      <c r="O840" s="166"/>
      <c r="P840" s="166"/>
      <c r="Q840" s="166"/>
      <c r="R840" s="166"/>
      <c r="S840" s="166"/>
      <c r="T840" s="166"/>
      <c r="U840" s="166"/>
      <c r="V840" s="166"/>
      <c r="W840" s="166"/>
      <c r="X840" s="166"/>
      <c r="Y840" s="166"/>
      <c r="Z840" s="166"/>
    </row>
    <row r="841" spans="1:26" ht="21" customHeight="1">
      <c r="A841" s="166"/>
      <c r="B841" s="166"/>
      <c r="C841" s="166"/>
      <c r="D841" s="166"/>
      <c r="E841" s="166"/>
      <c r="F841" s="166"/>
      <c r="G841" s="166"/>
      <c r="H841" s="166"/>
      <c r="I841" s="166"/>
      <c r="J841" s="166"/>
      <c r="K841" s="166"/>
      <c r="L841" s="166"/>
      <c r="M841" s="166"/>
      <c r="N841" s="166"/>
      <c r="O841" s="166"/>
      <c r="P841" s="166"/>
      <c r="Q841" s="166"/>
      <c r="R841" s="166"/>
      <c r="S841" s="166"/>
      <c r="T841" s="166"/>
      <c r="U841" s="166"/>
      <c r="V841" s="166"/>
      <c r="W841" s="166"/>
      <c r="X841" s="166"/>
      <c r="Y841" s="166"/>
      <c r="Z841" s="166"/>
    </row>
    <row r="842" spans="1:26" ht="21" customHeight="1">
      <c r="A842" s="166"/>
      <c r="B842" s="166"/>
      <c r="C842" s="166"/>
      <c r="D842" s="166"/>
      <c r="E842" s="166"/>
      <c r="F842" s="166"/>
      <c r="G842" s="166"/>
      <c r="H842" s="166"/>
      <c r="I842" s="166"/>
      <c r="J842" s="166"/>
      <c r="K842" s="166"/>
      <c r="L842" s="166"/>
      <c r="M842" s="166"/>
      <c r="N842" s="166"/>
      <c r="O842" s="166"/>
      <c r="P842" s="166"/>
      <c r="Q842" s="166"/>
      <c r="R842" s="166"/>
      <c r="S842" s="166"/>
      <c r="T842" s="166"/>
      <c r="U842" s="166"/>
      <c r="V842" s="166"/>
      <c r="W842" s="166"/>
      <c r="X842" s="166"/>
      <c r="Y842" s="166"/>
      <c r="Z842" s="166"/>
    </row>
    <row r="843" spans="1:26" ht="21" customHeight="1">
      <c r="A843" s="166"/>
      <c r="B843" s="166"/>
      <c r="C843" s="166"/>
      <c r="D843" s="166"/>
      <c r="E843" s="166"/>
      <c r="F843" s="166"/>
      <c r="G843" s="166"/>
      <c r="H843" s="166"/>
      <c r="I843" s="166"/>
      <c r="J843" s="166"/>
      <c r="K843" s="166"/>
      <c r="L843" s="166"/>
      <c r="M843" s="166"/>
      <c r="N843" s="166"/>
      <c r="O843" s="166"/>
      <c r="P843" s="166"/>
      <c r="Q843" s="166"/>
      <c r="R843" s="166"/>
      <c r="S843" s="166"/>
      <c r="T843" s="166"/>
      <c r="U843" s="166"/>
      <c r="V843" s="166"/>
      <c r="W843" s="166"/>
      <c r="X843" s="166"/>
      <c r="Y843" s="166"/>
      <c r="Z843" s="166"/>
    </row>
    <row r="844" spans="1:26" ht="21" customHeight="1">
      <c r="A844" s="166"/>
      <c r="B844" s="166"/>
      <c r="C844" s="166"/>
      <c r="D844" s="166"/>
      <c r="E844" s="166"/>
      <c r="F844" s="166"/>
      <c r="G844" s="166"/>
      <c r="H844" s="166"/>
      <c r="I844" s="166"/>
      <c r="J844" s="166"/>
      <c r="K844" s="166"/>
      <c r="L844" s="166"/>
      <c r="M844" s="166"/>
      <c r="N844" s="166"/>
      <c r="O844" s="166"/>
      <c r="P844" s="166"/>
      <c r="Q844" s="166"/>
      <c r="R844" s="166"/>
      <c r="S844" s="166"/>
      <c r="T844" s="166"/>
      <c r="U844" s="166"/>
      <c r="V844" s="166"/>
      <c r="W844" s="166"/>
      <c r="X844" s="166"/>
      <c r="Y844" s="166"/>
      <c r="Z844" s="166"/>
    </row>
    <row r="845" spans="1:26" ht="21" customHeight="1">
      <c r="A845" s="166"/>
      <c r="B845" s="166"/>
      <c r="C845" s="166"/>
      <c r="D845" s="166"/>
      <c r="E845" s="166"/>
      <c r="F845" s="166"/>
      <c r="G845" s="166"/>
      <c r="H845" s="166"/>
      <c r="I845" s="166"/>
      <c r="J845" s="166"/>
      <c r="K845" s="166"/>
      <c r="L845" s="166"/>
      <c r="M845" s="166"/>
      <c r="N845" s="166"/>
      <c r="O845" s="166"/>
      <c r="P845" s="166"/>
      <c r="Q845" s="166"/>
      <c r="R845" s="166"/>
      <c r="S845" s="166"/>
      <c r="T845" s="166"/>
      <c r="U845" s="166"/>
      <c r="V845" s="166"/>
      <c r="W845" s="166"/>
      <c r="X845" s="166"/>
      <c r="Y845" s="166"/>
      <c r="Z845" s="166"/>
    </row>
    <row r="846" spans="1:26" ht="21" customHeight="1">
      <c r="A846" s="166"/>
      <c r="B846" s="166"/>
      <c r="C846" s="166"/>
      <c r="D846" s="166"/>
      <c r="E846" s="166"/>
      <c r="F846" s="166"/>
      <c r="G846" s="166"/>
      <c r="H846" s="166"/>
      <c r="I846" s="166"/>
      <c r="J846" s="166"/>
      <c r="K846" s="166"/>
      <c r="L846" s="166"/>
      <c r="M846" s="166"/>
      <c r="N846" s="166"/>
      <c r="O846" s="166"/>
      <c r="P846" s="166"/>
      <c r="Q846" s="166"/>
      <c r="R846" s="166"/>
      <c r="S846" s="166"/>
      <c r="T846" s="166"/>
      <c r="U846" s="166"/>
      <c r="V846" s="166"/>
      <c r="W846" s="166"/>
      <c r="X846" s="166"/>
      <c r="Y846" s="166"/>
      <c r="Z846" s="166"/>
    </row>
    <row r="847" spans="1:26" ht="21" customHeight="1">
      <c r="A847" s="166"/>
      <c r="B847" s="166"/>
      <c r="C847" s="166"/>
      <c r="D847" s="166"/>
      <c r="E847" s="166"/>
      <c r="F847" s="166"/>
      <c r="G847" s="166"/>
      <c r="H847" s="166"/>
      <c r="I847" s="166"/>
      <c r="J847" s="166"/>
      <c r="K847" s="166"/>
      <c r="L847" s="166"/>
      <c r="M847" s="166"/>
      <c r="N847" s="166"/>
      <c r="O847" s="166"/>
      <c r="P847" s="166"/>
      <c r="Q847" s="166"/>
      <c r="R847" s="166"/>
      <c r="S847" s="166"/>
      <c r="T847" s="166"/>
      <c r="U847" s="166"/>
      <c r="V847" s="166"/>
      <c r="W847" s="166"/>
      <c r="X847" s="166"/>
      <c r="Y847" s="166"/>
      <c r="Z847" s="166"/>
    </row>
    <row r="848" spans="1:26" ht="21" customHeight="1">
      <c r="A848" s="166"/>
      <c r="B848" s="166"/>
      <c r="C848" s="166"/>
      <c r="D848" s="166"/>
      <c r="E848" s="166"/>
      <c r="F848" s="166"/>
      <c r="G848" s="166"/>
      <c r="H848" s="166"/>
      <c r="I848" s="166"/>
      <c r="J848" s="166"/>
      <c r="K848" s="166"/>
      <c r="L848" s="166"/>
      <c r="M848" s="166"/>
      <c r="N848" s="166"/>
      <c r="O848" s="166"/>
      <c r="P848" s="166"/>
      <c r="Q848" s="166"/>
      <c r="R848" s="166"/>
      <c r="S848" s="166"/>
      <c r="T848" s="166"/>
      <c r="U848" s="166"/>
      <c r="V848" s="166"/>
      <c r="W848" s="166"/>
      <c r="X848" s="166"/>
      <c r="Y848" s="166"/>
      <c r="Z848" s="166"/>
    </row>
    <row r="849" spans="1:26" ht="21" customHeight="1">
      <c r="A849" s="166"/>
      <c r="B849" s="166"/>
      <c r="C849" s="166"/>
      <c r="D849" s="166"/>
      <c r="E849" s="166"/>
      <c r="F849" s="166"/>
      <c r="G849" s="166"/>
      <c r="H849" s="166"/>
      <c r="I849" s="166"/>
      <c r="J849" s="166"/>
      <c r="K849" s="166"/>
      <c r="L849" s="166"/>
      <c r="M849" s="166"/>
      <c r="N849" s="166"/>
      <c r="O849" s="166"/>
      <c r="P849" s="166"/>
      <c r="Q849" s="166"/>
      <c r="R849" s="166"/>
      <c r="S849" s="166"/>
      <c r="T849" s="166"/>
      <c r="U849" s="166"/>
      <c r="V849" s="166"/>
      <c r="W849" s="166"/>
      <c r="X849" s="166"/>
      <c r="Y849" s="166"/>
      <c r="Z849" s="166"/>
    </row>
    <row r="850" spans="1:26" ht="21" customHeight="1">
      <c r="A850" s="166"/>
      <c r="B850" s="166"/>
      <c r="C850" s="166"/>
      <c r="D850" s="166"/>
      <c r="E850" s="166"/>
      <c r="F850" s="166"/>
      <c r="G850" s="166"/>
      <c r="H850" s="166"/>
      <c r="I850" s="166"/>
      <c r="J850" s="166"/>
      <c r="K850" s="166"/>
      <c r="L850" s="166"/>
      <c r="M850" s="166"/>
      <c r="N850" s="166"/>
      <c r="O850" s="166"/>
      <c r="P850" s="166"/>
      <c r="Q850" s="166"/>
      <c r="R850" s="166"/>
      <c r="S850" s="166"/>
      <c r="T850" s="166"/>
      <c r="U850" s="166"/>
      <c r="V850" s="166"/>
      <c r="W850" s="166"/>
      <c r="X850" s="166"/>
      <c r="Y850" s="166"/>
      <c r="Z850" s="166"/>
    </row>
    <row r="851" spans="1:26" ht="21" customHeight="1">
      <c r="A851" s="166"/>
      <c r="B851" s="166"/>
      <c r="C851" s="166"/>
      <c r="D851" s="166"/>
      <c r="E851" s="166"/>
      <c r="F851" s="166"/>
      <c r="G851" s="166"/>
      <c r="H851" s="166"/>
      <c r="I851" s="166"/>
      <c r="J851" s="166"/>
      <c r="K851" s="166"/>
      <c r="L851" s="166"/>
      <c r="M851" s="166"/>
      <c r="N851" s="166"/>
      <c r="O851" s="166"/>
      <c r="P851" s="166"/>
      <c r="Q851" s="166"/>
      <c r="R851" s="166"/>
      <c r="S851" s="166"/>
      <c r="T851" s="166"/>
      <c r="U851" s="166"/>
      <c r="V851" s="166"/>
      <c r="W851" s="166"/>
      <c r="X851" s="166"/>
      <c r="Y851" s="166"/>
      <c r="Z851" s="166"/>
    </row>
    <row r="852" spans="1:26" ht="21" customHeight="1">
      <c r="A852" s="166"/>
      <c r="B852" s="166"/>
      <c r="C852" s="166"/>
      <c r="D852" s="166"/>
      <c r="E852" s="166"/>
      <c r="F852" s="166"/>
      <c r="G852" s="166"/>
      <c r="H852" s="166"/>
      <c r="I852" s="166"/>
      <c r="J852" s="166"/>
      <c r="K852" s="166"/>
      <c r="L852" s="166"/>
      <c r="M852" s="166"/>
      <c r="N852" s="166"/>
      <c r="O852" s="166"/>
      <c r="P852" s="166"/>
      <c r="Q852" s="166"/>
      <c r="R852" s="166"/>
      <c r="S852" s="166"/>
      <c r="T852" s="166"/>
      <c r="U852" s="166"/>
      <c r="V852" s="166"/>
      <c r="W852" s="166"/>
      <c r="X852" s="166"/>
      <c r="Y852" s="166"/>
      <c r="Z852" s="166"/>
    </row>
    <row r="853" spans="1:26" ht="21" customHeight="1">
      <c r="A853" s="166"/>
      <c r="B853" s="166"/>
      <c r="C853" s="166"/>
      <c r="D853" s="166"/>
      <c r="E853" s="166"/>
      <c r="F853" s="166"/>
      <c r="G853" s="166"/>
      <c r="H853" s="166"/>
      <c r="I853" s="166"/>
      <c r="J853" s="166"/>
      <c r="K853" s="166"/>
      <c r="L853" s="166"/>
      <c r="M853" s="166"/>
      <c r="N853" s="166"/>
      <c r="O853" s="166"/>
      <c r="P853" s="166"/>
      <c r="Q853" s="166"/>
      <c r="R853" s="166"/>
      <c r="S853" s="166"/>
      <c r="T853" s="166"/>
      <c r="U853" s="166"/>
      <c r="V853" s="166"/>
      <c r="W853" s="166"/>
      <c r="X853" s="166"/>
      <c r="Y853" s="166"/>
      <c r="Z853" s="166"/>
    </row>
    <row r="854" spans="1:26" ht="21" customHeight="1">
      <c r="A854" s="166"/>
      <c r="B854" s="166"/>
      <c r="C854" s="166"/>
      <c r="D854" s="166"/>
      <c r="E854" s="166"/>
      <c r="F854" s="166"/>
      <c r="G854" s="166"/>
      <c r="H854" s="166"/>
      <c r="I854" s="166"/>
      <c r="J854" s="166"/>
      <c r="K854" s="166"/>
      <c r="L854" s="166"/>
      <c r="M854" s="166"/>
      <c r="N854" s="166"/>
      <c r="O854" s="166"/>
      <c r="P854" s="166"/>
      <c r="Q854" s="166"/>
      <c r="R854" s="166"/>
      <c r="S854" s="166"/>
      <c r="T854" s="166"/>
      <c r="U854" s="166"/>
      <c r="V854" s="166"/>
      <c r="W854" s="166"/>
      <c r="X854" s="166"/>
      <c r="Y854" s="166"/>
      <c r="Z854" s="166"/>
    </row>
    <row r="855" spans="1:26" ht="21" customHeight="1">
      <c r="A855" s="166"/>
      <c r="B855" s="166"/>
      <c r="C855" s="166"/>
      <c r="D855" s="166"/>
      <c r="E855" s="166"/>
      <c r="F855" s="166"/>
      <c r="G855" s="166"/>
      <c r="H855" s="166"/>
      <c r="I855" s="166"/>
      <c r="J855" s="166"/>
      <c r="K855" s="166"/>
      <c r="L855" s="166"/>
      <c r="M855" s="166"/>
      <c r="N855" s="166"/>
      <c r="O855" s="166"/>
      <c r="P855" s="166"/>
      <c r="Q855" s="166"/>
      <c r="R855" s="166"/>
      <c r="S855" s="166"/>
      <c r="T855" s="166"/>
      <c r="U855" s="166"/>
      <c r="V855" s="166"/>
      <c r="W855" s="166"/>
      <c r="X855" s="166"/>
      <c r="Y855" s="166"/>
      <c r="Z855" s="166"/>
    </row>
    <row r="856" spans="1:26" ht="21" customHeight="1">
      <c r="A856" s="166"/>
      <c r="B856" s="166"/>
      <c r="C856" s="166"/>
      <c r="D856" s="166"/>
      <c r="E856" s="166"/>
      <c r="F856" s="166"/>
      <c r="G856" s="166"/>
      <c r="H856" s="166"/>
      <c r="I856" s="166"/>
      <c r="J856" s="166"/>
      <c r="K856" s="166"/>
      <c r="L856" s="166"/>
      <c r="M856" s="166"/>
      <c r="N856" s="166"/>
      <c r="O856" s="166"/>
      <c r="P856" s="166"/>
      <c r="Q856" s="166"/>
      <c r="R856" s="166"/>
      <c r="S856" s="166"/>
      <c r="T856" s="166"/>
      <c r="U856" s="166"/>
      <c r="V856" s="166"/>
      <c r="W856" s="166"/>
      <c r="X856" s="166"/>
      <c r="Y856" s="166"/>
      <c r="Z856" s="166"/>
    </row>
    <row r="857" spans="1:26" ht="21" customHeight="1">
      <c r="A857" s="166"/>
      <c r="B857" s="166"/>
      <c r="C857" s="166"/>
      <c r="D857" s="166"/>
      <c r="E857" s="166"/>
      <c r="F857" s="166"/>
      <c r="G857" s="166"/>
      <c r="H857" s="166"/>
      <c r="I857" s="166"/>
      <c r="J857" s="166"/>
      <c r="K857" s="166"/>
      <c r="L857" s="166"/>
      <c r="M857" s="166"/>
      <c r="N857" s="166"/>
      <c r="O857" s="166"/>
      <c r="P857" s="166"/>
      <c r="Q857" s="166"/>
      <c r="R857" s="166"/>
      <c r="S857" s="166"/>
      <c r="T857" s="166"/>
      <c r="U857" s="166"/>
      <c r="V857" s="166"/>
      <c r="W857" s="166"/>
      <c r="X857" s="166"/>
      <c r="Y857" s="166"/>
      <c r="Z857" s="166"/>
    </row>
    <row r="858" spans="1:26" ht="21" customHeight="1">
      <c r="A858" s="166"/>
      <c r="B858" s="166"/>
      <c r="C858" s="166"/>
      <c r="D858" s="166"/>
      <c r="E858" s="166"/>
      <c r="F858" s="166"/>
      <c r="G858" s="166"/>
      <c r="H858" s="166"/>
      <c r="I858" s="166"/>
      <c r="J858" s="166"/>
      <c r="K858" s="166"/>
      <c r="L858" s="166"/>
      <c r="M858" s="166"/>
      <c r="N858" s="166"/>
      <c r="O858" s="166"/>
      <c r="P858" s="166"/>
      <c r="Q858" s="166"/>
      <c r="R858" s="166"/>
      <c r="S858" s="166"/>
      <c r="T858" s="166"/>
      <c r="U858" s="166"/>
      <c r="V858" s="166"/>
      <c r="W858" s="166"/>
      <c r="X858" s="166"/>
      <c r="Y858" s="166"/>
      <c r="Z858" s="166"/>
    </row>
    <row r="859" spans="1:26" ht="21" customHeight="1">
      <c r="A859" s="166"/>
      <c r="B859" s="166"/>
      <c r="C859" s="166"/>
      <c r="D859" s="166"/>
      <c r="E859" s="166"/>
      <c r="F859" s="166"/>
      <c r="G859" s="166"/>
      <c r="H859" s="166"/>
      <c r="I859" s="166"/>
      <c r="J859" s="166"/>
      <c r="K859" s="166"/>
      <c r="L859" s="166"/>
      <c r="M859" s="166"/>
      <c r="N859" s="166"/>
      <c r="O859" s="166"/>
      <c r="P859" s="166"/>
      <c r="Q859" s="166"/>
      <c r="R859" s="166"/>
      <c r="S859" s="166"/>
      <c r="T859" s="166"/>
      <c r="U859" s="166"/>
      <c r="V859" s="166"/>
      <c r="W859" s="166"/>
      <c r="X859" s="166"/>
      <c r="Y859" s="166"/>
      <c r="Z859" s="166"/>
    </row>
    <row r="860" spans="1:26" ht="21" customHeight="1">
      <c r="A860" s="166"/>
      <c r="B860" s="166"/>
      <c r="C860" s="166"/>
      <c r="D860" s="166"/>
      <c r="E860" s="166"/>
      <c r="F860" s="166"/>
      <c r="G860" s="166"/>
      <c r="H860" s="166"/>
      <c r="I860" s="166"/>
      <c r="J860" s="166"/>
      <c r="K860" s="166"/>
      <c r="L860" s="166"/>
      <c r="M860" s="166"/>
      <c r="N860" s="166"/>
      <c r="O860" s="166"/>
      <c r="P860" s="166"/>
      <c r="Q860" s="166"/>
      <c r="R860" s="166"/>
      <c r="S860" s="166"/>
      <c r="T860" s="166"/>
      <c r="U860" s="166"/>
      <c r="V860" s="166"/>
      <c r="W860" s="166"/>
      <c r="X860" s="166"/>
      <c r="Y860" s="166"/>
      <c r="Z860" s="166"/>
    </row>
    <row r="861" spans="1:26" ht="21" customHeight="1">
      <c r="A861" s="166"/>
      <c r="B861" s="166"/>
      <c r="C861" s="166"/>
      <c r="D861" s="166"/>
      <c r="E861" s="166"/>
      <c r="F861" s="166"/>
      <c r="G861" s="166"/>
      <c r="H861" s="166"/>
      <c r="I861" s="166"/>
      <c r="J861" s="166"/>
      <c r="K861" s="166"/>
      <c r="L861" s="166"/>
      <c r="M861" s="166"/>
      <c r="N861" s="166"/>
      <c r="O861" s="166"/>
      <c r="P861" s="166"/>
      <c r="Q861" s="166"/>
      <c r="R861" s="166"/>
      <c r="S861" s="166"/>
      <c r="T861" s="166"/>
      <c r="U861" s="166"/>
      <c r="V861" s="166"/>
      <c r="W861" s="166"/>
      <c r="X861" s="166"/>
      <c r="Y861" s="166"/>
      <c r="Z861" s="166"/>
    </row>
    <row r="862" spans="1:26" ht="21" customHeight="1">
      <c r="A862" s="166"/>
      <c r="B862" s="166"/>
      <c r="C862" s="166"/>
      <c r="D862" s="166"/>
      <c r="E862" s="166"/>
      <c r="F862" s="166"/>
      <c r="G862" s="166"/>
      <c r="H862" s="166"/>
      <c r="I862" s="166"/>
      <c r="J862" s="166"/>
      <c r="K862" s="166"/>
      <c r="L862" s="166"/>
      <c r="M862" s="166"/>
      <c r="N862" s="166"/>
      <c r="O862" s="166"/>
      <c r="P862" s="166"/>
      <c r="Q862" s="166"/>
      <c r="R862" s="166"/>
      <c r="S862" s="166"/>
      <c r="T862" s="166"/>
      <c r="U862" s="166"/>
      <c r="V862" s="166"/>
      <c r="W862" s="166"/>
      <c r="X862" s="166"/>
      <c r="Y862" s="166"/>
      <c r="Z862" s="166"/>
    </row>
    <row r="863" spans="1:26" ht="21" customHeight="1">
      <c r="A863" s="166"/>
      <c r="B863" s="166"/>
      <c r="C863" s="166"/>
      <c r="D863" s="166"/>
      <c r="E863" s="166"/>
      <c r="F863" s="166"/>
      <c r="G863" s="166"/>
      <c r="H863" s="166"/>
      <c r="I863" s="166"/>
      <c r="J863" s="166"/>
      <c r="K863" s="166"/>
      <c r="L863" s="166"/>
      <c r="M863" s="166"/>
      <c r="N863" s="166"/>
      <c r="O863" s="166"/>
      <c r="P863" s="166"/>
      <c r="Q863" s="166"/>
      <c r="R863" s="166"/>
      <c r="S863" s="166"/>
      <c r="T863" s="166"/>
      <c r="U863" s="166"/>
      <c r="V863" s="166"/>
      <c r="W863" s="166"/>
      <c r="X863" s="166"/>
      <c r="Y863" s="166"/>
      <c r="Z863" s="166"/>
    </row>
    <row r="864" spans="1:26" ht="21" customHeight="1">
      <c r="A864" s="166"/>
      <c r="B864" s="166"/>
      <c r="C864" s="166"/>
      <c r="D864" s="166"/>
      <c r="E864" s="166"/>
      <c r="F864" s="166"/>
      <c r="G864" s="166"/>
      <c r="H864" s="166"/>
      <c r="I864" s="166"/>
      <c r="J864" s="166"/>
      <c r="K864" s="166"/>
      <c r="L864" s="166"/>
      <c r="M864" s="166"/>
      <c r="N864" s="166"/>
      <c r="O864" s="166"/>
      <c r="P864" s="166"/>
      <c r="Q864" s="166"/>
      <c r="R864" s="166"/>
      <c r="S864" s="166"/>
      <c r="T864" s="166"/>
      <c r="U864" s="166"/>
      <c r="V864" s="166"/>
      <c r="W864" s="166"/>
      <c r="X864" s="166"/>
      <c r="Y864" s="166"/>
      <c r="Z864" s="166"/>
    </row>
    <row r="865" spans="1:26" ht="21" customHeight="1">
      <c r="A865" s="166"/>
      <c r="B865" s="166"/>
      <c r="C865" s="166"/>
      <c r="D865" s="166"/>
      <c r="E865" s="166"/>
      <c r="F865" s="166"/>
      <c r="G865" s="166"/>
      <c r="H865" s="166"/>
      <c r="I865" s="166"/>
      <c r="J865" s="166"/>
      <c r="K865" s="166"/>
      <c r="L865" s="166"/>
      <c r="M865" s="166"/>
      <c r="N865" s="166"/>
      <c r="O865" s="166"/>
      <c r="P865" s="166"/>
      <c r="Q865" s="166"/>
      <c r="R865" s="166"/>
      <c r="S865" s="166"/>
      <c r="T865" s="166"/>
      <c r="U865" s="166"/>
      <c r="V865" s="166"/>
      <c r="W865" s="166"/>
      <c r="X865" s="166"/>
      <c r="Y865" s="166"/>
      <c r="Z865" s="166"/>
    </row>
    <row r="866" spans="1:26" ht="21" customHeight="1">
      <c r="A866" s="166"/>
      <c r="B866" s="166"/>
      <c r="C866" s="166"/>
      <c r="D866" s="166"/>
      <c r="E866" s="166"/>
      <c r="F866" s="166"/>
      <c r="G866" s="166"/>
      <c r="H866" s="166"/>
      <c r="I866" s="166"/>
      <c r="J866" s="166"/>
      <c r="K866" s="166"/>
      <c r="L866" s="166"/>
      <c r="M866" s="166"/>
      <c r="N866" s="166"/>
      <c r="O866" s="166"/>
      <c r="P866" s="166"/>
      <c r="Q866" s="166"/>
      <c r="R866" s="166"/>
      <c r="S866" s="166"/>
      <c r="T866" s="166"/>
      <c r="U866" s="166"/>
      <c r="V866" s="166"/>
      <c r="W866" s="166"/>
      <c r="X866" s="166"/>
      <c r="Y866" s="166"/>
      <c r="Z866" s="166"/>
    </row>
    <row r="867" spans="1:26" ht="21" customHeight="1">
      <c r="A867" s="166"/>
      <c r="B867" s="166"/>
      <c r="C867" s="166"/>
      <c r="D867" s="166"/>
      <c r="E867" s="166"/>
      <c r="F867" s="166"/>
      <c r="G867" s="166"/>
      <c r="H867" s="166"/>
      <c r="I867" s="166"/>
      <c r="J867" s="166"/>
      <c r="K867" s="166"/>
      <c r="L867" s="166"/>
      <c r="M867" s="166"/>
      <c r="N867" s="166"/>
      <c r="O867" s="166"/>
      <c r="P867" s="166"/>
      <c r="Q867" s="166"/>
      <c r="R867" s="166"/>
      <c r="S867" s="166"/>
      <c r="T867" s="166"/>
      <c r="U867" s="166"/>
      <c r="V867" s="166"/>
      <c r="W867" s="166"/>
      <c r="X867" s="166"/>
      <c r="Y867" s="166"/>
      <c r="Z867" s="166"/>
    </row>
    <row r="868" spans="1:26" ht="21" customHeight="1">
      <c r="A868" s="166"/>
      <c r="B868" s="166"/>
      <c r="C868" s="166"/>
      <c r="D868" s="166"/>
      <c r="E868" s="166"/>
      <c r="F868" s="166"/>
      <c r="G868" s="166"/>
      <c r="H868" s="166"/>
      <c r="I868" s="166"/>
      <c r="J868" s="166"/>
      <c r="K868" s="166"/>
      <c r="L868" s="166"/>
      <c r="M868" s="166"/>
      <c r="N868" s="166"/>
      <c r="O868" s="166"/>
      <c r="P868" s="166"/>
      <c r="Q868" s="166"/>
      <c r="R868" s="166"/>
      <c r="S868" s="166"/>
      <c r="T868" s="166"/>
      <c r="U868" s="166"/>
      <c r="V868" s="166"/>
      <c r="W868" s="166"/>
      <c r="X868" s="166"/>
      <c r="Y868" s="166"/>
      <c r="Z868" s="166"/>
    </row>
    <row r="869" spans="1:26" ht="21" customHeight="1">
      <c r="A869" s="166"/>
      <c r="B869" s="166"/>
      <c r="C869" s="166"/>
      <c r="D869" s="166"/>
      <c r="E869" s="166"/>
      <c r="F869" s="166"/>
      <c r="G869" s="166"/>
      <c r="H869" s="166"/>
      <c r="I869" s="166"/>
      <c r="J869" s="166"/>
      <c r="K869" s="166"/>
      <c r="L869" s="166"/>
      <c r="M869" s="166"/>
      <c r="N869" s="166"/>
      <c r="O869" s="166"/>
      <c r="P869" s="166"/>
      <c r="Q869" s="166"/>
      <c r="R869" s="166"/>
      <c r="S869" s="166"/>
      <c r="T869" s="166"/>
      <c r="U869" s="166"/>
      <c r="V869" s="166"/>
      <c r="W869" s="166"/>
      <c r="X869" s="166"/>
      <c r="Y869" s="166"/>
      <c r="Z869" s="166"/>
    </row>
    <row r="870" spans="1:26" ht="21" customHeight="1">
      <c r="A870" s="166"/>
      <c r="B870" s="166"/>
      <c r="C870" s="166"/>
      <c r="D870" s="166"/>
      <c r="E870" s="166"/>
      <c r="F870" s="166"/>
      <c r="G870" s="166"/>
      <c r="H870" s="166"/>
      <c r="I870" s="166"/>
      <c r="J870" s="166"/>
      <c r="K870" s="166"/>
      <c r="L870" s="166"/>
      <c r="M870" s="166"/>
      <c r="N870" s="166"/>
      <c r="O870" s="166"/>
      <c r="P870" s="166"/>
      <c r="Q870" s="166"/>
      <c r="R870" s="166"/>
      <c r="S870" s="166"/>
      <c r="T870" s="166"/>
      <c r="U870" s="166"/>
      <c r="V870" s="166"/>
      <c r="W870" s="166"/>
      <c r="X870" s="166"/>
      <c r="Y870" s="166"/>
      <c r="Z870" s="166"/>
    </row>
    <row r="871" spans="1:26" ht="21" customHeight="1">
      <c r="A871" s="166"/>
      <c r="B871" s="166"/>
      <c r="C871" s="166"/>
      <c r="D871" s="166"/>
      <c r="E871" s="166"/>
      <c r="F871" s="166"/>
      <c r="G871" s="166"/>
      <c r="H871" s="166"/>
      <c r="I871" s="166"/>
      <c r="J871" s="166"/>
      <c r="K871" s="166"/>
      <c r="L871" s="166"/>
      <c r="M871" s="166"/>
      <c r="N871" s="166"/>
      <c r="O871" s="166"/>
      <c r="P871" s="166"/>
      <c r="Q871" s="166"/>
      <c r="R871" s="166"/>
      <c r="S871" s="166"/>
      <c r="T871" s="166"/>
      <c r="U871" s="166"/>
      <c r="V871" s="166"/>
      <c r="W871" s="166"/>
      <c r="X871" s="166"/>
      <c r="Y871" s="166"/>
      <c r="Z871" s="166"/>
    </row>
    <row r="872" spans="1:26" ht="21" customHeight="1">
      <c r="A872" s="166"/>
      <c r="B872" s="166"/>
      <c r="C872" s="166"/>
      <c r="D872" s="166"/>
      <c r="E872" s="166"/>
      <c r="F872" s="166"/>
      <c r="G872" s="166"/>
      <c r="H872" s="166"/>
      <c r="I872" s="166"/>
      <c r="J872" s="166"/>
      <c r="K872" s="166"/>
      <c r="L872" s="166"/>
      <c r="M872" s="166"/>
      <c r="N872" s="166"/>
      <c r="O872" s="166"/>
      <c r="P872" s="166"/>
      <c r="Q872" s="166"/>
      <c r="R872" s="166"/>
      <c r="S872" s="166"/>
      <c r="T872" s="166"/>
      <c r="U872" s="166"/>
      <c r="V872" s="166"/>
      <c r="W872" s="166"/>
      <c r="X872" s="166"/>
      <c r="Y872" s="166"/>
      <c r="Z872" s="166"/>
    </row>
    <row r="873" spans="1:26" ht="21" customHeight="1">
      <c r="A873" s="166"/>
      <c r="B873" s="166"/>
      <c r="C873" s="166"/>
      <c r="D873" s="166"/>
      <c r="E873" s="166"/>
      <c r="F873" s="166"/>
      <c r="G873" s="166"/>
      <c r="H873" s="166"/>
      <c r="I873" s="166"/>
      <c r="J873" s="166"/>
      <c r="K873" s="166"/>
      <c r="L873" s="166"/>
      <c r="M873" s="166"/>
      <c r="N873" s="166"/>
      <c r="O873" s="166"/>
      <c r="P873" s="166"/>
      <c r="Q873" s="166"/>
      <c r="R873" s="166"/>
      <c r="S873" s="166"/>
      <c r="T873" s="166"/>
      <c r="U873" s="166"/>
      <c r="V873" s="166"/>
      <c r="W873" s="166"/>
      <c r="X873" s="166"/>
      <c r="Y873" s="166"/>
      <c r="Z873" s="166"/>
    </row>
    <row r="874" spans="1:26" ht="21" customHeight="1">
      <c r="A874" s="166"/>
      <c r="B874" s="166"/>
      <c r="C874" s="166"/>
      <c r="D874" s="166"/>
      <c r="E874" s="166"/>
      <c r="F874" s="166"/>
      <c r="G874" s="166"/>
      <c r="H874" s="166"/>
      <c r="I874" s="166"/>
      <c r="J874" s="166"/>
      <c r="K874" s="166"/>
      <c r="L874" s="166"/>
      <c r="M874" s="166"/>
      <c r="N874" s="166"/>
      <c r="O874" s="166"/>
      <c r="P874" s="166"/>
      <c r="Q874" s="166"/>
      <c r="R874" s="166"/>
      <c r="S874" s="166"/>
      <c r="T874" s="166"/>
      <c r="U874" s="166"/>
      <c r="V874" s="166"/>
      <c r="W874" s="166"/>
      <c r="X874" s="166"/>
      <c r="Y874" s="166"/>
      <c r="Z874" s="166"/>
    </row>
    <row r="875" spans="1:26" ht="21" customHeight="1">
      <c r="A875" s="166"/>
      <c r="B875" s="166"/>
      <c r="C875" s="166"/>
      <c r="D875" s="166"/>
      <c r="E875" s="166"/>
      <c r="F875" s="166"/>
      <c r="G875" s="166"/>
      <c r="H875" s="166"/>
      <c r="I875" s="166"/>
      <c r="J875" s="166"/>
      <c r="K875" s="166"/>
      <c r="L875" s="166"/>
      <c r="M875" s="166"/>
      <c r="N875" s="166"/>
      <c r="O875" s="166"/>
      <c r="P875" s="166"/>
      <c r="Q875" s="166"/>
      <c r="R875" s="166"/>
      <c r="S875" s="166"/>
      <c r="T875" s="166"/>
      <c r="U875" s="166"/>
      <c r="V875" s="166"/>
      <c r="W875" s="166"/>
      <c r="X875" s="166"/>
      <c r="Y875" s="166"/>
      <c r="Z875" s="166"/>
    </row>
    <row r="876" spans="1:26" ht="21" customHeight="1">
      <c r="A876" s="166"/>
      <c r="B876" s="166"/>
      <c r="C876" s="166"/>
      <c r="D876" s="166"/>
      <c r="E876" s="166"/>
      <c r="F876" s="166"/>
      <c r="G876" s="166"/>
      <c r="H876" s="166"/>
      <c r="I876" s="166"/>
      <c r="J876" s="166"/>
      <c r="K876" s="166"/>
      <c r="L876" s="166"/>
      <c r="M876" s="166"/>
      <c r="N876" s="166"/>
      <c r="O876" s="166"/>
      <c r="P876" s="166"/>
      <c r="Q876" s="166"/>
      <c r="R876" s="166"/>
      <c r="S876" s="166"/>
      <c r="T876" s="166"/>
      <c r="U876" s="166"/>
      <c r="V876" s="166"/>
      <c r="W876" s="166"/>
      <c r="X876" s="166"/>
      <c r="Y876" s="166"/>
      <c r="Z876" s="166"/>
    </row>
    <row r="877" spans="1:26" ht="21" customHeight="1">
      <c r="A877" s="166"/>
      <c r="B877" s="166"/>
      <c r="C877" s="166"/>
      <c r="D877" s="166"/>
      <c r="E877" s="166"/>
      <c r="F877" s="166"/>
      <c r="G877" s="166"/>
      <c r="H877" s="166"/>
      <c r="I877" s="166"/>
      <c r="J877" s="166"/>
      <c r="K877" s="166"/>
      <c r="L877" s="166"/>
      <c r="M877" s="166"/>
      <c r="N877" s="166"/>
      <c r="O877" s="166"/>
      <c r="P877" s="166"/>
      <c r="Q877" s="166"/>
      <c r="R877" s="166"/>
      <c r="S877" s="166"/>
      <c r="T877" s="166"/>
      <c r="U877" s="166"/>
      <c r="V877" s="166"/>
      <c r="W877" s="166"/>
      <c r="X877" s="166"/>
      <c r="Y877" s="166"/>
      <c r="Z877" s="166"/>
    </row>
    <row r="878" spans="1:26" ht="21" customHeight="1">
      <c r="A878" s="166"/>
      <c r="B878" s="166"/>
      <c r="C878" s="166"/>
      <c r="D878" s="166"/>
      <c r="E878" s="166"/>
      <c r="F878" s="166"/>
      <c r="G878" s="166"/>
      <c r="H878" s="166"/>
      <c r="I878" s="166"/>
      <c r="J878" s="166"/>
      <c r="K878" s="166"/>
      <c r="L878" s="166"/>
      <c r="M878" s="166"/>
      <c r="N878" s="166"/>
      <c r="O878" s="166"/>
      <c r="P878" s="166"/>
      <c r="Q878" s="166"/>
      <c r="R878" s="166"/>
      <c r="S878" s="166"/>
      <c r="T878" s="166"/>
      <c r="U878" s="166"/>
      <c r="V878" s="166"/>
      <c r="W878" s="166"/>
      <c r="X878" s="166"/>
      <c r="Y878" s="166"/>
      <c r="Z878" s="166"/>
    </row>
    <row r="879" spans="1:26" ht="21" customHeight="1">
      <c r="A879" s="166"/>
      <c r="B879" s="166"/>
      <c r="C879" s="166"/>
      <c r="D879" s="166"/>
      <c r="E879" s="166"/>
      <c r="F879" s="166"/>
      <c r="G879" s="166"/>
      <c r="H879" s="166"/>
      <c r="I879" s="166"/>
      <c r="J879" s="166"/>
      <c r="K879" s="166"/>
      <c r="L879" s="166"/>
      <c r="M879" s="166"/>
      <c r="N879" s="166"/>
      <c r="O879" s="166"/>
      <c r="P879" s="166"/>
      <c r="Q879" s="166"/>
      <c r="R879" s="166"/>
      <c r="S879" s="166"/>
      <c r="T879" s="166"/>
      <c r="U879" s="166"/>
      <c r="V879" s="166"/>
      <c r="W879" s="166"/>
      <c r="X879" s="166"/>
      <c r="Y879" s="166"/>
      <c r="Z879" s="166"/>
    </row>
    <row r="880" spans="1:26" ht="21" customHeight="1">
      <c r="A880" s="166"/>
      <c r="B880" s="166"/>
      <c r="C880" s="166"/>
      <c r="D880" s="166"/>
      <c r="E880" s="166"/>
      <c r="F880" s="166"/>
      <c r="G880" s="166"/>
      <c r="H880" s="166"/>
      <c r="I880" s="166"/>
      <c r="J880" s="166"/>
      <c r="K880" s="166"/>
      <c r="L880" s="166"/>
      <c r="M880" s="166"/>
      <c r="N880" s="166"/>
      <c r="O880" s="166"/>
      <c r="P880" s="166"/>
      <c r="Q880" s="166"/>
      <c r="R880" s="166"/>
      <c r="S880" s="166"/>
      <c r="T880" s="166"/>
      <c r="U880" s="166"/>
      <c r="V880" s="166"/>
      <c r="W880" s="166"/>
      <c r="X880" s="166"/>
      <c r="Y880" s="166"/>
      <c r="Z880" s="166"/>
    </row>
    <row r="881" spans="1:26" ht="21" customHeight="1">
      <c r="A881" s="166"/>
      <c r="B881" s="166"/>
      <c r="C881" s="166"/>
      <c r="D881" s="166"/>
      <c r="E881" s="166"/>
      <c r="F881" s="166"/>
      <c r="G881" s="166"/>
      <c r="H881" s="166"/>
      <c r="I881" s="166"/>
      <c r="J881" s="166"/>
      <c r="K881" s="166"/>
      <c r="L881" s="166"/>
      <c r="M881" s="166"/>
      <c r="N881" s="166"/>
      <c r="O881" s="166"/>
      <c r="P881" s="166"/>
      <c r="Q881" s="166"/>
      <c r="R881" s="166"/>
      <c r="S881" s="166"/>
      <c r="T881" s="166"/>
      <c r="U881" s="166"/>
      <c r="V881" s="166"/>
      <c r="W881" s="166"/>
      <c r="X881" s="166"/>
      <c r="Y881" s="166"/>
      <c r="Z881" s="166"/>
    </row>
    <row r="882" spans="1:26" ht="21" customHeight="1">
      <c r="A882" s="166"/>
      <c r="B882" s="166"/>
      <c r="C882" s="166"/>
      <c r="D882" s="166"/>
      <c r="E882" s="166"/>
      <c r="F882" s="166"/>
      <c r="G882" s="166"/>
      <c r="H882" s="166"/>
      <c r="I882" s="166"/>
      <c r="J882" s="166"/>
      <c r="K882" s="166"/>
      <c r="L882" s="166"/>
      <c r="M882" s="166"/>
      <c r="N882" s="166"/>
      <c r="O882" s="166"/>
      <c r="P882" s="166"/>
      <c r="Q882" s="166"/>
      <c r="R882" s="166"/>
      <c r="S882" s="166"/>
      <c r="T882" s="166"/>
      <c r="U882" s="166"/>
      <c r="V882" s="166"/>
      <c r="W882" s="166"/>
      <c r="X882" s="166"/>
      <c r="Y882" s="166"/>
      <c r="Z882" s="166"/>
    </row>
    <row r="883" spans="1:26" ht="21" customHeight="1">
      <c r="A883" s="166"/>
      <c r="B883" s="166"/>
      <c r="C883" s="166"/>
      <c r="D883" s="166"/>
      <c r="E883" s="166"/>
      <c r="F883" s="166"/>
      <c r="G883" s="166"/>
      <c r="H883" s="166"/>
      <c r="I883" s="166"/>
      <c r="J883" s="166"/>
      <c r="K883" s="166"/>
      <c r="L883" s="166"/>
      <c r="M883" s="166"/>
      <c r="N883" s="166"/>
      <c r="O883" s="166"/>
      <c r="P883" s="166"/>
      <c r="Q883" s="166"/>
      <c r="R883" s="166"/>
      <c r="S883" s="166"/>
      <c r="T883" s="166"/>
      <c r="U883" s="166"/>
      <c r="V883" s="166"/>
      <c r="W883" s="166"/>
      <c r="X883" s="166"/>
      <c r="Y883" s="166"/>
      <c r="Z883" s="166"/>
    </row>
    <row r="884" spans="1:26" ht="21" customHeight="1">
      <c r="A884" s="166"/>
      <c r="B884" s="166"/>
      <c r="C884" s="166"/>
      <c r="D884" s="166"/>
      <c r="E884" s="166"/>
      <c r="F884" s="166"/>
      <c r="G884" s="166"/>
      <c r="H884" s="166"/>
      <c r="I884" s="166"/>
      <c r="J884" s="166"/>
      <c r="K884" s="166"/>
      <c r="L884" s="166"/>
      <c r="M884" s="166"/>
      <c r="N884" s="166"/>
      <c r="O884" s="166"/>
      <c r="P884" s="166"/>
      <c r="Q884" s="166"/>
      <c r="R884" s="166"/>
      <c r="S884" s="166"/>
      <c r="T884" s="166"/>
      <c r="U884" s="166"/>
      <c r="V884" s="166"/>
      <c r="W884" s="166"/>
      <c r="X884" s="166"/>
      <c r="Y884" s="166"/>
      <c r="Z884" s="166"/>
    </row>
    <row r="885" spans="1:26" ht="21" customHeight="1">
      <c r="A885" s="166"/>
      <c r="B885" s="166"/>
      <c r="C885" s="166"/>
      <c r="D885" s="166"/>
      <c r="E885" s="166"/>
      <c r="F885" s="166"/>
      <c r="G885" s="166"/>
      <c r="H885" s="166"/>
      <c r="I885" s="166"/>
      <c r="J885" s="166"/>
      <c r="K885" s="166"/>
      <c r="L885" s="166"/>
      <c r="M885" s="166"/>
      <c r="N885" s="166"/>
      <c r="O885" s="166"/>
      <c r="P885" s="166"/>
      <c r="Q885" s="166"/>
      <c r="R885" s="166"/>
      <c r="S885" s="166"/>
      <c r="T885" s="166"/>
      <c r="U885" s="166"/>
      <c r="V885" s="166"/>
      <c r="W885" s="166"/>
      <c r="X885" s="166"/>
      <c r="Y885" s="166"/>
      <c r="Z885" s="166"/>
    </row>
    <row r="886" spans="1:26" ht="21" customHeight="1">
      <c r="A886" s="166"/>
      <c r="B886" s="166"/>
      <c r="C886" s="166"/>
      <c r="D886" s="166"/>
      <c r="E886" s="166"/>
      <c r="F886" s="166"/>
      <c r="G886" s="166"/>
      <c r="H886" s="166"/>
      <c r="I886" s="166"/>
      <c r="J886" s="166"/>
      <c r="K886" s="166"/>
      <c r="L886" s="166"/>
      <c r="M886" s="166"/>
      <c r="N886" s="166"/>
      <c r="O886" s="166"/>
      <c r="P886" s="166"/>
      <c r="Q886" s="166"/>
      <c r="R886" s="166"/>
      <c r="S886" s="166"/>
      <c r="T886" s="166"/>
      <c r="U886" s="166"/>
      <c r="V886" s="166"/>
      <c r="W886" s="166"/>
      <c r="X886" s="166"/>
      <c r="Y886" s="166"/>
      <c r="Z886" s="166"/>
    </row>
    <row r="887" spans="1:26" ht="21" customHeight="1">
      <c r="A887" s="166"/>
      <c r="B887" s="166"/>
      <c r="C887" s="166"/>
      <c r="D887" s="166"/>
      <c r="E887" s="166"/>
      <c r="F887" s="166"/>
      <c r="G887" s="166"/>
      <c r="H887" s="166"/>
      <c r="I887" s="166"/>
      <c r="J887" s="166"/>
      <c r="K887" s="166"/>
      <c r="L887" s="166"/>
      <c r="M887" s="166"/>
      <c r="N887" s="166"/>
      <c r="O887" s="166"/>
      <c r="P887" s="166"/>
      <c r="Q887" s="166"/>
      <c r="R887" s="166"/>
      <c r="S887" s="166"/>
      <c r="T887" s="166"/>
      <c r="U887" s="166"/>
      <c r="V887" s="166"/>
      <c r="W887" s="166"/>
      <c r="X887" s="166"/>
      <c r="Y887" s="166"/>
      <c r="Z887" s="166"/>
    </row>
    <row r="888" spans="1:26" ht="21" customHeight="1">
      <c r="A888" s="166"/>
      <c r="B888" s="166"/>
      <c r="C888" s="166"/>
      <c r="D888" s="166"/>
      <c r="E888" s="166"/>
      <c r="F888" s="166"/>
      <c r="G888" s="166"/>
      <c r="H888" s="166"/>
      <c r="I888" s="166"/>
      <c r="J888" s="166"/>
      <c r="K888" s="166"/>
      <c r="L888" s="166"/>
      <c r="M888" s="166"/>
      <c r="N888" s="166"/>
      <c r="O888" s="166"/>
      <c r="P888" s="166"/>
      <c r="Q888" s="166"/>
      <c r="R888" s="166"/>
      <c r="S888" s="166"/>
      <c r="T888" s="166"/>
      <c r="U888" s="166"/>
      <c r="V888" s="166"/>
      <c r="W888" s="166"/>
      <c r="X888" s="166"/>
      <c r="Y888" s="166"/>
      <c r="Z888" s="166"/>
    </row>
    <row r="889" spans="1:26" ht="21" customHeight="1">
      <c r="A889" s="166"/>
      <c r="B889" s="166"/>
      <c r="C889" s="166"/>
      <c r="D889" s="166"/>
      <c r="E889" s="166"/>
      <c r="F889" s="166"/>
      <c r="G889" s="166"/>
      <c r="H889" s="166"/>
      <c r="I889" s="166"/>
      <c r="J889" s="166"/>
      <c r="K889" s="166"/>
      <c r="L889" s="166"/>
      <c r="M889" s="166"/>
      <c r="N889" s="166"/>
      <c r="O889" s="166"/>
      <c r="P889" s="166"/>
      <c r="Q889" s="166"/>
      <c r="R889" s="166"/>
      <c r="S889" s="166"/>
      <c r="T889" s="166"/>
      <c r="U889" s="166"/>
      <c r="V889" s="166"/>
      <c r="W889" s="166"/>
      <c r="X889" s="166"/>
      <c r="Y889" s="166"/>
      <c r="Z889" s="166"/>
    </row>
    <row r="890" spans="1:26" ht="21" customHeight="1">
      <c r="A890" s="166"/>
      <c r="B890" s="166"/>
      <c r="C890" s="166"/>
      <c r="D890" s="166"/>
      <c r="E890" s="166"/>
      <c r="F890" s="166"/>
      <c r="G890" s="166"/>
      <c r="H890" s="166"/>
      <c r="I890" s="166"/>
      <c r="J890" s="166"/>
      <c r="K890" s="166"/>
      <c r="L890" s="166"/>
      <c r="M890" s="166"/>
      <c r="N890" s="166"/>
      <c r="O890" s="166"/>
      <c r="P890" s="166"/>
      <c r="Q890" s="166"/>
      <c r="R890" s="166"/>
      <c r="S890" s="166"/>
      <c r="T890" s="166"/>
      <c r="U890" s="166"/>
      <c r="V890" s="166"/>
      <c r="W890" s="166"/>
      <c r="X890" s="166"/>
      <c r="Y890" s="166"/>
      <c r="Z890" s="166"/>
    </row>
    <row r="891" spans="1:26" ht="21" customHeight="1">
      <c r="A891" s="166"/>
      <c r="B891" s="166"/>
      <c r="C891" s="166"/>
      <c r="D891" s="166"/>
      <c r="E891" s="166"/>
      <c r="F891" s="166"/>
      <c r="G891" s="166"/>
      <c r="H891" s="166"/>
      <c r="I891" s="166"/>
      <c r="J891" s="166"/>
      <c r="K891" s="166"/>
      <c r="L891" s="166"/>
      <c r="M891" s="166"/>
      <c r="N891" s="166"/>
      <c r="O891" s="166"/>
      <c r="P891" s="166"/>
      <c r="Q891" s="166"/>
      <c r="R891" s="166"/>
      <c r="S891" s="166"/>
      <c r="T891" s="166"/>
      <c r="U891" s="166"/>
      <c r="V891" s="166"/>
      <c r="W891" s="166"/>
      <c r="X891" s="166"/>
      <c r="Y891" s="166"/>
      <c r="Z891" s="166"/>
    </row>
    <row r="892" spans="1:26" ht="21" customHeight="1">
      <c r="A892" s="166"/>
      <c r="B892" s="166"/>
      <c r="C892" s="166"/>
      <c r="D892" s="166"/>
      <c r="E892" s="166"/>
      <c r="F892" s="166"/>
      <c r="G892" s="166"/>
      <c r="H892" s="166"/>
      <c r="I892" s="166"/>
      <c r="J892" s="166"/>
      <c r="K892" s="166"/>
      <c r="L892" s="166"/>
      <c r="M892" s="166"/>
      <c r="N892" s="166"/>
      <c r="O892" s="166"/>
      <c r="P892" s="166"/>
      <c r="Q892" s="166"/>
      <c r="R892" s="166"/>
      <c r="S892" s="166"/>
      <c r="T892" s="166"/>
      <c r="U892" s="166"/>
      <c r="V892" s="166"/>
      <c r="W892" s="166"/>
      <c r="X892" s="166"/>
      <c r="Y892" s="166"/>
      <c r="Z892" s="166"/>
    </row>
    <row r="893" spans="1:26" ht="21" customHeight="1">
      <c r="A893" s="166"/>
      <c r="B893" s="166"/>
      <c r="C893" s="166"/>
      <c r="D893" s="166"/>
      <c r="E893" s="166"/>
      <c r="F893" s="166"/>
      <c r="G893" s="166"/>
      <c r="H893" s="166"/>
      <c r="I893" s="166"/>
      <c r="J893" s="166"/>
      <c r="K893" s="166"/>
      <c r="L893" s="166"/>
      <c r="M893" s="166"/>
      <c r="N893" s="166"/>
      <c r="O893" s="166"/>
      <c r="P893" s="166"/>
      <c r="Q893" s="166"/>
      <c r="R893" s="166"/>
      <c r="S893" s="166"/>
      <c r="T893" s="166"/>
      <c r="U893" s="166"/>
      <c r="V893" s="166"/>
      <c r="W893" s="166"/>
      <c r="X893" s="166"/>
      <c r="Y893" s="166"/>
      <c r="Z893" s="166"/>
    </row>
    <row r="894" spans="1:26" ht="21" customHeight="1">
      <c r="A894" s="166"/>
      <c r="B894" s="166"/>
      <c r="C894" s="166"/>
      <c r="D894" s="166"/>
      <c r="E894" s="166"/>
      <c r="F894" s="166"/>
      <c r="G894" s="166"/>
      <c r="H894" s="166"/>
      <c r="I894" s="166"/>
      <c r="J894" s="166"/>
      <c r="K894" s="166"/>
      <c r="L894" s="166"/>
      <c r="M894" s="166"/>
      <c r="N894" s="166"/>
      <c r="O894" s="166"/>
      <c r="P894" s="166"/>
      <c r="Q894" s="166"/>
      <c r="R894" s="166"/>
      <c r="S894" s="166"/>
      <c r="T894" s="166"/>
      <c r="U894" s="166"/>
      <c r="V894" s="166"/>
      <c r="W894" s="166"/>
      <c r="X894" s="166"/>
      <c r="Y894" s="166"/>
      <c r="Z894" s="166"/>
    </row>
    <row r="895" spans="1:26" ht="21" customHeight="1">
      <c r="A895" s="166"/>
      <c r="B895" s="166"/>
      <c r="C895" s="166"/>
      <c r="D895" s="166"/>
      <c r="E895" s="166"/>
      <c r="F895" s="166"/>
      <c r="G895" s="166"/>
      <c r="H895" s="166"/>
      <c r="I895" s="166"/>
      <c r="J895" s="166"/>
      <c r="K895" s="166"/>
      <c r="L895" s="166"/>
      <c r="M895" s="166"/>
      <c r="N895" s="166"/>
      <c r="O895" s="166"/>
      <c r="P895" s="166"/>
      <c r="Q895" s="166"/>
      <c r="R895" s="166"/>
      <c r="S895" s="166"/>
      <c r="T895" s="166"/>
      <c r="U895" s="166"/>
      <c r="V895" s="166"/>
      <c r="W895" s="166"/>
      <c r="X895" s="166"/>
      <c r="Y895" s="166"/>
      <c r="Z895" s="166"/>
    </row>
    <row r="896" spans="1:26" ht="21" customHeight="1">
      <c r="A896" s="166"/>
      <c r="B896" s="166"/>
      <c r="C896" s="166"/>
      <c r="D896" s="166"/>
      <c r="E896" s="166"/>
      <c r="F896" s="166"/>
      <c r="G896" s="166"/>
      <c r="H896" s="166"/>
      <c r="I896" s="166"/>
      <c r="J896" s="166"/>
      <c r="K896" s="166"/>
      <c r="L896" s="166"/>
      <c r="M896" s="166"/>
      <c r="N896" s="166"/>
      <c r="O896" s="166"/>
      <c r="P896" s="166"/>
      <c r="Q896" s="166"/>
      <c r="R896" s="166"/>
      <c r="S896" s="166"/>
      <c r="T896" s="166"/>
      <c r="U896" s="166"/>
      <c r="V896" s="166"/>
      <c r="W896" s="166"/>
      <c r="X896" s="166"/>
      <c r="Y896" s="166"/>
      <c r="Z896" s="166"/>
    </row>
    <row r="897" spans="1:26" ht="21" customHeight="1">
      <c r="A897" s="166"/>
      <c r="B897" s="166"/>
      <c r="C897" s="166"/>
      <c r="D897" s="166"/>
      <c r="E897" s="166"/>
      <c r="F897" s="166"/>
      <c r="G897" s="166"/>
      <c r="H897" s="166"/>
      <c r="I897" s="166"/>
      <c r="J897" s="166"/>
      <c r="K897" s="166"/>
      <c r="L897" s="166"/>
      <c r="M897" s="166"/>
      <c r="N897" s="166"/>
      <c r="O897" s="166"/>
      <c r="P897" s="166"/>
      <c r="Q897" s="166"/>
      <c r="R897" s="166"/>
      <c r="S897" s="166"/>
      <c r="T897" s="166"/>
      <c r="U897" s="166"/>
      <c r="V897" s="166"/>
      <c r="W897" s="166"/>
      <c r="X897" s="166"/>
      <c r="Y897" s="166"/>
      <c r="Z897" s="166"/>
    </row>
    <row r="898" spans="1:26" ht="21" customHeight="1">
      <c r="A898" s="166"/>
      <c r="B898" s="166"/>
      <c r="C898" s="166"/>
      <c r="D898" s="166"/>
      <c r="E898" s="166"/>
      <c r="F898" s="166"/>
      <c r="G898" s="166"/>
      <c r="H898" s="166"/>
      <c r="I898" s="166"/>
      <c r="J898" s="166"/>
      <c r="K898" s="166"/>
      <c r="L898" s="166"/>
      <c r="M898" s="166"/>
      <c r="N898" s="166"/>
      <c r="O898" s="166"/>
      <c r="P898" s="166"/>
      <c r="Q898" s="166"/>
      <c r="R898" s="166"/>
      <c r="S898" s="166"/>
      <c r="T898" s="166"/>
      <c r="U898" s="166"/>
      <c r="V898" s="166"/>
      <c r="W898" s="166"/>
      <c r="X898" s="166"/>
      <c r="Y898" s="166"/>
      <c r="Z898" s="166"/>
    </row>
    <row r="899" spans="1:26" ht="21" customHeight="1">
      <c r="A899" s="166"/>
      <c r="B899" s="166"/>
      <c r="C899" s="166"/>
      <c r="D899" s="166"/>
      <c r="E899" s="166"/>
      <c r="F899" s="166"/>
      <c r="G899" s="166"/>
      <c r="H899" s="166"/>
      <c r="I899" s="166"/>
      <c r="J899" s="166"/>
      <c r="K899" s="166"/>
      <c r="L899" s="166"/>
      <c r="M899" s="166"/>
      <c r="N899" s="166"/>
      <c r="O899" s="166"/>
      <c r="P899" s="166"/>
      <c r="Q899" s="166"/>
      <c r="R899" s="166"/>
      <c r="S899" s="166"/>
      <c r="T899" s="166"/>
      <c r="U899" s="166"/>
      <c r="V899" s="166"/>
      <c r="W899" s="166"/>
      <c r="X899" s="166"/>
      <c r="Y899" s="166"/>
      <c r="Z899" s="166"/>
    </row>
    <row r="900" spans="1:26" ht="21" customHeight="1">
      <c r="A900" s="166"/>
      <c r="B900" s="166"/>
      <c r="C900" s="166"/>
      <c r="D900" s="166"/>
      <c r="E900" s="166"/>
      <c r="F900" s="166"/>
      <c r="G900" s="166"/>
      <c r="H900" s="166"/>
      <c r="I900" s="166"/>
      <c r="J900" s="166"/>
      <c r="K900" s="166"/>
      <c r="L900" s="166"/>
      <c r="M900" s="166"/>
      <c r="N900" s="166"/>
      <c r="O900" s="166"/>
      <c r="P900" s="166"/>
      <c r="Q900" s="166"/>
      <c r="R900" s="166"/>
      <c r="S900" s="166"/>
      <c r="T900" s="166"/>
      <c r="U900" s="166"/>
      <c r="V900" s="166"/>
      <c r="W900" s="166"/>
      <c r="X900" s="166"/>
      <c r="Y900" s="166"/>
      <c r="Z900" s="166"/>
    </row>
    <row r="901" spans="1:26" ht="21" customHeight="1">
      <c r="A901" s="166"/>
      <c r="B901" s="166"/>
      <c r="C901" s="166"/>
      <c r="D901" s="166"/>
      <c r="E901" s="166"/>
      <c r="F901" s="166"/>
      <c r="G901" s="166"/>
      <c r="H901" s="166"/>
      <c r="I901" s="166"/>
      <c r="J901" s="166"/>
      <c r="K901" s="166"/>
      <c r="L901" s="166"/>
      <c r="M901" s="166"/>
      <c r="N901" s="166"/>
      <c r="O901" s="166"/>
      <c r="P901" s="166"/>
      <c r="Q901" s="166"/>
      <c r="R901" s="166"/>
      <c r="S901" s="166"/>
      <c r="T901" s="166"/>
      <c r="U901" s="166"/>
      <c r="V901" s="166"/>
      <c r="W901" s="166"/>
      <c r="X901" s="166"/>
      <c r="Y901" s="166"/>
      <c r="Z901" s="166"/>
    </row>
    <row r="902" spans="1:26" ht="21" customHeight="1">
      <c r="A902" s="166"/>
      <c r="B902" s="166"/>
      <c r="C902" s="166"/>
      <c r="D902" s="166"/>
      <c r="E902" s="166"/>
      <c r="F902" s="166"/>
      <c r="G902" s="166"/>
      <c r="H902" s="166"/>
      <c r="I902" s="166"/>
      <c r="J902" s="166"/>
      <c r="K902" s="166"/>
      <c r="L902" s="166"/>
      <c r="M902" s="166"/>
      <c r="N902" s="166"/>
      <c r="O902" s="166"/>
      <c r="P902" s="166"/>
      <c r="Q902" s="166"/>
      <c r="R902" s="166"/>
      <c r="S902" s="166"/>
      <c r="T902" s="166"/>
      <c r="U902" s="166"/>
      <c r="V902" s="166"/>
      <c r="W902" s="166"/>
      <c r="X902" s="166"/>
      <c r="Y902" s="166"/>
      <c r="Z902" s="166"/>
    </row>
    <row r="903" spans="1:26" ht="21" customHeight="1">
      <c r="A903" s="166"/>
      <c r="B903" s="166"/>
      <c r="C903" s="166"/>
      <c r="D903" s="166"/>
      <c r="E903" s="166"/>
      <c r="F903" s="166"/>
      <c r="G903" s="166"/>
      <c r="H903" s="166"/>
      <c r="I903" s="166"/>
      <c r="J903" s="166"/>
      <c r="K903" s="166"/>
      <c r="L903" s="166"/>
      <c r="M903" s="166"/>
      <c r="N903" s="166"/>
      <c r="O903" s="166"/>
      <c r="P903" s="166"/>
      <c r="Q903" s="166"/>
      <c r="R903" s="166"/>
      <c r="S903" s="166"/>
      <c r="T903" s="166"/>
      <c r="U903" s="166"/>
      <c r="V903" s="166"/>
      <c r="W903" s="166"/>
      <c r="X903" s="166"/>
      <c r="Y903" s="166"/>
      <c r="Z903" s="166"/>
    </row>
    <row r="904" spans="1:26" ht="21" customHeight="1">
      <c r="A904" s="166"/>
      <c r="B904" s="166"/>
      <c r="C904" s="166"/>
      <c r="D904" s="166"/>
      <c r="E904" s="166"/>
      <c r="F904" s="166"/>
      <c r="G904" s="166"/>
      <c r="H904" s="166"/>
      <c r="I904" s="166"/>
      <c r="J904" s="166"/>
      <c r="K904" s="166"/>
      <c r="L904" s="166"/>
      <c r="M904" s="166"/>
      <c r="N904" s="166"/>
      <c r="O904" s="166"/>
      <c r="P904" s="166"/>
      <c r="Q904" s="166"/>
      <c r="R904" s="166"/>
      <c r="S904" s="166"/>
      <c r="T904" s="166"/>
      <c r="U904" s="166"/>
      <c r="V904" s="166"/>
      <c r="W904" s="166"/>
      <c r="X904" s="166"/>
      <c r="Y904" s="166"/>
      <c r="Z904" s="166"/>
    </row>
    <row r="905" spans="1:26" ht="21" customHeight="1">
      <c r="A905" s="166"/>
      <c r="B905" s="166"/>
      <c r="C905" s="166"/>
      <c r="D905" s="166"/>
      <c r="E905" s="166"/>
      <c r="F905" s="166"/>
      <c r="G905" s="166"/>
      <c r="H905" s="166"/>
      <c r="I905" s="166"/>
      <c r="J905" s="166"/>
      <c r="K905" s="166"/>
      <c r="L905" s="166"/>
      <c r="M905" s="166"/>
      <c r="N905" s="166"/>
      <c r="O905" s="166"/>
      <c r="P905" s="166"/>
      <c r="Q905" s="166"/>
      <c r="R905" s="166"/>
      <c r="S905" s="166"/>
      <c r="T905" s="166"/>
      <c r="U905" s="166"/>
      <c r="V905" s="166"/>
      <c r="W905" s="166"/>
      <c r="X905" s="166"/>
      <c r="Y905" s="166"/>
      <c r="Z905" s="166"/>
    </row>
    <row r="906" spans="1:26" ht="21" customHeight="1">
      <c r="A906" s="166"/>
      <c r="B906" s="166"/>
      <c r="C906" s="166"/>
      <c r="D906" s="166"/>
      <c r="E906" s="166"/>
      <c r="F906" s="166"/>
      <c r="G906" s="166"/>
      <c r="H906" s="166"/>
      <c r="I906" s="166"/>
      <c r="J906" s="166"/>
      <c r="K906" s="166"/>
      <c r="L906" s="166"/>
      <c r="M906" s="166"/>
      <c r="N906" s="166"/>
      <c r="O906" s="166"/>
      <c r="P906" s="166"/>
      <c r="Q906" s="166"/>
      <c r="R906" s="166"/>
      <c r="S906" s="166"/>
      <c r="T906" s="166"/>
      <c r="U906" s="166"/>
      <c r="V906" s="166"/>
      <c r="W906" s="166"/>
      <c r="X906" s="166"/>
      <c r="Y906" s="166"/>
      <c r="Z906" s="166"/>
    </row>
    <row r="907" spans="1:26" ht="21" customHeight="1">
      <c r="A907" s="166"/>
      <c r="B907" s="166"/>
      <c r="C907" s="166"/>
      <c r="D907" s="166"/>
      <c r="E907" s="166"/>
      <c r="F907" s="166"/>
      <c r="G907" s="166"/>
      <c r="H907" s="166"/>
      <c r="I907" s="166"/>
      <c r="J907" s="166"/>
      <c r="K907" s="166"/>
      <c r="L907" s="166"/>
      <c r="M907" s="166"/>
      <c r="N907" s="166"/>
      <c r="O907" s="166"/>
      <c r="P907" s="166"/>
      <c r="Q907" s="166"/>
      <c r="R907" s="166"/>
      <c r="S907" s="166"/>
      <c r="T907" s="166"/>
      <c r="U907" s="166"/>
      <c r="V907" s="166"/>
      <c r="W907" s="166"/>
      <c r="X907" s="166"/>
      <c r="Y907" s="166"/>
      <c r="Z907" s="166"/>
    </row>
    <row r="908" spans="1:26" ht="21" customHeight="1">
      <c r="A908" s="166"/>
      <c r="B908" s="166"/>
      <c r="C908" s="166"/>
      <c r="D908" s="166"/>
      <c r="E908" s="166"/>
      <c r="F908" s="166"/>
      <c r="G908" s="166"/>
      <c r="H908" s="166"/>
      <c r="I908" s="166"/>
      <c r="J908" s="166"/>
      <c r="K908" s="166"/>
      <c r="L908" s="166"/>
      <c r="M908" s="166"/>
      <c r="N908" s="166"/>
      <c r="O908" s="166"/>
      <c r="P908" s="166"/>
      <c r="Q908" s="166"/>
      <c r="R908" s="166"/>
      <c r="S908" s="166"/>
      <c r="T908" s="166"/>
      <c r="U908" s="166"/>
      <c r="V908" s="166"/>
      <c r="W908" s="166"/>
      <c r="X908" s="166"/>
      <c r="Y908" s="166"/>
      <c r="Z908" s="166"/>
    </row>
    <row r="909" spans="1:26" ht="21" customHeight="1">
      <c r="A909" s="166"/>
      <c r="B909" s="166"/>
      <c r="C909" s="166"/>
      <c r="D909" s="166"/>
      <c r="E909" s="166"/>
      <c r="F909" s="166"/>
      <c r="G909" s="166"/>
      <c r="H909" s="166"/>
      <c r="I909" s="166"/>
      <c r="J909" s="166"/>
      <c r="K909" s="166"/>
      <c r="L909" s="166"/>
      <c r="M909" s="166"/>
      <c r="N909" s="166"/>
      <c r="O909" s="166"/>
      <c r="P909" s="166"/>
      <c r="Q909" s="166"/>
      <c r="R909" s="166"/>
      <c r="S909" s="166"/>
      <c r="T909" s="166"/>
      <c r="U909" s="166"/>
      <c r="V909" s="166"/>
      <c r="W909" s="166"/>
      <c r="X909" s="166"/>
      <c r="Y909" s="166"/>
      <c r="Z909" s="166"/>
    </row>
    <row r="910" spans="1:26" ht="21" customHeight="1">
      <c r="A910" s="166"/>
      <c r="B910" s="166"/>
      <c r="C910" s="166"/>
      <c r="D910" s="166"/>
      <c r="E910" s="166"/>
      <c r="F910" s="166"/>
      <c r="G910" s="166"/>
      <c r="H910" s="166"/>
      <c r="I910" s="166"/>
      <c r="J910" s="166"/>
      <c r="K910" s="166"/>
      <c r="L910" s="166"/>
      <c r="M910" s="166"/>
      <c r="N910" s="166"/>
      <c r="O910" s="166"/>
      <c r="P910" s="166"/>
      <c r="Q910" s="166"/>
      <c r="R910" s="166"/>
      <c r="S910" s="166"/>
      <c r="T910" s="166"/>
      <c r="U910" s="166"/>
      <c r="V910" s="166"/>
      <c r="W910" s="166"/>
      <c r="X910" s="166"/>
      <c r="Y910" s="166"/>
      <c r="Z910" s="166"/>
    </row>
    <row r="911" spans="1:26" ht="21" customHeight="1">
      <c r="A911" s="166"/>
      <c r="B911" s="166"/>
      <c r="C911" s="166"/>
      <c r="D911" s="166"/>
      <c r="E911" s="166"/>
      <c r="F911" s="166"/>
      <c r="G911" s="166"/>
      <c r="H911" s="166"/>
      <c r="I911" s="166"/>
      <c r="J911" s="166"/>
      <c r="K911" s="166"/>
      <c r="L911" s="166"/>
      <c r="M911" s="166"/>
      <c r="N911" s="166"/>
      <c r="O911" s="166"/>
      <c r="P911" s="166"/>
      <c r="Q911" s="166"/>
      <c r="R911" s="166"/>
      <c r="S911" s="166"/>
      <c r="T911" s="166"/>
      <c r="U911" s="166"/>
      <c r="V911" s="166"/>
      <c r="W911" s="166"/>
      <c r="X911" s="166"/>
      <c r="Y911" s="166"/>
      <c r="Z911" s="166"/>
    </row>
    <row r="912" spans="1:26" ht="21" customHeight="1">
      <c r="A912" s="166"/>
      <c r="B912" s="166"/>
      <c r="C912" s="166"/>
      <c r="D912" s="166"/>
      <c r="E912" s="166"/>
      <c r="F912" s="166"/>
      <c r="G912" s="166"/>
      <c r="H912" s="166"/>
      <c r="I912" s="166"/>
      <c r="J912" s="166"/>
      <c r="K912" s="166"/>
      <c r="L912" s="166"/>
      <c r="M912" s="166"/>
      <c r="N912" s="166"/>
      <c r="O912" s="166"/>
      <c r="P912" s="166"/>
      <c r="Q912" s="166"/>
      <c r="R912" s="166"/>
      <c r="S912" s="166"/>
      <c r="T912" s="166"/>
      <c r="U912" s="166"/>
      <c r="V912" s="166"/>
      <c r="W912" s="166"/>
      <c r="X912" s="166"/>
      <c r="Y912" s="166"/>
      <c r="Z912" s="166"/>
    </row>
    <row r="913" spans="1:26" ht="21" customHeight="1">
      <c r="A913" s="166"/>
      <c r="B913" s="166"/>
      <c r="C913" s="166"/>
      <c r="D913" s="166"/>
      <c r="E913" s="166"/>
      <c r="F913" s="166"/>
      <c r="G913" s="166"/>
      <c r="H913" s="166"/>
      <c r="I913" s="166"/>
      <c r="J913" s="166"/>
      <c r="K913" s="166"/>
      <c r="L913" s="166"/>
      <c r="M913" s="166"/>
      <c r="N913" s="166"/>
      <c r="O913" s="166"/>
      <c r="P913" s="166"/>
      <c r="Q913" s="166"/>
      <c r="R913" s="166"/>
      <c r="S913" s="166"/>
      <c r="T913" s="166"/>
      <c r="U913" s="166"/>
      <c r="V913" s="166"/>
      <c r="W913" s="166"/>
      <c r="X913" s="166"/>
      <c r="Y913" s="166"/>
      <c r="Z913" s="166"/>
    </row>
    <row r="914" spans="1:26" ht="21" customHeight="1">
      <c r="A914" s="166"/>
      <c r="B914" s="166"/>
      <c r="C914" s="166"/>
      <c r="D914" s="166"/>
      <c r="E914" s="166"/>
      <c r="F914" s="166"/>
      <c r="G914" s="166"/>
      <c r="H914" s="166"/>
      <c r="I914" s="166"/>
      <c r="J914" s="166"/>
      <c r="K914" s="166"/>
      <c r="L914" s="166"/>
      <c r="M914" s="166"/>
      <c r="N914" s="166"/>
      <c r="O914" s="166"/>
      <c r="P914" s="166"/>
      <c r="Q914" s="166"/>
      <c r="R914" s="166"/>
      <c r="S914" s="166"/>
      <c r="T914" s="166"/>
      <c r="U914" s="166"/>
      <c r="V914" s="166"/>
      <c r="W914" s="166"/>
      <c r="X914" s="166"/>
      <c r="Y914" s="166"/>
      <c r="Z914" s="166"/>
    </row>
    <row r="915" spans="1:26" ht="21" customHeight="1">
      <c r="A915" s="166"/>
      <c r="B915" s="166"/>
      <c r="C915" s="166"/>
      <c r="D915" s="166"/>
      <c r="E915" s="166"/>
      <c r="F915" s="166"/>
      <c r="G915" s="166"/>
      <c r="H915" s="166"/>
      <c r="I915" s="166"/>
      <c r="J915" s="166"/>
      <c r="K915" s="166"/>
      <c r="L915" s="166"/>
      <c r="M915" s="166"/>
      <c r="N915" s="166"/>
      <c r="O915" s="166"/>
      <c r="P915" s="166"/>
      <c r="Q915" s="166"/>
      <c r="R915" s="166"/>
      <c r="S915" s="166"/>
      <c r="T915" s="166"/>
      <c r="U915" s="166"/>
      <c r="V915" s="166"/>
      <c r="W915" s="166"/>
      <c r="X915" s="166"/>
      <c r="Y915" s="166"/>
      <c r="Z915" s="166"/>
    </row>
    <row r="916" spans="1:26" ht="21" customHeight="1">
      <c r="A916" s="166"/>
      <c r="B916" s="166"/>
      <c r="C916" s="166"/>
      <c r="D916" s="166"/>
      <c r="E916" s="166"/>
      <c r="F916" s="166"/>
      <c r="G916" s="166"/>
      <c r="H916" s="166"/>
      <c r="I916" s="166"/>
      <c r="J916" s="166"/>
      <c r="K916" s="166"/>
      <c r="L916" s="166"/>
      <c r="M916" s="166"/>
      <c r="N916" s="166"/>
      <c r="O916" s="166"/>
      <c r="P916" s="166"/>
      <c r="Q916" s="166"/>
      <c r="R916" s="166"/>
      <c r="S916" s="166"/>
      <c r="T916" s="166"/>
      <c r="U916" s="166"/>
      <c r="V916" s="166"/>
      <c r="W916" s="166"/>
      <c r="X916" s="166"/>
      <c r="Y916" s="166"/>
      <c r="Z916" s="166"/>
    </row>
    <row r="917" spans="1:26" ht="21" customHeight="1">
      <c r="A917" s="166"/>
      <c r="B917" s="166"/>
      <c r="C917" s="166"/>
      <c r="D917" s="166"/>
      <c r="E917" s="166"/>
      <c r="F917" s="166"/>
      <c r="G917" s="166"/>
      <c r="H917" s="166"/>
      <c r="I917" s="166"/>
      <c r="J917" s="166"/>
      <c r="K917" s="166"/>
      <c r="L917" s="166"/>
      <c r="M917" s="166"/>
      <c r="N917" s="166"/>
      <c r="O917" s="166"/>
      <c r="P917" s="166"/>
      <c r="Q917" s="166"/>
      <c r="R917" s="166"/>
      <c r="S917" s="166"/>
      <c r="T917" s="166"/>
      <c r="U917" s="166"/>
      <c r="V917" s="166"/>
      <c r="W917" s="166"/>
      <c r="X917" s="166"/>
      <c r="Y917" s="166"/>
      <c r="Z917" s="166"/>
    </row>
    <row r="918" spans="1:26" ht="21" customHeight="1">
      <c r="A918" s="166"/>
      <c r="B918" s="166"/>
      <c r="C918" s="166"/>
      <c r="D918" s="166"/>
      <c r="E918" s="166"/>
      <c r="F918" s="166"/>
      <c r="G918" s="166"/>
      <c r="H918" s="166"/>
      <c r="I918" s="166"/>
      <c r="J918" s="166"/>
      <c r="K918" s="166"/>
      <c r="L918" s="166"/>
      <c r="M918" s="166"/>
      <c r="N918" s="166"/>
      <c r="O918" s="166"/>
      <c r="P918" s="166"/>
      <c r="Q918" s="166"/>
      <c r="R918" s="166"/>
      <c r="S918" s="166"/>
      <c r="T918" s="166"/>
      <c r="U918" s="166"/>
      <c r="V918" s="166"/>
      <c r="W918" s="166"/>
      <c r="X918" s="166"/>
      <c r="Y918" s="166"/>
      <c r="Z918" s="166"/>
    </row>
    <row r="919" spans="1:26" ht="21" customHeight="1">
      <c r="A919" s="166"/>
      <c r="B919" s="166"/>
      <c r="C919" s="166"/>
      <c r="D919" s="166"/>
      <c r="E919" s="166"/>
      <c r="F919" s="166"/>
      <c r="G919" s="166"/>
      <c r="H919" s="166"/>
      <c r="I919" s="166"/>
      <c r="J919" s="166"/>
      <c r="K919" s="166"/>
      <c r="L919" s="166"/>
      <c r="M919" s="166"/>
      <c r="N919" s="166"/>
      <c r="O919" s="166"/>
      <c r="P919" s="166"/>
      <c r="Q919" s="166"/>
      <c r="R919" s="166"/>
      <c r="S919" s="166"/>
      <c r="T919" s="166"/>
      <c r="U919" s="166"/>
      <c r="V919" s="166"/>
      <c r="W919" s="166"/>
      <c r="X919" s="166"/>
      <c r="Y919" s="166"/>
      <c r="Z919" s="166"/>
    </row>
    <row r="920" spans="1:26" ht="21" customHeight="1">
      <c r="A920" s="166"/>
      <c r="B920" s="166"/>
      <c r="C920" s="166"/>
      <c r="D920" s="166"/>
      <c r="E920" s="166"/>
      <c r="F920" s="166"/>
      <c r="G920" s="166"/>
      <c r="H920" s="166"/>
      <c r="I920" s="166"/>
      <c r="J920" s="166"/>
      <c r="K920" s="166"/>
      <c r="L920" s="166"/>
      <c r="M920" s="166"/>
      <c r="N920" s="166"/>
      <c r="O920" s="166"/>
      <c r="P920" s="166"/>
      <c r="Q920" s="166"/>
      <c r="R920" s="166"/>
      <c r="S920" s="166"/>
      <c r="T920" s="166"/>
      <c r="U920" s="166"/>
      <c r="V920" s="166"/>
      <c r="W920" s="166"/>
      <c r="X920" s="166"/>
      <c r="Y920" s="166"/>
      <c r="Z920" s="166"/>
    </row>
    <row r="921" spans="1:26" ht="21" customHeight="1">
      <c r="A921" s="166"/>
      <c r="B921" s="166"/>
      <c r="C921" s="166"/>
      <c r="D921" s="166"/>
      <c r="E921" s="166"/>
      <c r="F921" s="166"/>
      <c r="G921" s="166"/>
      <c r="H921" s="166"/>
      <c r="I921" s="166"/>
      <c r="J921" s="166"/>
      <c r="K921" s="166"/>
      <c r="L921" s="166"/>
      <c r="M921" s="166"/>
      <c r="N921" s="166"/>
      <c r="O921" s="166"/>
      <c r="P921" s="166"/>
      <c r="Q921" s="166"/>
      <c r="R921" s="166"/>
      <c r="S921" s="166"/>
      <c r="T921" s="166"/>
      <c r="U921" s="166"/>
      <c r="V921" s="166"/>
      <c r="W921" s="166"/>
      <c r="X921" s="166"/>
      <c r="Y921" s="166"/>
      <c r="Z921" s="166"/>
    </row>
    <row r="922" spans="1:26" ht="21" customHeight="1">
      <c r="A922" s="166"/>
      <c r="B922" s="166"/>
      <c r="C922" s="166"/>
      <c r="D922" s="166"/>
      <c r="E922" s="166"/>
      <c r="F922" s="166"/>
      <c r="G922" s="166"/>
      <c r="H922" s="166"/>
      <c r="I922" s="166"/>
      <c r="J922" s="166"/>
      <c r="K922" s="166"/>
      <c r="L922" s="166"/>
      <c r="M922" s="166"/>
      <c r="N922" s="166"/>
      <c r="O922" s="166"/>
      <c r="P922" s="166"/>
      <c r="Q922" s="166"/>
      <c r="R922" s="166"/>
      <c r="S922" s="166"/>
      <c r="T922" s="166"/>
      <c r="U922" s="166"/>
      <c r="V922" s="166"/>
      <c r="W922" s="166"/>
      <c r="X922" s="166"/>
      <c r="Y922" s="166"/>
      <c r="Z922" s="166"/>
    </row>
    <row r="923" spans="1:26" ht="21" customHeight="1">
      <c r="A923" s="166"/>
      <c r="B923" s="166"/>
      <c r="C923" s="166"/>
      <c r="D923" s="166"/>
      <c r="E923" s="166"/>
      <c r="F923" s="166"/>
      <c r="G923" s="166"/>
      <c r="H923" s="166"/>
      <c r="I923" s="166"/>
      <c r="J923" s="166"/>
      <c r="K923" s="166"/>
      <c r="L923" s="166"/>
      <c r="M923" s="166"/>
      <c r="N923" s="166"/>
      <c r="O923" s="166"/>
      <c r="P923" s="166"/>
      <c r="Q923" s="166"/>
      <c r="R923" s="166"/>
      <c r="S923" s="166"/>
      <c r="T923" s="166"/>
      <c r="U923" s="166"/>
      <c r="V923" s="166"/>
      <c r="W923" s="166"/>
      <c r="X923" s="166"/>
      <c r="Y923" s="166"/>
      <c r="Z923" s="166"/>
    </row>
    <row r="924" spans="1:26" ht="21" customHeight="1">
      <c r="A924" s="166"/>
      <c r="B924" s="166"/>
      <c r="C924" s="166"/>
      <c r="D924" s="166"/>
      <c r="E924" s="166"/>
      <c r="F924" s="166"/>
      <c r="G924" s="166"/>
      <c r="H924" s="166"/>
      <c r="I924" s="166"/>
      <c r="J924" s="166"/>
      <c r="K924" s="166"/>
      <c r="L924" s="166"/>
      <c r="M924" s="166"/>
      <c r="N924" s="166"/>
      <c r="O924" s="166"/>
      <c r="P924" s="166"/>
      <c r="Q924" s="166"/>
      <c r="R924" s="166"/>
      <c r="S924" s="166"/>
      <c r="T924" s="166"/>
      <c r="U924" s="166"/>
      <c r="V924" s="166"/>
      <c r="W924" s="166"/>
      <c r="X924" s="166"/>
      <c r="Y924" s="166"/>
      <c r="Z924" s="166"/>
    </row>
    <row r="925" spans="1:26" ht="21" customHeight="1">
      <c r="A925" s="166"/>
      <c r="B925" s="166"/>
      <c r="C925" s="166"/>
      <c r="D925" s="166"/>
      <c r="E925" s="166"/>
      <c r="F925" s="166"/>
      <c r="G925" s="166"/>
      <c r="H925" s="166"/>
      <c r="I925" s="166"/>
      <c r="J925" s="166"/>
      <c r="K925" s="166"/>
      <c r="L925" s="166"/>
      <c r="M925" s="166"/>
      <c r="N925" s="166"/>
      <c r="O925" s="166"/>
      <c r="P925" s="166"/>
      <c r="Q925" s="166"/>
      <c r="R925" s="166"/>
      <c r="S925" s="166"/>
      <c r="T925" s="166"/>
      <c r="U925" s="166"/>
      <c r="V925" s="166"/>
      <c r="W925" s="166"/>
      <c r="X925" s="166"/>
      <c r="Y925" s="166"/>
      <c r="Z925" s="166"/>
    </row>
    <row r="926" spans="1:26" ht="21" customHeight="1">
      <c r="A926" s="166"/>
      <c r="B926" s="166"/>
      <c r="C926" s="166"/>
      <c r="D926" s="166"/>
      <c r="E926" s="166"/>
      <c r="F926" s="166"/>
      <c r="G926" s="166"/>
      <c r="H926" s="166"/>
      <c r="I926" s="166"/>
      <c r="J926" s="166"/>
      <c r="K926" s="166"/>
      <c r="L926" s="166"/>
      <c r="M926" s="166"/>
      <c r="N926" s="166"/>
      <c r="O926" s="166"/>
      <c r="P926" s="166"/>
      <c r="Q926" s="166"/>
      <c r="R926" s="166"/>
      <c r="S926" s="166"/>
      <c r="T926" s="166"/>
      <c r="U926" s="166"/>
      <c r="V926" s="166"/>
      <c r="W926" s="166"/>
      <c r="X926" s="166"/>
      <c r="Y926" s="166"/>
      <c r="Z926" s="166"/>
    </row>
    <row r="927" spans="1:26" ht="21" customHeight="1">
      <c r="A927" s="166"/>
      <c r="B927" s="166"/>
      <c r="C927" s="166"/>
      <c r="D927" s="166"/>
      <c r="E927" s="166"/>
      <c r="F927" s="166"/>
      <c r="G927" s="166"/>
      <c r="H927" s="166"/>
      <c r="I927" s="166"/>
      <c r="J927" s="166"/>
      <c r="K927" s="166"/>
      <c r="L927" s="166"/>
      <c r="M927" s="166"/>
      <c r="N927" s="166"/>
      <c r="O927" s="166"/>
      <c r="P927" s="166"/>
      <c r="Q927" s="166"/>
      <c r="R927" s="166"/>
      <c r="S927" s="166"/>
      <c r="T927" s="166"/>
      <c r="U927" s="166"/>
      <c r="V927" s="166"/>
      <c r="W927" s="166"/>
      <c r="X927" s="166"/>
      <c r="Y927" s="166"/>
      <c r="Z927" s="166"/>
    </row>
    <row r="928" spans="1:26" ht="21" customHeight="1">
      <c r="A928" s="166"/>
      <c r="B928" s="166"/>
      <c r="C928" s="166"/>
      <c r="D928" s="166"/>
      <c r="E928" s="166"/>
      <c r="F928" s="166"/>
      <c r="G928" s="166"/>
      <c r="H928" s="166"/>
      <c r="I928" s="166"/>
      <c r="J928" s="166"/>
      <c r="K928" s="166"/>
      <c r="L928" s="166"/>
      <c r="M928" s="166"/>
      <c r="N928" s="166"/>
      <c r="O928" s="166"/>
      <c r="P928" s="166"/>
      <c r="Q928" s="166"/>
      <c r="R928" s="166"/>
      <c r="S928" s="166"/>
      <c r="T928" s="166"/>
      <c r="U928" s="166"/>
      <c r="V928" s="166"/>
      <c r="W928" s="166"/>
      <c r="X928" s="166"/>
      <c r="Y928" s="166"/>
      <c r="Z928" s="166"/>
    </row>
    <row r="929" spans="1:26" ht="21" customHeight="1">
      <c r="A929" s="166"/>
      <c r="B929" s="166"/>
      <c r="C929" s="166"/>
      <c r="D929" s="166"/>
      <c r="E929" s="166"/>
      <c r="F929" s="166"/>
      <c r="G929" s="166"/>
      <c r="H929" s="166"/>
      <c r="I929" s="166"/>
      <c r="J929" s="166"/>
      <c r="K929" s="166"/>
      <c r="L929" s="166"/>
      <c r="M929" s="166"/>
      <c r="N929" s="166"/>
      <c r="O929" s="166"/>
      <c r="P929" s="166"/>
      <c r="Q929" s="166"/>
      <c r="R929" s="166"/>
      <c r="S929" s="166"/>
      <c r="T929" s="166"/>
      <c r="U929" s="166"/>
      <c r="V929" s="166"/>
      <c r="W929" s="166"/>
      <c r="X929" s="166"/>
      <c r="Y929" s="166"/>
      <c r="Z929" s="166"/>
    </row>
    <row r="930" spans="1:26" ht="21" customHeight="1">
      <c r="A930" s="166"/>
      <c r="B930" s="166"/>
      <c r="C930" s="166"/>
      <c r="D930" s="166"/>
      <c r="E930" s="166"/>
      <c r="F930" s="166"/>
      <c r="G930" s="166"/>
      <c r="H930" s="166"/>
      <c r="I930" s="166"/>
      <c r="J930" s="166"/>
      <c r="K930" s="166"/>
      <c r="L930" s="166"/>
      <c r="M930" s="166"/>
      <c r="N930" s="166"/>
      <c r="O930" s="166"/>
      <c r="P930" s="166"/>
      <c r="Q930" s="166"/>
      <c r="R930" s="166"/>
      <c r="S930" s="166"/>
      <c r="T930" s="166"/>
      <c r="U930" s="166"/>
      <c r="V930" s="166"/>
      <c r="W930" s="166"/>
      <c r="X930" s="166"/>
      <c r="Y930" s="166"/>
      <c r="Z930" s="166"/>
    </row>
    <row r="931" spans="1:26" ht="21" customHeight="1">
      <c r="A931" s="166"/>
      <c r="B931" s="166"/>
      <c r="C931" s="166"/>
      <c r="D931" s="166"/>
      <c r="E931" s="166"/>
      <c r="F931" s="166"/>
      <c r="G931" s="166"/>
      <c r="H931" s="166"/>
      <c r="I931" s="166"/>
      <c r="J931" s="166"/>
      <c r="K931" s="166"/>
      <c r="L931" s="166"/>
      <c r="M931" s="166"/>
      <c r="N931" s="166"/>
      <c r="O931" s="166"/>
      <c r="P931" s="166"/>
      <c r="Q931" s="166"/>
      <c r="R931" s="166"/>
      <c r="S931" s="166"/>
      <c r="T931" s="166"/>
      <c r="U931" s="166"/>
      <c r="V931" s="166"/>
      <c r="W931" s="166"/>
      <c r="X931" s="166"/>
      <c r="Y931" s="166"/>
      <c r="Z931" s="166"/>
    </row>
    <row r="932" spans="1:26" ht="21" customHeight="1">
      <c r="A932" s="166"/>
      <c r="B932" s="166"/>
      <c r="C932" s="166"/>
      <c r="D932" s="166"/>
      <c r="E932" s="166"/>
      <c r="F932" s="166"/>
      <c r="G932" s="166"/>
      <c r="H932" s="166"/>
      <c r="I932" s="166"/>
      <c r="J932" s="166"/>
      <c r="K932" s="166"/>
      <c r="L932" s="166"/>
      <c r="M932" s="166"/>
      <c r="N932" s="166"/>
      <c r="O932" s="166"/>
      <c r="P932" s="166"/>
      <c r="Q932" s="166"/>
      <c r="R932" s="166"/>
      <c r="S932" s="166"/>
      <c r="T932" s="166"/>
      <c r="U932" s="166"/>
      <c r="V932" s="166"/>
      <c r="W932" s="166"/>
      <c r="X932" s="166"/>
      <c r="Y932" s="166"/>
      <c r="Z932" s="166"/>
    </row>
    <row r="933" spans="1:26" ht="21" customHeight="1">
      <c r="A933" s="166"/>
      <c r="B933" s="166"/>
      <c r="C933" s="166"/>
      <c r="D933" s="166"/>
      <c r="E933" s="166"/>
      <c r="F933" s="166"/>
      <c r="G933" s="166"/>
      <c r="H933" s="166"/>
      <c r="I933" s="166"/>
      <c r="J933" s="166"/>
      <c r="K933" s="166"/>
      <c r="L933" s="166"/>
      <c r="M933" s="166"/>
      <c r="N933" s="166"/>
      <c r="O933" s="166"/>
      <c r="P933" s="166"/>
      <c r="Q933" s="166"/>
      <c r="R933" s="166"/>
      <c r="S933" s="166"/>
      <c r="T933" s="166"/>
      <c r="U933" s="166"/>
      <c r="V933" s="166"/>
      <c r="W933" s="166"/>
      <c r="X933" s="166"/>
      <c r="Y933" s="166"/>
      <c r="Z933" s="166"/>
    </row>
    <row r="934" spans="1:26" ht="21" customHeight="1">
      <c r="A934" s="166"/>
      <c r="B934" s="166"/>
      <c r="C934" s="166"/>
      <c r="D934" s="166"/>
      <c r="E934" s="166"/>
      <c r="F934" s="166"/>
      <c r="G934" s="166"/>
      <c r="H934" s="166"/>
      <c r="I934" s="166"/>
      <c r="J934" s="166"/>
      <c r="K934" s="166"/>
      <c r="L934" s="166"/>
      <c r="M934" s="166"/>
      <c r="N934" s="166"/>
      <c r="O934" s="166"/>
      <c r="P934" s="166"/>
      <c r="Q934" s="166"/>
      <c r="R934" s="166"/>
      <c r="S934" s="166"/>
      <c r="T934" s="166"/>
      <c r="U934" s="166"/>
      <c r="V934" s="166"/>
      <c r="W934" s="166"/>
      <c r="X934" s="166"/>
      <c r="Y934" s="166"/>
      <c r="Z934" s="166"/>
    </row>
    <row r="935" spans="1:26" ht="21" customHeight="1">
      <c r="A935" s="166"/>
      <c r="B935" s="166"/>
      <c r="C935" s="166"/>
      <c r="D935" s="166"/>
      <c r="E935" s="166"/>
      <c r="F935" s="166"/>
      <c r="G935" s="166"/>
      <c r="H935" s="166"/>
      <c r="I935" s="166"/>
      <c r="J935" s="166"/>
      <c r="K935" s="166"/>
      <c r="L935" s="166"/>
      <c r="M935" s="166"/>
      <c r="N935" s="166"/>
      <c r="O935" s="166"/>
      <c r="P935" s="166"/>
      <c r="Q935" s="166"/>
      <c r="R935" s="166"/>
      <c r="S935" s="166"/>
      <c r="T935" s="166"/>
      <c r="U935" s="166"/>
      <c r="V935" s="166"/>
      <c r="W935" s="166"/>
      <c r="X935" s="166"/>
      <c r="Y935" s="166"/>
      <c r="Z935" s="166"/>
    </row>
    <row r="936" spans="1:26" ht="21" customHeight="1">
      <c r="A936" s="166"/>
      <c r="B936" s="166"/>
      <c r="C936" s="166"/>
      <c r="D936" s="166"/>
      <c r="E936" s="166"/>
      <c r="F936" s="166"/>
      <c r="G936" s="166"/>
      <c r="H936" s="166"/>
      <c r="I936" s="166"/>
      <c r="J936" s="166"/>
      <c r="K936" s="166"/>
      <c r="L936" s="166"/>
      <c r="M936" s="166"/>
      <c r="N936" s="166"/>
      <c r="O936" s="166"/>
      <c r="P936" s="166"/>
      <c r="Q936" s="166"/>
      <c r="R936" s="166"/>
      <c r="S936" s="166"/>
      <c r="T936" s="166"/>
      <c r="U936" s="166"/>
      <c r="V936" s="166"/>
      <c r="W936" s="166"/>
      <c r="X936" s="166"/>
      <c r="Y936" s="166"/>
      <c r="Z936" s="166"/>
    </row>
    <row r="937" spans="1:26" ht="21" customHeight="1">
      <c r="A937" s="166"/>
      <c r="B937" s="166"/>
      <c r="C937" s="166"/>
      <c r="D937" s="166"/>
      <c r="E937" s="166"/>
      <c r="F937" s="166"/>
      <c r="G937" s="166"/>
      <c r="H937" s="166"/>
      <c r="I937" s="166"/>
      <c r="J937" s="166"/>
      <c r="K937" s="166"/>
      <c r="L937" s="166"/>
      <c r="M937" s="166"/>
      <c r="N937" s="166"/>
      <c r="O937" s="166"/>
      <c r="P937" s="166"/>
      <c r="Q937" s="166"/>
      <c r="R937" s="166"/>
      <c r="S937" s="166"/>
      <c r="T937" s="166"/>
      <c r="U937" s="166"/>
      <c r="V937" s="166"/>
      <c r="W937" s="166"/>
      <c r="X937" s="166"/>
      <c r="Y937" s="166"/>
      <c r="Z937" s="166"/>
    </row>
    <row r="938" spans="1:26" ht="21" customHeight="1">
      <c r="A938" s="166"/>
      <c r="B938" s="166"/>
      <c r="C938" s="166"/>
      <c r="D938" s="166"/>
      <c r="E938" s="166"/>
      <c r="F938" s="166"/>
      <c r="G938" s="166"/>
      <c r="H938" s="166"/>
      <c r="I938" s="166"/>
      <c r="J938" s="166"/>
      <c r="K938" s="166"/>
      <c r="L938" s="166"/>
      <c r="M938" s="166"/>
      <c r="N938" s="166"/>
      <c r="O938" s="166"/>
      <c r="P938" s="166"/>
      <c r="Q938" s="166"/>
      <c r="R938" s="166"/>
      <c r="S938" s="166"/>
      <c r="T938" s="166"/>
      <c r="U938" s="166"/>
      <c r="V938" s="166"/>
      <c r="W938" s="166"/>
      <c r="X938" s="166"/>
      <c r="Y938" s="166"/>
      <c r="Z938" s="166"/>
    </row>
    <row r="939" spans="1:26" ht="21" customHeight="1">
      <c r="A939" s="166"/>
      <c r="B939" s="166"/>
      <c r="C939" s="166"/>
      <c r="D939" s="166"/>
      <c r="E939" s="166"/>
      <c r="F939" s="166"/>
      <c r="G939" s="166"/>
      <c r="H939" s="166"/>
      <c r="I939" s="166"/>
      <c r="J939" s="166"/>
      <c r="K939" s="166"/>
      <c r="L939" s="166"/>
      <c r="M939" s="166"/>
      <c r="N939" s="166"/>
      <c r="O939" s="166"/>
      <c r="P939" s="166"/>
      <c r="Q939" s="166"/>
      <c r="R939" s="166"/>
      <c r="S939" s="166"/>
      <c r="T939" s="166"/>
      <c r="U939" s="166"/>
      <c r="V939" s="166"/>
      <c r="W939" s="166"/>
      <c r="X939" s="166"/>
      <c r="Y939" s="166"/>
      <c r="Z939" s="166"/>
    </row>
    <row r="940" spans="1:26" ht="21" customHeight="1">
      <c r="A940" s="166"/>
      <c r="B940" s="166"/>
      <c r="C940" s="166"/>
      <c r="D940" s="166"/>
      <c r="E940" s="166"/>
      <c r="F940" s="166"/>
      <c r="G940" s="166"/>
      <c r="H940" s="166"/>
      <c r="I940" s="166"/>
      <c r="J940" s="166"/>
      <c r="K940" s="166"/>
      <c r="L940" s="166"/>
      <c r="M940" s="166"/>
      <c r="N940" s="166"/>
      <c r="O940" s="166"/>
      <c r="P940" s="166"/>
      <c r="Q940" s="166"/>
      <c r="R940" s="166"/>
      <c r="S940" s="166"/>
      <c r="T940" s="166"/>
      <c r="U940" s="166"/>
      <c r="V940" s="166"/>
      <c r="W940" s="166"/>
      <c r="X940" s="166"/>
      <c r="Y940" s="166"/>
      <c r="Z940" s="166"/>
    </row>
    <row r="941" spans="1:26" ht="21" customHeight="1">
      <c r="A941" s="166"/>
      <c r="B941" s="166"/>
      <c r="C941" s="166"/>
      <c r="D941" s="166"/>
      <c r="E941" s="166"/>
      <c r="F941" s="166"/>
      <c r="G941" s="166"/>
      <c r="H941" s="166"/>
      <c r="I941" s="166"/>
      <c r="J941" s="166"/>
      <c r="K941" s="166"/>
      <c r="L941" s="166"/>
      <c r="M941" s="166"/>
      <c r="N941" s="166"/>
      <c r="O941" s="166"/>
      <c r="P941" s="166"/>
      <c r="Q941" s="166"/>
      <c r="R941" s="166"/>
      <c r="S941" s="166"/>
      <c r="T941" s="166"/>
      <c r="U941" s="166"/>
      <c r="V941" s="166"/>
      <c r="W941" s="166"/>
      <c r="X941" s="166"/>
      <c r="Y941" s="166"/>
      <c r="Z941" s="166"/>
    </row>
    <row r="942" spans="1:26" ht="21" customHeight="1">
      <c r="A942" s="166"/>
      <c r="B942" s="166"/>
      <c r="C942" s="166"/>
      <c r="D942" s="166"/>
      <c r="E942" s="166"/>
      <c r="F942" s="166"/>
      <c r="G942" s="166"/>
      <c r="H942" s="166"/>
      <c r="I942" s="166"/>
      <c r="J942" s="166"/>
      <c r="K942" s="166"/>
      <c r="L942" s="166"/>
      <c r="M942" s="166"/>
      <c r="N942" s="166"/>
      <c r="O942" s="166"/>
      <c r="P942" s="166"/>
      <c r="Q942" s="166"/>
      <c r="R942" s="166"/>
      <c r="S942" s="166"/>
      <c r="T942" s="166"/>
      <c r="U942" s="166"/>
      <c r="V942" s="166"/>
      <c r="W942" s="166"/>
      <c r="X942" s="166"/>
      <c r="Y942" s="166"/>
      <c r="Z942" s="166"/>
    </row>
    <row r="943" spans="1:26" ht="21" customHeight="1">
      <c r="A943" s="166"/>
      <c r="B943" s="166"/>
      <c r="C943" s="166"/>
      <c r="D943" s="166"/>
      <c r="E943" s="166"/>
      <c r="F943" s="166"/>
      <c r="G943" s="166"/>
      <c r="H943" s="166"/>
      <c r="I943" s="166"/>
      <c r="J943" s="166"/>
      <c r="K943" s="166"/>
      <c r="L943" s="166"/>
      <c r="M943" s="166"/>
      <c r="N943" s="166"/>
      <c r="O943" s="166"/>
      <c r="P943" s="166"/>
      <c r="Q943" s="166"/>
      <c r="R943" s="166"/>
      <c r="S943" s="166"/>
      <c r="T943" s="166"/>
      <c r="U943" s="166"/>
      <c r="V943" s="166"/>
      <c r="W943" s="166"/>
      <c r="X943" s="166"/>
      <c r="Y943" s="166"/>
      <c r="Z943" s="166"/>
    </row>
    <row r="944" spans="1:26" ht="21" customHeight="1">
      <c r="A944" s="166"/>
      <c r="B944" s="166"/>
      <c r="C944" s="166"/>
      <c r="D944" s="166"/>
      <c r="E944" s="166"/>
      <c r="F944" s="166"/>
      <c r="G944" s="166"/>
      <c r="H944" s="166"/>
      <c r="I944" s="166"/>
      <c r="J944" s="166"/>
      <c r="K944" s="166"/>
      <c r="L944" s="166"/>
      <c r="M944" s="166"/>
      <c r="N944" s="166"/>
      <c r="O944" s="166"/>
      <c r="P944" s="166"/>
      <c r="Q944" s="166"/>
      <c r="R944" s="166"/>
      <c r="S944" s="166"/>
      <c r="T944" s="166"/>
      <c r="U944" s="166"/>
      <c r="V944" s="166"/>
      <c r="W944" s="166"/>
      <c r="X944" s="166"/>
      <c r="Y944" s="166"/>
      <c r="Z944" s="166"/>
    </row>
    <row r="945" spans="1:26" ht="21" customHeight="1">
      <c r="A945" s="166"/>
      <c r="B945" s="166"/>
      <c r="C945" s="166"/>
      <c r="D945" s="166"/>
      <c r="E945" s="166"/>
      <c r="F945" s="166"/>
      <c r="G945" s="166"/>
      <c r="H945" s="166"/>
      <c r="I945" s="166"/>
      <c r="J945" s="166"/>
      <c r="K945" s="166"/>
      <c r="L945" s="166"/>
      <c r="M945" s="166"/>
      <c r="N945" s="166"/>
      <c r="O945" s="166"/>
      <c r="P945" s="166"/>
      <c r="Q945" s="166"/>
      <c r="R945" s="166"/>
      <c r="S945" s="166"/>
      <c r="T945" s="166"/>
      <c r="U945" s="166"/>
      <c r="V945" s="166"/>
      <c r="W945" s="166"/>
      <c r="X945" s="166"/>
      <c r="Y945" s="166"/>
      <c r="Z945" s="166"/>
    </row>
    <row r="946" spans="1:26" ht="21" customHeight="1">
      <c r="A946" s="166"/>
      <c r="B946" s="166"/>
      <c r="C946" s="166"/>
      <c r="D946" s="166"/>
      <c r="E946" s="166"/>
      <c r="F946" s="166"/>
      <c r="G946" s="166"/>
      <c r="H946" s="166"/>
      <c r="I946" s="166"/>
      <c r="J946" s="166"/>
      <c r="K946" s="166"/>
      <c r="L946" s="166"/>
      <c r="M946" s="166"/>
      <c r="N946" s="166"/>
      <c r="O946" s="166"/>
      <c r="P946" s="166"/>
      <c r="Q946" s="166"/>
      <c r="R946" s="166"/>
      <c r="S946" s="166"/>
      <c r="T946" s="166"/>
      <c r="U946" s="166"/>
      <c r="V946" s="166"/>
      <c r="W946" s="166"/>
      <c r="X946" s="166"/>
      <c r="Y946" s="166"/>
      <c r="Z946" s="166"/>
    </row>
    <row r="947" spans="1:26" ht="21" customHeight="1">
      <c r="A947" s="166"/>
      <c r="B947" s="166"/>
      <c r="C947" s="166"/>
      <c r="D947" s="166"/>
      <c r="E947" s="166"/>
      <c r="F947" s="166"/>
      <c r="G947" s="166"/>
      <c r="H947" s="166"/>
      <c r="I947" s="166"/>
      <c r="J947" s="166"/>
      <c r="K947" s="166"/>
      <c r="L947" s="166"/>
      <c r="M947" s="166"/>
      <c r="N947" s="166"/>
      <c r="O947" s="166"/>
      <c r="P947" s="166"/>
      <c r="Q947" s="166"/>
      <c r="R947" s="166"/>
      <c r="S947" s="166"/>
      <c r="T947" s="166"/>
      <c r="U947" s="166"/>
      <c r="V947" s="166"/>
      <c r="W947" s="166"/>
      <c r="X947" s="166"/>
      <c r="Y947" s="166"/>
      <c r="Z947" s="166"/>
    </row>
    <row r="948" spans="1:26" ht="21" customHeight="1">
      <c r="A948" s="166"/>
      <c r="B948" s="166"/>
      <c r="C948" s="166"/>
      <c r="D948" s="166"/>
      <c r="E948" s="166"/>
      <c r="F948" s="166"/>
      <c r="G948" s="166"/>
      <c r="H948" s="166"/>
      <c r="I948" s="166"/>
      <c r="J948" s="166"/>
      <c r="K948" s="166"/>
      <c r="L948" s="166"/>
      <c r="M948" s="166"/>
      <c r="N948" s="166"/>
      <c r="O948" s="166"/>
      <c r="P948" s="166"/>
      <c r="Q948" s="166"/>
      <c r="R948" s="166"/>
      <c r="S948" s="166"/>
      <c r="T948" s="166"/>
      <c r="U948" s="166"/>
      <c r="V948" s="166"/>
      <c r="W948" s="166"/>
      <c r="X948" s="166"/>
      <c r="Y948" s="166"/>
      <c r="Z948" s="166"/>
    </row>
    <row r="949" spans="1:26" ht="21" customHeight="1">
      <c r="A949" s="166"/>
      <c r="B949" s="166"/>
      <c r="C949" s="166"/>
      <c r="D949" s="166"/>
      <c r="E949" s="166"/>
      <c r="F949" s="166"/>
      <c r="G949" s="166"/>
      <c r="H949" s="166"/>
      <c r="I949" s="166"/>
      <c r="J949" s="166"/>
      <c r="K949" s="166"/>
      <c r="L949" s="166"/>
      <c r="M949" s="166"/>
      <c r="N949" s="166"/>
      <c r="O949" s="166"/>
      <c r="P949" s="166"/>
      <c r="Q949" s="166"/>
      <c r="R949" s="166"/>
      <c r="S949" s="166"/>
      <c r="T949" s="166"/>
      <c r="U949" s="166"/>
      <c r="V949" s="166"/>
      <c r="W949" s="166"/>
      <c r="X949" s="166"/>
      <c r="Y949" s="166"/>
      <c r="Z949" s="166"/>
    </row>
    <row r="950" spans="1:26" ht="21" customHeight="1">
      <c r="A950" s="166"/>
      <c r="B950" s="166"/>
      <c r="C950" s="166"/>
      <c r="D950" s="166"/>
      <c r="E950" s="166"/>
      <c r="F950" s="166"/>
      <c r="G950" s="166"/>
      <c r="H950" s="166"/>
      <c r="I950" s="166"/>
      <c r="J950" s="166"/>
      <c r="K950" s="166"/>
      <c r="L950" s="166"/>
      <c r="M950" s="166"/>
      <c r="N950" s="166"/>
      <c r="O950" s="166"/>
      <c r="P950" s="166"/>
      <c r="Q950" s="166"/>
      <c r="R950" s="166"/>
      <c r="S950" s="166"/>
      <c r="T950" s="166"/>
      <c r="U950" s="166"/>
      <c r="V950" s="166"/>
      <c r="W950" s="166"/>
      <c r="X950" s="166"/>
      <c r="Y950" s="166"/>
      <c r="Z950" s="166"/>
    </row>
    <row r="951" spans="1:26" ht="21" customHeight="1">
      <c r="A951" s="166"/>
      <c r="B951" s="166"/>
      <c r="C951" s="166"/>
      <c r="D951" s="166"/>
      <c r="E951" s="166"/>
      <c r="F951" s="166"/>
      <c r="G951" s="166"/>
      <c r="H951" s="166"/>
      <c r="I951" s="166"/>
      <c r="J951" s="166"/>
      <c r="K951" s="166"/>
      <c r="L951" s="166"/>
      <c r="M951" s="166"/>
      <c r="N951" s="166"/>
      <c r="O951" s="166"/>
      <c r="P951" s="166"/>
      <c r="Q951" s="166"/>
      <c r="R951" s="166"/>
      <c r="S951" s="166"/>
      <c r="T951" s="166"/>
      <c r="U951" s="166"/>
      <c r="V951" s="166"/>
      <c r="W951" s="166"/>
      <c r="X951" s="166"/>
      <c r="Y951" s="166"/>
      <c r="Z951" s="166"/>
    </row>
    <row r="952" spans="1:26" ht="21" customHeight="1">
      <c r="A952" s="166"/>
      <c r="B952" s="166"/>
      <c r="C952" s="166"/>
      <c r="D952" s="166"/>
      <c r="E952" s="166"/>
      <c r="F952" s="166"/>
      <c r="G952" s="166"/>
      <c r="H952" s="166"/>
      <c r="I952" s="166"/>
      <c r="J952" s="166"/>
      <c r="K952" s="166"/>
      <c r="L952" s="166"/>
      <c r="M952" s="166"/>
      <c r="N952" s="166"/>
      <c r="O952" s="166"/>
      <c r="P952" s="166"/>
      <c r="Q952" s="166"/>
      <c r="R952" s="166"/>
      <c r="S952" s="166"/>
      <c r="T952" s="166"/>
      <c r="U952" s="166"/>
      <c r="V952" s="166"/>
      <c r="W952" s="166"/>
      <c r="X952" s="166"/>
      <c r="Y952" s="166"/>
      <c r="Z952" s="166"/>
    </row>
    <row r="953" spans="1:26" ht="21" customHeight="1">
      <c r="A953" s="166"/>
      <c r="B953" s="166"/>
      <c r="C953" s="166"/>
      <c r="D953" s="166"/>
      <c r="E953" s="166"/>
      <c r="F953" s="166"/>
      <c r="G953" s="166"/>
      <c r="H953" s="166"/>
      <c r="I953" s="166"/>
      <c r="J953" s="166"/>
      <c r="K953" s="166"/>
      <c r="L953" s="166"/>
      <c r="M953" s="166"/>
      <c r="N953" s="166"/>
      <c r="O953" s="166"/>
      <c r="P953" s="166"/>
      <c r="Q953" s="166"/>
      <c r="R953" s="166"/>
      <c r="S953" s="166"/>
      <c r="T953" s="166"/>
      <c r="U953" s="166"/>
      <c r="V953" s="166"/>
      <c r="W953" s="166"/>
      <c r="X953" s="166"/>
      <c r="Y953" s="166"/>
      <c r="Z953" s="166"/>
    </row>
    <row r="954" spans="1:26" ht="21" customHeight="1">
      <c r="A954" s="166"/>
      <c r="B954" s="166"/>
      <c r="C954" s="166"/>
      <c r="D954" s="166"/>
      <c r="E954" s="166"/>
      <c r="F954" s="166"/>
      <c r="G954" s="166"/>
      <c r="H954" s="166"/>
      <c r="I954" s="166"/>
      <c r="J954" s="166"/>
      <c r="K954" s="166"/>
      <c r="L954" s="166"/>
      <c r="M954" s="166"/>
      <c r="N954" s="166"/>
      <c r="O954" s="166"/>
      <c r="P954" s="166"/>
      <c r="Q954" s="166"/>
      <c r="R954" s="166"/>
      <c r="S954" s="166"/>
      <c r="T954" s="166"/>
      <c r="U954" s="166"/>
      <c r="V954" s="166"/>
      <c r="W954" s="166"/>
      <c r="X954" s="166"/>
      <c r="Y954" s="166"/>
      <c r="Z954" s="166"/>
    </row>
    <row r="955" spans="1:26" ht="21" customHeight="1">
      <c r="A955" s="166"/>
      <c r="B955" s="166"/>
      <c r="C955" s="166"/>
      <c r="D955" s="166"/>
      <c r="E955" s="166"/>
      <c r="F955" s="166"/>
      <c r="G955" s="166"/>
      <c r="H955" s="166"/>
      <c r="I955" s="166"/>
      <c r="J955" s="166"/>
      <c r="K955" s="166"/>
      <c r="L955" s="166"/>
      <c r="M955" s="166"/>
      <c r="N955" s="166"/>
      <c r="O955" s="166"/>
      <c r="P955" s="166"/>
      <c r="Q955" s="166"/>
      <c r="R955" s="166"/>
      <c r="S955" s="166"/>
      <c r="T955" s="166"/>
      <c r="U955" s="166"/>
      <c r="V955" s="166"/>
      <c r="W955" s="166"/>
      <c r="X955" s="166"/>
      <c r="Y955" s="166"/>
      <c r="Z955" s="166"/>
    </row>
    <row r="956" spans="1:26" ht="21" customHeight="1">
      <c r="A956" s="166"/>
      <c r="B956" s="166"/>
      <c r="C956" s="166"/>
      <c r="D956" s="166"/>
      <c r="E956" s="166"/>
      <c r="F956" s="166"/>
      <c r="G956" s="166"/>
      <c r="H956" s="166"/>
      <c r="I956" s="166"/>
      <c r="J956" s="166"/>
      <c r="K956" s="166"/>
      <c r="L956" s="166"/>
      <c r="M956" s="166"/>
      <c r="N956" s="166"/>
      <c r="O956" s="166"/>
      <c r="P956" s="166"/>
      <c r="Q956" s="166"/>
      <c r="R956" s="166"/>
      <c r="S956" s="166"/>
      <c r="T956" s="166"/>
      <c r="U956" s="166"/>
      <c r="V956" s="166"/>
      <c r="W956" s="166"/>
      <c r="X956" s="166"/>
      <c r="Y956" s="166"/>
      <c r="Z956" s="166"/>
    </row>
    <row r="957" spans="1:26" ht="21" customHeight="1">
      <c r="A957" s="166"/>
      <c r="B957" s="166"/>
      <c r="C957" s="166"/>
      <c r="D957" s="166"/>
      <c r="E957" s="166"/>
      <c r="F957" s="166"/>
      <c r="G957" s="166"/>
      <c r="H957" s="166"/>
      <c r="I957" s="166"/>
      <c r="J957" s="166"/>
      <c r="K957" s="166"/>
      <c r="L957" s="166"/>
      <c r="M957" s="166"/>
      <c r="N957" s="166"/>
      <c r="O957" s="166"/>
      <c r="P957" s="166"/>
      <c r="Q957" s="166"/>
      <c r="R957" s="166"/>
      <c r="S957" s="166"/>
      <c r="T957" s="166"/>
      <c r="U957" s="166"/>
      <c r="V957" s="166"/>
      <c r="W957" s="166"/>
      <c r="X957" s="166"/>
      <c r="Y957" s="166"/>
      <c r="Z957" s="166"/>
    </row>
    <row r="958" spans="1:26" ht="21" customHeight="1">
      <c r="A958" s="166"/>
      <c r="B958" s="166"/>
      <c r="C958" s="166"/>
      <c r="D958" s="166"/>
      <c r="E958" s="166"/>
      <c r="F958" s="166"/>
      <c r="G958" s="166"/>
      <c r="H958" s="166"/>
      <c r="I958" s="166"/>
      <c r="J958" s="166"/>
      <c r="K958" s="166"/>
      <c r="L958" s="166"/>
      <c r="M958" s="166"/>
      <c r="N958" s="166"/>
      <c r="O958" s="166"/>
      <c r="P958" s="166"/>
      <c r="Q958" s="166"/>
      <c r="R958" s="166"/>
      <c r="S958" s="166"/>
      <c r="T958" s="166"/>
      <c r="U958" s="166"/>
      <c r="V958" s="166"/>
      <c r="W958" s="166"/>
      <c r="X958" s="166"/>
      <c r="Y958" s="166"/>
      <c r="Z958" s="166"/>
    </row>
    <row r="959" spans="1:26" ht="21" customHeight="1">
      <c r="A959" s="166"/>
      <c r="B959" s="166"/>
      <c r="C959" s="166"/>
      <c r="D959" s="166"/>
      <c r="E959" s="166"/>
      <c r="F959" s="166"/>
      <c r="G959" s="166"/>
      <c r="H959" s="166"/>
      <c r="I959" s="166"/>
      <c r="J959" s="166"/>
      <c r="K959" s="166"/>
      <c r="L959" s="166"/>
      <c r="M959" s="166"/>
      <c r="N959" s="166"/>
      <c r="O959" s="166"/>
      <c r="P959" s="166"/>
      <c r="Q959" s="166"/>
      <c r="R959" s="166"/>
      <c r="S959" s="166"/>
      <c r="T959" s="166"/>
      <c r="U959" s="166"/>
      <c r="V959" s="166"/>
      <c r="W959" s="166"/>
      <c r="X959" s="166"/>
      <c r="Y959" s="166"/>
      <c r="Z959" s="166"/>
    </row>
    <row r="960" spans="1:26" ht="21" customHeight="1">
      <c r="A960" s="166"/>
      <c r="B960" s="166"/>
      <c r="C960" s="166"/>
      <c r="D960" s="166"/>
      <c r="E960" s="166"/>
      <c r="F960" s="166"/>
      <c r="G960" s="166"/>
      <c r="H960" s="166"/>
      <c r="I960" s="166"/>
      <c r="J960" s="166"/>
      <c r="K960" s="166"/>
      <c r="L960" s="166"/>
      <c r="M960" s="166"/>
      <c r="N960" s="166"/>
      <c r="O960" s="166"/>
      <c r="P960" s="166"/>
      <c r="Q960" s="166"/>
      <c r="R960" s="166"/>
      <c r="S960" s="166"/>
      <c r="T960" s="166"/>
      <c r="U960" s="166"/>
      <c r="V960" s="166"/>
      <c r="W960" s="166"/>
      <c r="X960" s="166"/>
      <c r="Y960" s="166"/>
      <c r="Z960" s="166"/>
    </row>
    <row r="961" spans="1:26" ht="21" customHeight="1">
      <c r="A961" s="166"/>
      <c r="B961" s="166"/>
      <c r="C961" s="166"/>
      <c r="D961" s="166"/>
      <c r="E961" s="166"/>
      <c r="F961" s="166"/>
      <c r="G961" s="166"/>
      <c r="H961" s="166"/>
      <c r="I961" s="166"/>
      <c r="J961" s="166"/>
      <c r="K961" s="166"/>
      <c r="L961" s="166"/>
      <c r="M961" s="166"/>
      <c r="N961" s="166"/>
      <c r="O961" s="166"/>
      <c r="P961" s="166"/>
      <c r="Q961" s="166"/>
      <c r="R961" s="166"/>
      <c r="S961" s="166"/>
      <c r="T961" s="166"/>
      <c r="U961" s="166"/>
      <c r="V961" s="166"/>
      <c r="W961" s="166"/>
      <c r="X961" s="166"/>
      <c r="Y961" s="166"/>
      <c r="Z961" s="166"/>
    </row>
    <row r="962" spans="1:26" ht="21" customHeight="1">
      <c r="A962" s="166"/>
      <c r="B962" s="166"/>
      <c r="C962" s="166"/>
      <c r="D962" s="166"/>
      <c r="E962" s="166"/>
      <c r="F962" s="166"/>
      <c r="G962" s="166"/>
      <c r="H962" s="166"/>
      <c r="I962" s="166"/>
      <c r="J962" s="166"/>
      <c r="K962" s="166"/>
      <c r="L962" s="166"/>
      <c r="M962" s="166"/>
      <c r="N962" s="166"/>
      <c r="O962" s="166"/>
      <c r="P962" s="166"/>
      <c r="Q962" s="166"/>
      <c r="R962" s="166"/>
      <c r="S962" s="166"/>
      <c r="T962" s="166"/>
      <c r="U962" s="166"/>
      <c r="V962" s="166"/>
      <c r="W962" s="166"/>
      <c r="X962" s="166"/>
      <c r="Y962" s="166"/>
      <c r="Z962" s="166"/>
    </row>
    <row r="963" spans="1:26" ht="21" customHeight="1">
      <c r="A963" s="166"/>
      <c r="B963" s="166"/>
      <c r="C963" s="166"/>
      <c r="D963" s="166"/>
      <c r="E963" s="166"/>
      <c r="F963" s="166"/>
      <c r="G963" s="166"/>
      <c r="H963" s="166"/>
      <c r="I963" s="166"/>
      <c r="J963" s="166"/>
      <c r="K963" s="166"/>
      <c r="L963" s="166"/>
      <c r="M963" s="166"/>
      <c r="N963" s="166"/>
      <c r="O963" s="166"/>
      <c r="P963" s="166"/>
      <c r="Q963" s="166"/>
      <c r="R963" s="166"/>
      <c r="S963" s="166"/>
      <c r="T963" s="166"/>
      <c r="U963" s="166"/>
      <c r="V963" s="166"/>
      <c r="W963" s="166"/>
      <c r="X963" s="166"/>
      <c r="Y963" s="166"/>
      <c r="Z963" s="166"/>
    </row>
    <row r="964" spans="1:26" ht="21" customHeight="1">
      <c r="A964" s="166"/>
      <c r="B964" s="166"/>
      <c r="C964" s="166"/>
      <c r="D964" s="166"/>
      <c r="E964" s="166"/>
      <c r="F964" s="166"/>
      <c r="G964" s="166"/>
      <c r="H964" s="166"/>
      <c r="I964" s="166"/>
      <c r="J964" s="166"/>
      <c r="K964" s="166"/>
      <c r="L964" s="166"/>
      <c r="M964" s="166"/>
      <c r="N964" s="166"/>
      <c r="O964" s="166"/>
      <c r="P964" s="166"/>
      <c r="Q964" s="166"/>
      <c r="R964" s="166"/>
      <c r="S964" s="166"/>
      <c r="T964" s="166"/>
      <c r="U964" s="166"/>
      <c r="V964" s="166"/>
      <c r="W964" s="166"/>
      <c r="X964" s="166"/>
      <c r="Y964" s="166"/>
      <c r="Z964" s="166"/>
    </row>
    <row r="965" spans="1:26" ht="21" customHeight="1">
      <c r="A965" s="166"/>
      <c r="B965" s="166"/>
      <c r="C965" s="166"/>
      <c r="D965" s="166"/>
      <c r="E965" s="166"/>
      <c r="F965" s="166"/>
      <c r="G965" s="166"/>
      <c r="H965" s="166"/>
      <c r="I965" s="166"/>
      <c r="J965" s="166"/>
      <c r="K965" s="166"/>
      <c r="L965" s="166"/>
      <c r="M965" s="166"/>
      <c r="N965" s="166"/>
      <c r="O965" s="166"/>
      <c r="P965" s="166"/>
      <c r="Q965" s="166"/>
      <c r="R965" s="166"/>
      <c r="S965" s="166"/>
      <c r="T965" s="166"/>
      <c r="U965" s="166"/>
      <c r="V965" s="166"/>
      <c r="W965" s="166"/>
      <c r="X965" s="166"/>
      <c r="Y965" s="166"/>
      <c r="Z965" s="166"/>
    </row>
    <row r="966" spans="1:26" ht="21" customHeight="1">
      <c r="A966" s="166"/>
      <c r="B966" s="166"/>
      <c r="C966" s="166"/>
      <c r="D966" s="166"/>
      <c r="E966" s="166"/>
      <c r="F966" s="166"/>
      <c r="G966" s="166"/>
      <c r="H966" s="166"/>
      <c r="I966" s="166"/>
      <c r="J966" s="166"/>
      <c r="K966" s="166"/>
      <c r="L966" s="166"/>
      <c r="M966" s="166"/>
      <c r="N966" s="166"/>
      <c r="O966" s="166"/>
      <c r="P966" s="166"/>
      <c r="Q966" s="166"/>
      <c r="R966" s="166"/>
      <c r="S966" s="166"/>
      <c r="T966" s="166"/>
      <c r="U966" s="166"/>
      <c r="V966" s="166"/>
      <c r="W966" s="166"/>
      <c r="X966" s="166"/>
      <c r="Y966" s="166"/>
      <c r="Z966" s="166"/>
    </row>
    <row r="967" spans="1:26" ht="21" customHeight="1">
      <c r="A967" s="166"/>
      <c r="B967" s="166"/>
      <c r="C967" s="166"/>
      <c r="D967" s="166"/>
      <c r="E967" s="166"/>
      <c r="F967" s="166"/>
      <c r="G967" s="166"/>
      <c r="H967" s="166"/>
      <c r="I967" s="166"/>
      <c r="J967" s="166"/>
      <c r="K967" s="166"/>
      <c r="L967" s="166"/>
      <c r="M967" s="166"/>
      <c r="N967" s="166"/>
      <c r="O967" s="166"/>
      <c r="P967" s="166"/>
      <c r="Q967" s="166"/>
      <c r="R967" s="166"/>
      <c r="S967" s="166"/>
      <c r="T967" s="166"/>
      <c r="U967" s="166"/>
      <c r="V967" s="166"/>
      <c r="W967" s="166"/>
      <c r="X967" s="166"/>
      <c r="Y967" s="166"/>
      <c r="Z967" s="166"/>
    </row>
    <row r="968" spans="1:26" ht="21" customHeight="1">
      <c r="A968" s="166"/>
      <c r="B968" s="166"/>
      <c r="C968" s="166"/>
      <c r="D968" s="166"/>
      <c r="E968" s="166"/>
      <c r="F968" s="166"/>
      <c r="G968" s="166"/>
      <c r="H968" s="166"/>
      <c r="I968" s="166"/>
      <c r="J968" s="166"/>
      <c r="K968" s="166"/>
      <c r="L968" s="166"/>
      <c r="M968" s="166"/>
      <c r="N968" s="166"/>
      <c r="O968" s="166"/>
      <c r="P968" s="166"/>
      <c r="Q968" s="166"/>
      <c r="R968" s="166"/>
      <c r="S968" s="166"/>
      <c r="T968" s="166"/>
      <c r="U968" s="166"/>
      <c r="V968" s="166"/>
      <c r="W968" s="166"/>
      <c r="X968" s="166"/>
      <c r="Y968" s="166"/>
      <c r="Z968" s="166"/>
    </row>
    <row r="969" spans="1:26" ht="21" customHeight="1">
      <c r="A969" s="166"/>
      <c r="B969" s="166"/>
      <c r="C969" s="166"/>
      <c r="D969" s="166"/>
      <c r="E969" s="166"/>
      <c r="F969" s="166"/>
      <c r="G969" s="166"/>
      <c r="H969" s="166"/>
      <c r="I969" s="166"/>
      <c r="J969" s="166"/>
      <c r="K969" s="166"/>
      <c r="L969" s="166"/>
      <c r="M969" s="166"/>
      <c r="N969" s="166"/>
      <c r="O969" s="166"/>
      <c r="P969" s="166"/>
      <c r="Q969" s="166"/>
      <c r="R969" s="166"/>
      <c r="S969" s="166"/>
      <c r="T969" s="166"/>
      <c r="U969" s="166"/>
      <c r="V969" s="166"/>
      <c r="W969" s="166"/>
      <c r="X969" s="166"/>
      <c r="Y969" s="166"/>
      <c r="Z969" s="166"/>
    </row>
    <row r="970" spans="1:26" ht="21" customHeight="1">
      <c r="A970" s="166"/>
      <c r="B970" s="166"/>
      <c r="C970" s="166"/>
      <c r="D970" s="166"/>
      <c r="E970" s="166"/>
      <c r="F970" s="166"/>
      <c r="G970" s="166"/>
      <c r="H970" s="166"/>
      <c r="I970" s="166"/>
      <c r="J970" s="166"/>
      <c r="K970" s="166"/>
      <c r="L970" s="166"/>
      <c r="M970" s="166"/>
      <c r="N970" s="166"/>
      <c r="O970" s="166"/>
      <c r="P970" s="166"/>
      <c r="Q970" s="166"/>
      <c r="R970" s="166"/>
      <c r="S970" s="166"/>
      <c r="T970" s="166"/>
      <c r="U970" s="166"/>
      <c r="V970" s="166"/>
      <c r="W970" s="166"/>
      <c r="X970" s="166"/>
      <c r="Y970" s="166"/>
      <c r="Z970" s="166"/>
    </row>
    <row r="971" spans="1:26" ht="21" customHeight="1">
      <c r="A971" s="166"/>
      <c r="B971" s="166"/>
      <c r="C971" s="166"/>
      <c r="D971" s="166"/>
      <c r="E971" s="166"/>
      <c r="F971" s="166"/>
      <c r="G971" s="166"/>
      <c r="H971" s="166"/>
      <c r="I971" s="166"/>
      <c r="J971" s="166"/>
      <c r="K971" s="166"/>
      <c r="L971" s="166"/>
      <c r="M971" s="166"/>
      <c r="N971" s="166"/>
      <c r="O971" s="166"/>
      <c r="P971" s="166"/>
      <c r="Q971" s="166"/>
      <c r="R971" s="166"/>
      <c r="S971" s="166"/>
      <c r="T971" s="166"/>
      <c r="U971" s="166"/>
      <c r="V971" s="166"/>
      <c r="W971" s="166"/>
      <c r="X971" s="166"/>
      <c r="Y971" s="166"/>
      <c r="Z971" s="166"/>
    </row>
    <row r="972" spans="1:26" ht="21" customHeight="1">
      <c r="A972" s="166"/>
      <c r="B972" s="166"/>
      <c r="C972" s="166"/>
      <c r="D972" s="166"/>
      <c r="E972" s="166"/>
      <c r="F972" s="166"/>
      <c r="G972" s="166"/>
      <c r="H972" s="166"/>
      <c r="I972" s="166"/>
      <c r="J972" s="166"/>
      <c r="K972" s="166"/>
      <c r="L972" s="166"/>
      <c r="M972" s="166"/>
      <c r="N972" s="166"/>
      <c r="O972" s="166"/>
      <c r="P972" s="166"/>
      <c r="Q972" s="166"/>
      <c r="R972" s="166"/>
      <c r="S972" s="166"/>
      <c r="T972" s="166"/>
      <c r="U972" s="166"/>
      <c r="V972" s="166"/>
      <c r="W972" s="166"/>
      <c r="X972" s="166"/>
      <c r="Y972" s="166"/>
      <c r="Z972" s="166"/>
    </row>
    <row r="973" spans="1:26" ht="21" customHeight="1">
      <c r="A973" s="166"/>
      <c r="B973" s="166"/>
      <c r="C973" s="166"/>
      <c r="D973" s="166"/>
      <c r="E973" s="166"/>
      <c r="F973" s="166"/>
      <c r="G973" s="166"/>
      <c r="H973" s="166"/>
      <c r="I973" s="166"/>
      <c r="J973" s="166"/>
      <c r="K973" s="166"/>
      <c r="L973" s="166"/>
      <c r="M973" s="166"/>
      <c r="N973" s="166"/>
      <c r="O973" s="166"/>
      <c r="P973" s="166"/>
      <c r="Q973" s="166"/>
      <c r="R973" s="166"/>
      <c r="S973" s="166"/>
      <c r="T973" s="166"/>
      <c r="U973" s="166"/>
      <c r="V973" s="166"/>
      <c r="W973" s="166"/>
      <c r="X973" s="166"/>
      <c r="Y973" s="166"/>
      <c r="Z973" s="166"/>
    </row>
    <row r="974" spans="1:26" ht="21" customHeight="1">
      <c r="A974" s="166"/>
      <c r="B974" s="166"/>
      <c r="C974" s="166"/>
      <c r="D974" s="166"/>
      <c r="E974" s="166"/>
      <c r="F974" s="166"/>
      <c r="G974" s="166"/>
      <c r="H974" s="166"/>
      <c r="I974" s="166"/>
      <c r="J974" s="166"/>
      <c r="K974" s="166"/>
      <c r="L974" s="166"/>
      <c r="M974" s="166"/>
      <c r="N974" s="166"/>
      <c r="O974" s="166"/>
      <c r="P974" s="166"/>
      <c r="Q974" s="166"/>
      <c r="R974" s="166"/>
      <c r="S974" s="166"/>
      <c r="T974" s="166"/>
      <c r="U974" s="166"/>
      <c r="V974" s="166"/>
      <c r="W974" s="166"/>
      <c r="X974" s="166"/>
      <c r="Y974" s="166"/>
      <c r="Z974" s="166"/>
    </row>
    <row r="975" spans="1:26" ht="21" customHeight="1">
      <c r="A975" s="166"/>
      <c r="B975" s="166"/>
      <c r="C975" s="166"/>
      <c r="D975" s="166"/>
      <c r="E975" s="166"/>
      <c r="F975" s="166"/>
      <c r="G975" s="166"/>
      <c r="H975" s="166"/>
      <c r="I975" s="166"/>
      <c r="J975" s="166"/>
      <c r="K975" s="166"/>
      <c r="L975" s="166"/>
      <c r="M975" s="166"/>
      <c r="N975" s="166"/>
      <c r="O975" s="166"/>
      <c r="P975" s="166"/>
      <c r="Q975" s="166"/>
      <c r="R975" s="166"/>
      <c r="S975" s="166"/>
      <c r="T975" s="166"/>
      <c r="U975" s="166"/>
      <c r="V975" s="166"/>
      <c r="W975" s="166"/>
      <c r="X975" s="166"/>
      <c r="Y975" s="166"/>
      <c r="Z975" s="166"/>
    </row>
    <row r="976" spans="1:26" ht="21" customHeight="1">
      <c r="A976" s="166"/>
      <c r="B976" s="166"/>
      <c r="C976" s="166"/>
      <c r="D976" s="166"/>
      <c r="E976" s="166"/>
      <c r="F976" s="166"/>
      <c r="G976" s="166"/>
      <c r="H976" s="166"/>
      <c r="I976" s="166"/>
      <c r="J976" s="166"/>
      <c r="K976" s="166"/>
      <c r="L976" s="166"/>
      <c r="M976" s="166"/>
      <c r="N976" s="166"/>
      <c r="O976" s="166"/>
      <c r="P976" s="166"/>
      <c r="Q976" s="166"/>
      <c r="R976" s="166"/>
      <c r="S976" s="166"/>
      <c r="T976" s="166"/>
      <c r="U976" s="166"/>
      <c r="V976" s="166"/>
      <c r="W976" s="166"/>
      <c r="X976" s="166"/>
      <c r="Y976" s="166"/>
      <c r="Z976" s="166"/>
    </row>
    <row r="977" spans="1:26" ht="21" customHeight="1">
      <c r="A977" s="166"/>
      <c r="B977" s="166"/>
      <c r="C977" s="166"/>
      <c r="D977" s="166"/>
      <c r="E977" s="166"/>
      <c r="F977" s="166"/>
      <c r="G977" s="166"/>
      <c r="H977" s="166"/>
      <c r="I977" s="166"/>
      <c r="J977" s="166"/>
      <c r="K977" s="166"/>
      <c r="L977" s="166"/>
      <c r="M977" s="166"/>
      <c r="N977" s="166"/>
      <c r="O977" s="166"/>
      <c r="P977" s="166"/>
      <c r="Q977" s="166"/>
      <c r="R977" s="166"/>
      <c r="S977" s="166"/>
      <c r="T977" s="166"/>
      <c r="U977" s="166"/>
      <c r="V977" s="166"/>
      <c r="W977" s="166"/>
      <c r="X977" s="166"/>
      <c r="Y977" s="166"/>
      <c r="Z977" s="166"/>
    </row>
    <row r="978" spans="1:26" ht="21" customHeight="1">
      <c r="A978" s="166"/>
      <c r="B978" s="166"/>
      <c r="C978" s="166"/>
      <c r="D978" s="166"/>
      <c r="E978" s="166"/>
      <c r="F978" s="166"/>
      <c r="G978" s="166"/>
      <c r="H978" s="166"/>
      <c r="I978" s="166"/>
      <c r="J978" s="166"/>
      <c r="K978" s="166"/>
      <c r="L978" s="166"/>
      <c r="M978" s="166"/>
      <c r="N978" s="166"/>
      <c r="O978" s="166"/>
      <c r="P978" s="166"/>
      <c r="Q978" s="166"/>
      <c r="R978" s="166"/>
      <c r="S978" s="166"/>
      <c r="T978" s="166"/>
      <c r="U978" s="166"/>
      <c r="V978" s="166"/>
      <c r="W978" s="166"/>
      <c r="X978" s="166"/>
      <c r="Y978" s="166"/>
      <c r="Z978" s="166"/>
    </row>
    <row r="979" spans="1:26" ht="21" customHeight="1">
      <c r="A979" s="166"/>
      <c r="B979" s="166"/>
      <c r="C979" s="166"/>
      <c r="D979" s="166"/>
      <c r="E979" s="166"/>
      <c r="F979" s="166"/>
      <c r="G979" s="166"/>
      <c r="H979" s="166"/>
      <c r="I979" s="166"/>
      <c r="J979" s="166"/>
      <c r="K979" s="166"/>
      <c r="L979" s="166"/>
      <c r="M979" s="166"/>
      <c r="N979" s="166"/>
      <c r="O979" s="166"/>
      <c r="P979" s="166"/>
      <c r="Q979" s="166"/>
      <c r="R979" s="166"/>
      <c r="S979" s="166"/>
      <c r="T979" s="166"/>
      <c r="U979" s="166"/>
      <c r="V979" s="166"/>
      <c r="W979" s="166"/>
      <c r="X979" s="166"/>
      <c r="Y979" s="166"/>
      <c r="Z979" s="166"/>
    </row>
    <row r="980" spans="1:26" ht="21" customHeight="1">
      <c r="A980" s="166"/>
      <c r="B980" s="166"/>
      <c r="C980" s="166"/>
      <c r="D980" s="166"/>
      <c r="E980" s="166"/>
      <c r="F980" s="166"/>
      <c r="G980" s="166"/>
      <c r="H980" s="166"/>
      <c r="I980" s="166"/>
      <c r="J980" s="166"/>
      <c r="K980" s="166"/>
      <c r="L980" s="166"/>
      <c r="M980" s="166"/>
      <c r="N980" s="166"/>
      <c r="O980" s="166"/>
      <c r="P980" s="166"/>
      <c r="Q980" s="166"/>
      <c r="R980" s="166"/>
      <c r="S980" s="166"/>
      <c r="T980" s="166"/>
      <c r="U980" s="166"/>
      <c r="V980" s="166"/>
      <c r="W980" s="166"/>
      <c r="X980" s="166"/>
      <c r="Y980" s="166"/>
      <c r="Z980" s="166"/>
    </row>
    <row r="981" spans="1:26" ht="21" customHeight="1">
      <c r="A981" s="166"/>
      <c r="B981" s="166"/>
      <c r="C981" s="166"/>
      <c r="D981" s="166"/>
      <c r="E981" s="166"/>
      <c r="F981" s="166"/>
      <c r="G981" s="166"/>
      <c r="H981" s="166"/>
      <c r="I981" s="166"/>
      <c r="J981" s="166"/>
      <c r="K981" s="166"/>
      <c r="L981" s="166"/>
      <c r="M981" s="166"/>
      <c r="N981" s="166"/>
      <c r="O981" s="166"/>
      <c r="P981" s="166"/>
      <c r="Q981" s="166"/>
      <c r="R981" s="166"/>
      <c r="S981" s="166"/>
      <c r="T981" s="166"/>
      <c r="U981" s="166"/>
      <c r="V981" s="166"/>
      <c r="W981" s="166"/>
      <c r="X981" s="166"/>
      <c r="Y981" s="166"/>
      <c r="Z981" s="166"/>
    </row>
    <row r="982" spans="1:26" ht="21" customHeight="1">
      <c r="A982" s="166"/>
      <c r="B982" s="166"/>
      <c r="C982" s="166"/>
      <c r="D982" s="166"/>
      <c r="E982" s="166"/>
      <c r="F982" s="166"/>
      <c r="G982" s="166"/>
      <c r="H982" s="166"/>
      <c r="I982" s="166"/>
      <c r="J982" s="166"/>
      <c r="K982" s="166"/>
      <c r="L982" s="166"/>
      <c r="M982" s="166"/>
      <c r="N982" s="166"/>
      <c r="O982" s="166"/>
      <c r="P982" s="166"/>
      <c r="Q982" s="166"/>
      <c r="R982" s="166"/>
      <c r="S982" s="166"/>
      <c r="T982" s="166"/>
      <c r="U982" s="166"/>
      <c r="V982" s="166"/>
      <c r="W982" s="166"/>
      <c r="X982" s="166"/>
      <c r="Y982" s="166"/>
      <c r="Z982" s="166"/>
    </row>
    <row r="983" spans="1:26" ht="21" customHeight="1">
      <c r="A983" s="166"/>
      <c r="B983" s="166"/>
      <c r="C983" s="166"/>
      <c r="D983" s="166"/>
      <c r="E983" s="166"/>
      <c r="F983" s="166"/>
      <c r="G983" s="166"/>
      <c r="H983" s="166"/>
      <c r="I983" s="166"/>
      <c r="J983" s="166"/>
      <c r="K983" s="166"/>
      <c r="L983" s="166"/>
      <c r="M983" s="166"/>
      <c r="N983" s="166"/>
      <c r="O983" s="166"/>
      <c r="P983" s="166"/>
      <c r="Q983" s="166"/>
      <c r="R983" s="166"/>
      <c r="S983" s="166"/>
      <c r="T983" s="166"/>
      <c r="U983" s="166"/>
      <c r="V983" s="166"/>
      <c r="W983" s="166"/>
      <c r="X983" s="166"/>
      <c r="Y983" s="166"/>
      <c r="Z983" s="166"/>
    </row>
    <row r="984" spans="1:26" ht="21" customHeight="1">
      <c r="A984" s="166"/>
      <c r="B984" s="166"/>
      <c r="C984" s="166"/>
      <c r="D984" s="166"/>
      <c r="E984" s="166"/>
      <c r="F984" s="166"/>
      <c r="G984" s="166"/>
      <c r="H984" s="166"/>
      <c r="I984" s="166"/>
      <c r="J984" s="166"/>
      <c r="K984" s="166"/>
      <c r="L984" s="166"/>
      <c r="M984" s="166"/>
      <c r="N984" s="166"/>
      <c r="O984" s="166"/>
      <c r="P984" s="166"/>
      <c r="Q984" s="166"/>
      <c r="R984" s="166"/>
      <c r="S984" s="166"/>
      <c r="T984" s="166"/>
      <c r="U984" s="166"/>
      <c r="V984" s="166"/>
      <c r="W984" s="166"/>
      <c r="X984" s="166"/>
      <c r="Y984" s="166"/>
      <c r="Z984" s="166"/>
    </row>
    <row r="985" spans="1:26" ht="21" customHeight="1">
      <c r="A985" s="166"/>
      <c r="B985" s="166"/>
      <c r="C985" s="166"/>
      <c r="D985" s="166"/>
      <c r="E985" s="166"/>
      <c r="F985" s="166"/>
      <c r="G985" s="166"/>
      <c r="H985" s="166"/>
      <c r="I985" s="166"/>
      <c r="J985" s="166"/>
      <c r="K985" s="166"/>
      <c r="L985" s="166"/>
      <c r="M985" s="166"/>
      <c r="N985" s="166"/>
      <c r="O985" s="166"/>
      <c r="P985" s="166"/>
      <c r="Q985" s="166"/>
      <c r="R985" s="166"/>
      <c r="S985" s="166"/>
      <c r="T985" s="166"/>
      <c r="U985" s="166"/>
      <c r="V985" s="166"/>
      <c r="W985" s="166"/>
      <c r="X985" s="166"/>
      <c r="Y985" s="166"/>
      <c r="Z985" s="166"/>
    </row>
    <row r="986" spans="1:26" ht="21" customHeight="1">
      <c r="A986" s="166"/>
      <c r="B986" s="166"/>
      <c r="C986" s="166"/>
      <c r="D986" s="166"/>
      <c r="E986" s="166"/>
      <c r="F986" s="166"/>
      <c r="G986" s="166"/>
      <c r="H986" s="166"/>
      <c r="I986" s="166"/>
      <c r="J986" s="166"/>
      <c r="K986" s="166"/>
      <c r="L986" s="166"/>
      <c r="M986" s="166"/>
      <c r="N986" s="166"/>
      <c r="O986" s="166"/>
      <c r="P986" s="166"/>
      <c r="Q986" s="166"/>
      <c r="R986" s="166"/>
      <c r="S986" s="166"/>
      <c r="T986" s="166"/>
      <c r="U986" s="166"/>
      <c r="V986" s="166"/>
      <c r="W986" s="166"/>
      <c r="X986" s="166"/>
      <c r="Y986" s="166"/>
      <c r="Z986" s="166"/>
    </row>
    <row r="987" spans="1:26" ht="21" customHeight="1">
      <c r="A987" s="166"/>
      <c r="B987" s="166"/>
      <c r="C987" s="166"/>
      <c r="D987" s="166"/>
      <c r="E987" s="166"/>
      <c r="F987" s="166"/>
      <c r="G987" s="166"/>
      <c r="H987" s="166"/>
      <c r="I987" s="166"/>
      <c r="J987" s="166"/>
      <c r="K987" s="166"/>
      <c r="L987" s="166"/>
      <c r="M987" s="166"/>
      <c r="N987" s="166"/>
      <c r="O987" s="166"/>
      <c r="P987" s="166"/>
      <c r="Q987" s="166"/>
      <c r="R987" s="166"/>
      <c r="S987" s="166"/>
      <c r="T987" s="166"/>
      <c r="U987" s="166"/>
      <c r="V987" s="166"/>
      <c r="W987" s="166"/>
      <c r="X987" s="166"/>
      <c r="Y987" s="166"/>
      <c r="Z987" s="166"/>
    </row>
    <row r="988" spans="1:26" ht="21" customHeight="1">
      <c r="A988" s="166"/>
      <c r="B988" s="166"/>
      <c r="C988" s="166"/>
      <c r="D988" s="166"/>
      <c r="E988" s="166"/>
      <c r="F988" s="166"/>
      <c r="G988" s="166"/>
      <c r="H988" s="166"/>
      <c r="I988" s="166"/>
      <c r="J988" s="166"/>
      <c r="K988" s="166"/>
      <c r="L988" s="166"/>
      <c r="M988" s="166"/>
      <c r="N988" s="166"/>
      <c r="O988" s="166"/>
      <c r="P988" s="166"/>
      <c r="Q988" s="166"/>
      <c r="R988" s="166"/>
      <c r="S988" s="166"/>
      <c r="T988" s="166"/>
      <c r="U988" s="166"/>
      <c r="V988" s="166"/>
      <c r="W988" s="166"/>
      <c r="X988" s="166"/>
      <c r="Y988" s="166"/>
      <c r="Z988" s="166"/>
    </row>
    <row r="989" spans="1:26" ht="21" customHeight="1">
      <c r="A989" s="166"/>
      <c r="B989" s="166"/>
      <c r="C989" s="166"/>
      <c r="D989" s="166"/>
      <c r="E989" s="166"/>
      <c r="F989" s="166"/>
      <c r="G989" s="166"/>
      <c r="H989" s="166"/>
      <c r="I989" s="166"/>
      <c r="J989" s="166"/>
      <c r="K989" s="166"/>
      <c r="L989" s="166"/>
      <c r="M989" s="166"/>
      <c r="N989" s="166"/>
      <c r="O989" s="166"/>
      <c r="P989" s="166"/>
      <c r="Q989" s="166"/>
      <c r="R989" s="166"/>
      <c r="S989" s="166"/>
      <c r="T989" s="166"/>
      <c r="U989" s="166"/>
      <c r="V989" s="166"/>
      <c r="W989" s="166"/>
      <c r="X989" s="166"/>
      <c r="Y989" s="166"/>
      <c r="Z989" s="166"/>
    </row>
    <row r="990" spans="1:26" ht="21" customHeight="1">
      <c r="A990" s="166"/>
      <c r="B990" s="166"/>
      <c r="C990" s="166"/>
      <c r="D990" s="166"/>
      <c r="E990" s="166"/>
      <c r="F990" s="166"/>
      <c r="G990" s="166"/>
      <c r="H990" s="166"/>
      <c r="I990" s="166"/>
      <c r="J990" s="166"/>
      <c r="K990" s="166"/>
      <c r="L990" s="166"/>
      <c r="M990" s="166"/>
      <c r="N990" s="166"/>
      <c r="O990" s="166"/>
      <c r="P990" s="166"/>
      <c r="Q990" s="166"/>
      <c r="R990" s="166"/>
      <c r="S990" s="166"/>
      <c r="T990" s="166"/>
      <c r="U990" s="166"/>
      <c r="V990" s="166"/>
      <c r="W990" s="166"/>
      <c r="X990" s="166"/>
      <c r="Y990" s="166"/>
      <c r="Z990" s="166"/>
    </row>
    <row r="991" spans="1:26" ht="21" customHeight="1">
      <c r="A991" s="166"/>
      <c r="B991" s="166"/>
      <c r="C991" s="166"/>
      <c r="D991" s="166"/>
      <c r="E991" s="166"/>
      <c r="F991" s="166"/>
      <c r="G991" s="166"/>
      <c r="H991" s="166"/>
      <c r="I991" s="166"/>
      <c r="J991" s="166"/>
      <c r="K991" s="166"/>
      <c r="L991" s="166"/>
      <c r="M991" s="166"/>
      <c r="N991" s="166"/>
      <c r="O991" s="166"/>
      <c r="P991" s="166"/>
      <c r="Q991" s="166"/>
      <c r="R991" s="166"/>
      <c r="S991" s="166"/>
      <c r="T991" s="166"/>
      <c r="U991" s="166"/>
      <c r="V991" s="166"/>
      <c r="W991" s="166"/>
      <c r="X991" s="166"/>
      <c r="Y991" s="166"/>
      <c r="Z991" s="166"/>
    </row>
    <row r="992" spans="1:26" ht="21" customHeight="1">
      <c r="A992" s="166"/>
      <c r="B992" s="166"/>
      <c r="C992" s="166"/>
      <c r="D992" s="166"/>
      <c r="E992" s="166"/>
      <c r="F992" s="166"/>
      <c r="G992" s="166"/>
      <c r="H992" s="166"/>
      <c r="I992" s="166"/>
      <c r="J992" s="166"/>
      <c r="K992" s="166"/>
      <c r="L992" s="166"/>
      <c r="M992" s="166"/>
      <c r="N992" s="166"/>
      <c r="O992" s="166"/>
      <c r="P992" s="166"/>
      <c r="Q992" s="166"/>
      <c r="R992" s="166"/>
      <c r="S992" s="166"/>
      <c r="T992" s="166"/>
      <c r="U992" s="166"/>
      <c r="V992" s="166"/>
      <c r="W992" s="166"/>
      <c r="X992" s="166"/>
      <c r="Y992" s="166"/>
      <c r="Z992" s="166"/>
    </row>
    <row r="993" spans="1:26" ht="21" customHeight="1">
      <c r="A993" s="166"/>
      <c r="B993" s="166"/>
      <c r="C993" s="166"/>
      <c r="D993" s="166"/>
      <c r="E993" s="166"/>
      <c r="F993" s="166"/>
      <c r="G993" s="166"/>
      <c r="H993" s="166"/>
      <c r="I993" s="166"/>
      <c r="J993" s="166"/>
      <c r="K993" s="166"/>
      <c r="L993" s="166"/>
      <c r="M993" s="166"/>
      <c r="N993" s="166"/>
      <c r="O993" s="166"/>
      <c r="P993" s="166"/>
      <c r="Q993" s="166"/>
      <c r="R993" s="166"/>
      <c r="S993" s="166"/>
      <c r="T993" s="166"/>
      <c r="U993" s="166"/>
      <c r="V993" s="166"/>
      <c r="W993" s="166"/>
      <c r="X993" s="166"/>
      <c r="Y993" s="166"/>
      <c r="Z993" s="166"/>
    </row>
    <row r="994" spans="1:26" ht="21" customHeight="1">
      <c r="A994" s="166"/>
      <c r="B994" s="166"/>
      <c r="C994" s="166"/>
      <c r="D994" s="166"/>
      <c r="E994" s="166"/>
      <c r="F994" s="166"/>
      <c r="G994" s="166"/>
      <c r="H994" s="166"/>
      <c r="I994" s="166"/>
      <c r="J994" s="166"/>
      <c r="K994" s="166"/>
      <c r="L994" s="166"/>
      <c r="M994" s="166"/>
      <c r="N994" s="166"/>
      <c r="O994" s="166"/>
      <c r="P994" s="166"/>
      <c r="Q994" s="166"/>
      <c r="R994" s="166"/>
      <c r="S994" s="166"/>
      <c r="T994" s="166"/>
      <c r="U994" s="166"/>
      <c r="V994" s="166"/>
      <c r="W994" s="166"/>
      <c r="X994" s="166"/>
      <c r="Y994" s="166"/>
      <c r="Z994" s="166"/>
    </row>
    <row r="995" spans="1:26" ht="21" customHeight="1">
      <c r="A995" s="166"/>
      <c r="B995" s="166"/>
      <c r="C995" s="166"/>
      <c r="D995" s="166"/>
      <c r="E995" s="166"/>
      <c r="F995" s="166"/>
      <c r="G995" s="166"/>
      <c r="H995" s="166"/>
      <c r="I995" s="166"/>
      <c r="J995" s="166"/>
      <c r="K995" s="166"/>
      <c r="L995" s="166"/>
      <c r="M995" s="166"/>
      <c r="N995" s="166"/>
      <c r="O995" s="166"/>
      <c r="P995" s="166"/>
      <c r="Q995" s="166"/>
      <c r="R995" s="166"/>
      <c r="S995" s="166"/>
      <c r="T995" s="166"/>
      <c r="U995" s="166"/>
      <c r="V995" s="166"/>
      <c r="W995" s="166"/>
      <c r="X995" s="166"/>
      <c r="Y995" s="166"/>
      <c r="Z995" s="166"/>
    </row>
    <row r="996" spans="1:26" ht="21" customHeight="1">
      <c r="A996" s="166"/>
      <c r="B996" s="166"/>
      <c r="C996" s="166"/>
      <c r="D996" s="166"/>
      <c r="E996" s="166"/>
      <c r="F996" s="166"/>
      <c r="G996" s="166"/>
      <c r="H996" s="166"/>
      <c r="I996" s="166"/>
      <c r="J996" s="166"/>
      <c r="K996" s="166"/>
      <c r="L996" s="166"/>
      <c r="M996" s="166"/>
      <c r="N996" s="166"/>
      <c r="O996" s="166"/>
      <c r="P996" s="166"/>
      <c r="Q996" s="166"/>
      <c r="R996" s="166"/>
      <c r="S996" s="166"/>
      <c r="T996" s="166"/>
      <c r="U996" s="166"/>
      <c r="V996" s="166"/>
      <c r="W996" s="166"/>
      <c r="X996" s="166"/>
      <c r="Y996" s="166"/>
      <c r="Z996" s="166"/>
    </row>
    <row r="997" spans="1:26" ht="21" customHeight="1">
      <c r="A997" s="166"/>
      <c r="B997" s="166"/>
      <c r="C997" s="166"/>
      <c r="D997" s="166"/>
      <c r="E997" s="166"/>
      <c r="F997" s="166"/>
      <c r="G997" s="166"/>
      <c r="H997" s="166"/>
      <c r="I997" s="166"/>
      <c r="J997" s="166"/>
      <c r="K997" s="166"/>
      <c r="L997" s="166"/>
      <c r="M997" s="166"/>
      <c r="N997" s="166"/>
      <c r="O997" s="166"/>
      <c r="P997" s="166"/>
      <c r="Q997" s="166"/>
      <c r="R997" s="166"/>
      <c r="S997" s="166"/>
      <c r="T997" s="166"/>
      <c r="U997" s="166"/>
      <c r="V997" s="166"/>
      <c r="W997" s="166"/>
      <c r="X997" s="166"/>
      <c r="Y997" s="166"/>
      <c r="Z997" s="166"/>
    </row>
    <row r="998" spans="1:26" ht="21" customHeight="1">
      <c r="A998" s="166"/>
      <c r="B998" s="166"/>
      <c r="C998" s="166"/>
      <c r="D998" s="166"/>
      <c r="E998" s="166"/>
      <c r="F998" s="166"/>
      <c r="G998" s="166"/>
      <c r="H998" s="166"/>
      <c r="I998" s="166"/>
      <c r="J998" s="166"/>
      <c r="K998" s="166"/>
      <c r="L998" s="166"/>
      <c r="M998" s="166"/>
      <c r="N998" s="166"/>
      <c r="O998" s="166"/>
      <c r="P998" s="166"/>
      <c r="Q998" s="166"/>
      <c r="R998" s="166"/>
      <c r="S998" s="166"/>
      <c r="T998" s="166"/>
      <c r="U998" s="166"/>
      <c r="V998" s="166"/>
      <c r="W998" s="166"/>
      <c r="X998" s="166"/>
      <c r="Y998" s="166"/>
      <c r="Z998" s="166"/>
    </row>
  </sheetData>
  <mergeCells count="17">
    <mergeCell ref="B20:E20"/>
    <mergeCell ref="E26:M26"/>
    <mergeCell ref="F27:K27"/>
    <mergeCell ref="F28:K28"/>
    <mergeCell ref="Q12:S12"/>
    <mergeCell ref="F21:I21"/>
    <mergeCell ref="B21:E21"/>
    <mergeCell ref="P4:V4"/>
    <mergeCell ref="F6:I6"/>
    <mergeCell ref="Q6:V6"/>
    <mergeCell ref="Q7:V7"/>
    <mergeCell ref="Q9:S9"/>
    <mergeCell ref="Q10:R10"/>
    <mergeCell ref="B13:D14"/>
    <mergeCell ref="E13:E14"/>
    <mergeCell ref="F13:M13"/>
    <mergeCell ref="Q11:S11"/>
  </mergeCells>
  <dataValidations count="1">
    <dataValidation type="list" showInputMessage="1" showErrorMessage="1" prompt="คลิกเลือกระดับชั้น/ห้อง" sqref="Q9" xr:uid="{78AEC71A-8172-4559-B08E-1731744E633F}">
      <formula1>ระดับชั้น</formula1>
    </dataValidation>
  </dataValidations>
  <pageMargins left="0.70866141732283472" right="0.11811023622047245" top="0.35433070866141736" bottom="0.35433070866141736" header="0" footer="0"/>
  <pageSetup paperSize="9" orientation="portrait" horizontalDpi="4294967293" r:id="rId1"/>
  <ignoredErrors>
    <ignoredError sqref="D6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D421027-4CF9-43EF-AC73-9D960DEE4255}">
          <x14:formula1>
            <xm:f>OFFSET(list!H2,0,0,COUNTIF(list!H:H,"*")-1,1)</xm:f>
          </x14:formula1>
          <xm:sqref>Q11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Z1000"/>
  <sheetViews>
    <sheetView showGridLines="0" topLeftCell="A4" workbookViewId="0">
      <selection activeCell="I20" sqref="I20"/>
    </sheetView>
  </sheetViews>
  <sheetFormatPr defaultColWidth="12.625" defaultRowHeight="15" customHeight="1"/>
  <cols>
    <col min="1" max="1" width="3.625" style="186" customWidth="1"/>
    <col min="2" max="2" width="7.375" style="186" customWidth="1"/>
    <col min="3" max="3" width="20.875" style="186" customWidth="1"/>
    <col min="4" max="18" width="3.875" style="186" customWidth="1"/>
    <col min="19" max="26" width="20.375" style="186" customWidth="1"/>
    <col min="27" max="16384" width="12.625" style="186"/>
  </cols>
  <sheetData>
    <row r="1" spans="1:26" ht="19.5" customHeight="1">
      <c r="A1" s="120"/>
      <c r="B1" s="283" t="str">
        <f>"รายชื่อนักเรียน "&amp;บันทึกข้อความ!Q6&amp;"  "&amp;บันทึกข้อความ!Q7</f>
        <v>รายชื่อนักเรียน โรงเรียนเมืองกาฬสินธุ์  สำนักงานเขตพื้นที่การศึกษามัธยมศึกษากาฬสินธุ์</v>
      </c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120"/>
      <c r="S1" s="79"/>
      <c r="T1" s="79"/>
      <c r="U1" s="79"/>
      <c r="V1" s="79"/>
      <c r="W1" s="79"/>
      <c r="X1" s="79"/>
      <c r="Y1" s="79"/>
      <c r="Z1" s="79"/>
    </row>
    <row r="2" spans="1:26" ht="19.5" customHeight="1">
      <c r="A2" s="120"/>
      <c r="B2" s="120"/>
      <c r="C2" s="283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2/6 ปีการศึกษา 2567         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120"/>
      <c r="S2" s="79"/>
      <c r="T2" s="79"/>
      <c r="U2" s="79"/>
      <c r="V2" s="79"/>
      <c r="W2" s="79"/>
      <c r="X2" s="79"/>
      <c r="Y2" s="79"/>
      <c r="Z2" s="79"/>
    </row>
    <row r="3" spans="1:26" ht="7.5" customHeight="1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1:26" ht="22.5" customHeight="1">
      <c r="A4" s="187"/>
      <c r="B4" s="188"/>
      <c r="C4" s="188"/>
      <c r="D4" s="285"/>
      <c r="E4" s="284"/>
      <c r="F4" s="284"/>
      <c r="G4" s="284"/>
      <c r="H4" s="284"/>
      <c r="I4" s="285"/>
      <c r="J4" s="284"/>
      <c r="K4" s="284"/>
      <c r="L4" s="284"/>
      <c r="M4" s="284"/>
      <c r="N4" s="285"/>
      <c r="O4" s="284"/>
      <c r="P4" s="284"/>
      <c r="Q4" s="284"/>
      <c r="R4" s="284"/>
      <c r="S4" s="79"/>
      <c r="T4" s="79"/>
      <c r="U4" s="79"/>
      <c r="V4" s="79"/>
      <c r="W4" s="79"/>
      <c r="X4" s="79"/>
      <c r="Y4" s="79"/>
      <c r="Z4" s="79"/>
    </row>
    <row r="5" spans="1:26" ht="60" customHeight="1">
      <c r="A5" s="189" t="s">
        <v>2</v>
      </c>
      <c r="B5" s="190" t="str">
        <f>สรุปผลสมรรถนะ!C4</f>
        <v>เลขประจำตัวนักเรียน</v>
      </c>
      <c r="C5" s="191" t="s">
        <v>31</v>
      </c>
      <c r="D5" s="192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77"/>
      <c r="T5" s="77"/>
      <c r="U5" s="77"/>
      <c r="V5" s="77"/>
      <c r="W5" s="77"/>
      <c r="X5" s="77"/>
      <c r="Y5" s="77"/>
      <c r="Z5" s="77"/>
    </row>
    <row r="6" spans="1:26" ht="15.75" customHeight="1">
      <c r="A6" s="127">
        <v>1</v>
      </c>
      <c r="B6" s="239">
        <v>19697</v>
      </c>
      <c r="C6" s="232" t="s">
        <v>456</v>
      </c>
      <c r="D6" s="196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8"/>
      <c r="T6" s="198"/>
      <c r="U6" s="198"/>
      <c r="V6" s="198"/>
      <c r="W6" s="198"/>
      <c r="X6" s="198"/>
      <c r="Y6" s="198"/>
      <c r="Z6" s="198"/>
    </row>
    <row r="7" spans="1:26" ht="15.75" customHeight="1">
      <c r="A7" s="127">
        <v>2</v>
      </c>
      <c r="B7" s="239">
        <v>19698</v>
      </c>
      <c r="C7" s="232" t="s">
        <v>457</v>
      </c>
      <c r="D7" s="196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8"/>
      <c r="T7" s="198"/>
      <c r="U7" s="198"/>
      <c r="V7" s="198"/>
      <c r="W7" s="198"/>
      <c r="X7" s="198"/>
      <c r="Y7" s="198"/>
      <c r="Z7" s="198"/>
    </row>
    <row r="8" spans="1:26" ht="15.75" customHeight="1">
      <c r="A8" s="127">
        <v>3</v>
      </c>
      <c r="B8" s="239">
        <v>19699</v>
      </c>
      <c r="C8" s="232" t="s">
        <v>458</v>
      </c>
      <c r="D8" s="196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8"/>
      <c r="T8" s="198"/>
      <c r="U8" s="198"/>
      <c r="V8" s="198"/>
      <c r="W8" s="198"/>
      <c r="X8" s="198"/>
      <c r="Y8" s="198"/>
      <c r="Z8" s="198"/>
    </row>
    <row r="9" spans="1:26" ht="15.75" customHeight="1">
      <c r="A9" s="127">
        <v>4</v>
      </c>
      <c r="B9" s="239">
        <v>19700</v>
      </c>
      <c r="C9" s="232" t="s">
        <v>459</v>
      </c>
      <c r="D9" s="196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8"/>
      <c r="T9" s="198"/>
      <c r="U9" s="198"/>
      <c r="V9" s="198"/>
      <c r="W9" s="198"/>
      <c r="X9" s="198"/>
      <c r="Y9" s="198"/>
      <c r="Z9" s="198"/>
    </row>
    <row r="10" spans="1:26" ht="15.75" customHeight="1">
      <c r="A10" s="127">
        <v>5</v>
      </c>
      <c r="B10" s="239">
        <v>19701</v>
      </c>
      <c r="C10" s="232" t="s">
        <v>460</v>
      </c>
      <c r="D10" s="196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8"/>
      <c r="T10" s="198"/>
      <c r="U10" s="198"/>
      <c r="V10" s="198"/>
      <c r="W10" s="198"/>
      <c r="X10" s="198"/>
      <c r="Y10" s="198"/>
      <c r="Z10" s="198"/>
    </row>
    <row r="11" spans="1:26" ht="15.75" customHeight="1">
      <c r="A11" s="127">
        <v>6</v>
      </c>
      <c r="B11" s="239">
        <v>19702</v>
      </c>
      <c r="C11" s="232" t="s">
        <v>461</v>
      </c>
      <c r="D11" s="196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8"/>
      <c r="T11" s="198"/>
      <c r="U11" s="198"/>
      <c r="V11" s="198"/>
      <c r="W11" s="198"/>
      <c r="X11" s="198"/>
      <c r="Y11" s="198"/>
      <c r="Z11" s="198"/>
    </row>
    <row r="12" spans="1:26" ht="15.75" customHeight="1">
      <c r="A12" s="127">
        <v>7</v>
      </c>
      <c r="B12" s="239">
        <v>19703</v>
      </c>
      <c r="C12" s="232" t="s">
        <v>462</v>
      </c>
      <c r="D12" s="196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8"/>
      <c r="T12" s="198"/>
      <c r="U12" s="198"/>
      <c r="V12" s="198"/>
      <c r="W12" s="198"/>
      <c r="X12" s="198"/>
      <c r="Y12" s="198"/>
      <c r="Z12" s="198"/>
    </row>
    <row r="13" spans="1:26" ht="15.75" customHeight="1">
      <c r="A13" s="127">
        <v>8</v>
      </c>
      <c r="B13" s="239">
        <v>19704</v>
      </c>
      <c r="C13" s="232" t="s">
        <v>463</v>
      </c>
      <c r="D13" s="196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8"/>
      <c r="T13" s="198"/>
      <c r="U13" s="198"/>
      <c r="V13" s="198"/>
      <c r="W13" s="198"/>
      <c r="X13" s="198"/>
      <c r="Y13" s="198"/>
      <c r="Z13" s="198"/>
    </row>
    <row r="14" spans="1:26" ht="15.75" customHeight="1">
      <c r="A14" s="127">
        <v>9</v>
      </c>
      <c r="B14" s="239">
        <v>19705</v>
      </c>
      <c r="C14" s="232" t="s">
        <v>464</v>
      </c>
      <c r="D14" s="196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8"/>
      <c r="T14" s="198"/>
      <c r="U14" s="198"/>
      <c r="V14" s="198"/>
      <c r="W14" s="198"/>
      <c r="X14" s="198"/>
      <c r="Y14" s="198"/>
      <c r="Z14" s="198"/>
    </row>
    <row r="15" spans="1:26" ht="15.75" customHeight="1">
      <c r="A15" s="127">
        <v>10</v>
      </c>
      <c r="B15" s="239">
        <v>19707</v>
      </c>
      <c r="C15" s="232" t="s">
        <v>465</v>
      </c>
      <c r="D15" s="196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8"/>
      <c r="T15" s="198"/>
      <c r="U15" s="198"/>
      <c r="V15" s="198"/>
      <c r="W15" s="198"/>
      <c r="X15" s="198"/>
      <c r="Y15" s="198"/>
      <c r="Z15" s="198"/>
    </row>
    <row r="16" spans="1:26" ht="15.75" customHeight="1">
      <c r="A16" s="127">
        <v>11</v>
      </c>
      <c r="B16" s="239">
        <v>19708</v>
      </c>
      <c r="C16" s="232" t="s">
        <v>466</v>
      </c>
      <c r="D16" s="196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8"/>
      <c r="T16" s="198"/>
      <c r="U16" s="198"/>
      <c r="V16" s="198"/>
      <c r="W16" s="198"/>
      <c r="X16" s="198"/>
      <c r="Y16" s="198"/>
      <c r="Z16" s="198"/>
    </row>
    <row r="17" spans="1:26" ht="15.75" customHeight="1">
      <c r="A17" s="127">
        <v>12</v>
      </c>
      <c r="B17" s="239">
        <v>19709</v>
      </c>
      <c r="C17" s="232" t="s">
        <v>467</v>
      </c>
      <c r="D17" s="196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8"/>
      <c r="T17" s="198"/>
      <c r="U17" s="198"/>
      <c r="V17" s="198"/>
      <c r="W17" s="198"/>
      <c r="X17" s="198"/>
      <c r="Y17" s="198"/>
      <c r="Z17" s="198"/>
    </row>
    <row r="18" spans="1:26" ht="15.75" customHeight="1">
      <c r="A18" s="127">
        <v>13</v>
      </c>
      <c r="B18" s="239">
        <v>19710</v>
      </c>
      <c r="C18" s="232" t="s">
        <v>468</v>
      </c>
      <c r="D18" s="196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8"/>
      <c r="T18" s="198"/>
      <c r="U18" s="198"/>
      <c r="V18" s="198"/>
      <c r="W18" s="198"/>
      <c r="X18" s="198"/>
      <c r="Y18" s="198"/>
      <c r="Z18" s="198"/>
    </row>
    <row r="19" spans="1:26" ht="15.75" customHeight="1">
      <c r="A19" s="127">
        <v>14</v>
      </c>
      <c r="B19" s="239">
        <v>19711</v>
      </c>
      <c r="C19" s="232" t="s">
        <v>469</v>
      </c>
      <c r="D19" s="196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8"/>
      <c r="T19" s="198"/>
      <c r="U19" s="198"/>
      <c r="V19" s="198"/>
      <c r="W19" s="198"/>
      <c r="X19" s="198"/>
      <c r="Y19" s="198"/>
      <c r="Z19" s="198"/>
    </row>
    <row r="20" spans="1:26" ht="15.75" customHeight="1">
      <c r="A20" s="127">
        <v>15</v>
      </c>
      <c r="B20" s="239">
        <v>19713</v>
      </c>
      <c r="C20" s="232" t="s">
        <v>470</v>
      </c>
      <c r="D20" s="196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8"/>
      <c r="T20" s="198"/>
      <c r="U20" s="198"/>
      <c r="V20" s="198"/>
      <c r="W20" s="198"/>
      <c r="X20" s="198"/>
      <c r="Y20" s="198"/>
      <c r="Z20" s="198"/>
    </row>
    <row r="21" spans="1:26" ht="15.75" customHeight="1">
      <c r="A21" s="127">
        <v>16</v>
      </c>
      <c r="B21" s="239">
        <v>19714</v>
      </c>
      <c r="C21" s="232" t="s">
        <v>471</v>
      </c>
      <c r="D21" s="196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8"/>
      <c r="T21" s="198"/>
      <c r="U21" s="198"/>
      <c r="V21" s="198"/>
      <c r="W21" s="198"/>
      <c r="X21" s="198"/>
      <c r="Y21" s="198"/>
      <c r="Z21" s="198"/>
    </row>
    <row r="22" spans="1:26" ht="15.75" customHeight="1">
      <c r="A22" s="127">
        <v>17</v>
      </c>
      <c r="B22" s="239">
        <v>19715</v>
      </c>
      <c r="C22" s="232" t="s">
        <v>472</v>
      </c>
      <c r="D22" s="196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8"/>
      <c r="T22" s="198"/>
      <c r="U22" s="198"/>
      <c r="V22" s="198"/>
      <c r="W22" s="198"/>
      <c r="X22" s="198"/>
      <c r="Y22" s="198"/>
      <c r="Z22" s="198"/>
    </row>
    <row r="23" spans="1:26" ht="15.75" customHeight="1">
      <c r="A23" s="127">
        <v>18</v>
      </c>
      <c r="B23" s="239">
        <v>19716</v>
      </c>
      <c r="C23" s="232" t="s">
        <v>473</v>
      </c>
      <c r="D23" s="196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8"/>
      <c r="T23" s="198"/>
      <c r="U23" s="198"/>
      <c r="V23" s="198"/>
      <c r="W23" s="198"/>
      <c r="X23" s="198"/>
      <c r="Y23" s="198"/>
      <c r="Z23" s="198"/>
    </row>
    <row r="24" spans="1:26" ht="15.75" customHeight="1">
      <c r="A24" s="127">
        <v>19</v>
      </c>
      <c r="B24" s="239">
        <v>19717</v>
      </c>
      <c r="C24" s="232" t="s">
        <v>474</v>
      </c>
      <c r="D24" s="196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8"/>
      <c r="T24" s="198"/>
      <c r="U24" s="198"/>
      <c r="V24" s="198"/>
      <c r="W24" s="198"/>
      <c r="X24" s="198"/>
      <c r="Y24" s="198"/>
      <c r="Z24" s="198"/>
    </row>
    <row r="25" spans="1:26" ht="15.75" customHeight="1">
      <c r="A25" s="127">
        <v>20</v>
      </c>
      <c r="B25" s="239">
        <v>19720</v>
      </c>
      <c r="C25" s="232" t="s">
        <v>475</v>
      </c>
      <c r="D25" s="196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8"/>
      <c r="T25" s="198"/>
      <c r="U25" s="198"/>
      <c r="V25" s="198"/>
      <c r="W25" s="198"/>
      <c r="X25" s="198"/>
      <c r="Y25" s="198"/>
      <c r="Z25" s="198"/>
    </row>
    <row r="26" spans="1:26" ht="15.75" customHeight="1">
      <c r="A26" s="127">
        <v>21</v>
      </c>
      <c r="B26" s="239">
        <v>19721</v>
      </c>
      <c r="C26" s="232" t="s">
        <v>476</v>
      </c>
      <c r="D26" s="196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8"/>
      <c r="T26" s="198"/>
      <c r="U26" s="198"/>
      <c r="V26" s="198"/>
      <c r="W26" s="198"/>
      <c r="X26" s="198"/>
      <c r="Y26" s="198"/>
      <c r="Z26" s="198"/>
    </row>
    <row r="27" spans="1:26" ht="15.75" customHeight="1">
      <c r="A27" s="127">
        <v>22</v>
      </c>
      <c r="B27" s="239">
        <v>19722</v>
      </c>
      <c r="C27" s="232" t="s">
        <v>477</v>
      </c>
      <c r="D27" s="196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8"/>
      <c r="T27" s="198"/>
      <c r="U27" s="198"/>
      <c r="V27" s="198"/>
      <c r="W27" s="198"/>
      <c r="X27" s="198"/>
      <c r="Y27" s="198"/>
      <c r="Z27" s="198"/>
    </row>
    <row r="28" spans="1:26" ht="15.75" customHeight="1">
      <c r="A28" s="127">
        <v>23</v>
      </c>
      <c r="B28" s="239">
        <v>19724</v>
      </c>
      <c r="C28" s="232" t="s">
        <v>478</v>
      </c>
      <c r="D28" s="196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8"/>
      <c r="T28" s="198"/>
      <c r="U28" s="198"/>
      <c r="V28" s="198"/>
      <c r="W28" s="198"/>
      <c r="X28" s="198"/>
      <c r="Y28" s="198"/>
      <c r="Z28" s="198"/>
    </row>
    <row r="29" spans="1:26" ht="15.75" customHeight="1">
      <c r="A29" s="127">
        <v>24</v>
      </c>
      <c r="B29" s="239">
        <v>19725</v>
      </c>
      <c r="C29" s="232" t="s">
        <v>479</v>
      </c>
      <c r="D29" s="196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8"/>
      <c r="T29" s="198"/>
      <c r="U29" s="198"/>
      <c r="V29" s="198"/>
      <c r="W29" s="198"/>
      <c r="X29" s="198"/>
      <c r="Y29" s="198"/>
      <c r="Z29" s="198"/>
    </row>
    <row r="30" spans="1:26" ht="15.75" customHeight="1">
      <c r="A30" s="127">
        <v>25</v>
      </c>
      <c r="B30" s="239">
        <v>19726</v>
      </c>
      <c r="C30" s="232" t="s">
        <v>480</v>
      </c>
      <c r="D30" s="196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8"/>
      <c r="T30" s="198"/>
      <c r="U30" s="198"/>
      <c r="V30" s="198"/>
      <c r="W30" s="198"/>
      <c r="X30" s="198"/>
      <c r="Y30" s="198"/>
      <c r="Z30" s="198"/>
    </row>
    <row r="31" spans="1:26" ht="15.75" customHeight="1">
      <c r="A31" s="127">
        <v>26</v>
      </c>
      <c r="B31" s="239">
        <v>19727</v>
      </c>
      <c r="C31" s="232" t="s">
        <v>481</v>
      </c>
      <c r="D31" s="196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8"/>
      <c r="T31" s="198"/>
      <c r="U31" s="198"/>
      <c r="V31" s="198"/>
      <c r="W31" s="198"/>
      <c r="X31" s="198"/>
      <c r="Y31" s="198"/>
      <c r="Z31" s="198"/>
    </row>
    <row r="32" spans="1:26" ht="15.75" customHeight="1">
      <c r="A32" s="127">
        <v>27</v>
      </c>
      <c r="B32" s="239">
        <v>19728</v>
      </c>
      <c r="C32" s="232" t="s">
        <v>482</v>
      </c>
      <c r="D32" s="196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8"/>
      <c r="T32" s="198"/>
      <c r="U32" s="198"/>
      <c r="V32" s="198"/>
      <c r="W32" s="198"/>
      <c r="X32" s="198"/>
      <c r="Y32" s="198"/>
      <c r="Z32" s="198"/>
    </row>
    <row r="33" spans="1:26" ht="15.75" customHeight="1">
      <c r="A33" s="127">
        <v>28</v>
      </c>
      <c r="B33" s="239">
        <v>19729</v>
      </c>
      <c r="C33" s="232" t="s">
        <v>483</v>
      </c>
      <c r="D33" s="196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8"/>
      <c r="T33" s="198"/>
      <c r="U33" s="198"/>
      <c r="V33" s="198"/>
      <c r="W33" s="198"/>
      <c r="X33" s="198"/>
      <c r="Y33" s="198"/>
      <c r="Z33" s="198"/>
    </row>
    <row r="34" spans="1:26" ht="15.75" customHeight="1">
      <c r="A34" s="127">
        <v>29</v>
      </c>
      <c r="B34" s="239">
        <v>19730</v>
      </c>
      <c r="C34" s="232" t="s">
        <v>484</v>
      </c>
      <c r="D34" s="196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8"/>
      <c r="T34" s="198"/>
      <c r="U34" s="198"/>
      <c r="V34" s="198"/>
      <c r="W34" s="198"/>
      <c r="X34" s="198"/>
      <c r="Y34" s="198"/>
      <c r="Z34" s="198"/>
    </row>
    <row r="35" spans="1:26" ht="15.75" customHeight="1">
      <c r="A35" s="127">
        <v>30</v>
      </c>
      <c r="B35" s="239">
        <v>19731</v>
      </c>
      <c r="C35" s="232" t="s">
        <v>485</v>
      </c>
      <c r="D35" s="196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8"/>
      <c r="T35" s="198"/>
      <c r="U35" s="198"/>
      <c r="V35" s="198"/>
      <c r="W35" s="198"/>
      <c r="X35" s="198"/>
      <c r="Y35" s="198"/>
      <c r="Z35" s="198"/>
    </row>
    <row r="36" spans="1:26" ht="15.75" customHeight="1">
      <c r="A36" s="127">
        <v>31</v>
      </c>
      <c r="B36" s="239">
        <v>19984</v>
      </c>
      <c r="C36" s="232" t="s">
        <v>486</v>
      </c>
      <c r="D36" s="196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8"/>
      <c r="T36" s="198"/>
      <c r="U36" s="198"/>
      <c r="V36" s="198"/>
      <c r="W36" s="198"/>
      <c r="X36" s="198"/>
      <c r="Y36" s="198"/>
      <c r="Z36" s="198"/>
    </row>
    <row r="37" spans="1:26" ht="15.75" customHeight="1">
      <c r="A37" s="127">
        <v>32</v>
      </c>
      <c r="B37" s="239"/>
      <c r="C37" s="232"/>
      <c r="D37" s="196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8"/>
      <c r="T37" s="198"/>
      <c r="U37" s="198"/>
      <c r="V37" s="198"/>
      <c r="W37" s="198"/>
      <c r="X37" s="198"/>
      <c r="Y37" s="198"/>
      <c r="Z37" s="198"/>
    </row>
    <row r="38" spans="1:26" ht="15.75" customHeight="1">
      <c r="A38" s="127">
        <v>33</v>
      </c>
      <c r="B38" s="239"/>
      <c r="C38" s="232"/>
      <c r="D38" s="196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8"/>
      <c r="T38" s="198"/>
      <c r="U38" s="198"/>
      <c r="V38" s="198"/>
      <c r="W38" s="198"/>
      <c r="X38" s="198"/>
      <c r="Y38" s="198"/>
      <c r="Z38" s="198"/>
    </row>
    <row r="39" spans="1:26" ht="15.75" customHeight="1">
      <c r="A39" s="127">
        <v>34</v>
      </c>
      <c r="B39" s="239"/>
      <c r="C39" s="232"/>
      <c r="D39" s="196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8"/>
      <c r="T39" s="198"/>
      <c r="U39" s="198"/>
      <c r="V39" s="198"/>
      <c r="W39" s="198"/>
      <c r="X39" s="198"/>
      <c r="Y39" s="198"/>
      <c r="Z39" s="198"/>
    </row>
    <row r="40" spans="1:26" ht="15.75" customHeight="1">
      <c r="A40" s="127">
        <v>35</v>
      </c>
      <c r="B40" s="239"/>
      <c r="C40" s="232"/>
      <c r="D40" s="196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8"/>
      <c r="T40" s="198"/>
      <c r="U40" s="198"/>
      <c r="V40" s="198"/>
      <c r="W40" s="198"/>
      <c r="X40" s="198"/>
      <c r="Y40" s="198"/>
      <c r="Z40" s="198"/>
    </row>
    <row r="41" spans="1:26" ht="15.75" customHeight="1">
      <c r="A41" s="127">
        <v>36</v>
      </c>
      <c r="B41" s="230"/>
      <c r="C41" s="240"/>
      <c r="D41" s="196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8"/>
      <c r="T41" s="198"/>
      <c r="U41" s="198"/>
      <c r="V41" s="198"/>
      <c r="W41" s="198"/>
      <c r="X41" s="198"/>
      <c r="Y41" s="198"/>
      <c r="Z41" s="198"/>
    </row>
    <row r="42" spans="1:26" ht="15.75" customHeight="1">
      <c r="A42" s="127">
        <v>37</v>
      </c>
      <c r="B42" s="230"/>
      <c r="C42" s="231"/>
      <c r="D42" s="196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8"/>
      <c r="T42" s="198"/>
      <c r="U42" s="198"/>
      <c r="V42" s="198"/>
      <c r="W42" s="198"/>
      <c r="X42" s="198"/>
      <c r="Y42" s="198"/>
      <c r="Z42" s="198"/>
    </row>
    <row r="43" spans="1:26" ht="15.75" customHeight="1">
      <c r="A43" s="127">
        <v>38</v>
      </c>
      <c r="B43" s="242"/>
      <c r="C43" s="241"/>
      <c r="D43" s="196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9"/>
      <c r="T43" s="199"/>
      <c r="U43" s="199"/>
      <c r="V43" s="199"/>
      <c r="W43" s="199"/>
      <c r="X43" s="199"/>
      <c r="Y43" s="199"/>
      <c r="Z43" s="199"/>
    </row>
    <row r="44" spans="1:26" ht="15.75" customHeight="1">
      <c r="A44" s="127">
        <v>39</v>
      </c>
      <c r="B44" s="242"/>
      <c r="C44" s="243"/>
      <c r="D44" s="196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9"/>
      <c r="T44" s="199"/>
      <c r="U44" s="199"/>
      <c r="V44" s="199"/>
      <c r="W44" s="199"/>
      <c r="X44" s="199"/>
      <c r="Y44" s="199"/>
      <c r="Z44" s="199"/>
    </row>
    <row r="45" spans="1:26" ht="15.75" customHeight="1">
      <c r="A45" s="127">
        <v>40</v>
      </c>
      <c r="B45" s="242"/>
      <c r="C45" s="241"/>
      <c r="D45" s="196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9"/>
      <c r="T45" s="199"/>
      <c r="U45" s="199"/>
      <c r="V45" s="199"/>
      <c r="W45" s="199"/>
      <c r="X45" s="199"/>
      <c r="Y45" s="199"/>
      <c r="Z45" s="199"/>
    </row>
    <row r="46" spans="1:26" ht="15.75" customHeight="1">
      <c r="A46" s="127">
        <v>41</v>
      </c>
      <c r="B46" s="242"/>
      <c r="C46" s="241"/>
      <c r="D46" s="196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9"/>
      <c r="T46" s="199"/>
      <c r="U46" s="199"/>
      <c r="V46" s="199"/>
      <c r="W46" s="199"/>
      <c r="X46" s="199"/>
      <c r="Y46" s="199"/>
      <c r="Z46" s="199"/>
    </row>
    <row r="47" spans="1:26" ht="15.75" customHeight="1">
      <c r="A47" s="127">
        <v>42</v>
      </c>
      <c r="B47" s="194"/>
      <c r="C47" s="195"/>
      <c r="D47" s="196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9"/>
      <c r="T47" s="199"/>
      <c r="U47" s="199"/>
      <c r="V47" s="199"/>
      <c r="W47" s="199"/>
      <c r="X47" s="199"/>
      <c r="Y47" s="199"/>
      <c r="Z47" s="199"/>
    </row>
    <row r="48" spans="1:26" ht="15.75" customHeight="1">
      <c r="A48" s="127">
        <v>43</v>
      </c>
      <c r="B48" s="194"/>
      <c r="C48" s="195"/>
      <c r="D48" s="196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9"/>
      <c r="T48" s="199"/>
      <c r="U48" s="199"/>
      <c r="V48" s="199"/>
      <c r="W48" s="199"/>
      <c r="X48" s="199"/>
      <c r="Y48" s="199"/>
      <c r="Z48" s="199"/>
    </row>
    <row r="49" spans="1:26" ht="15.75" customHeight="1">
      <c r="A49" s="127">
        <v>44</v>
      </c>
      <c r="B49" s="194"/>
      <c r="C49" s="195"/>
      <c r="D49" s="196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9"/>
      <c r="T49" s="199"/>
      <c r="U49" s="199"/>
      <c r="V49" s="199"/>
      <c r="W49" s="199"/>
      <c r="X49" s="199"/>
      <c r="Y49" s="199"/>
      <c r="Z49" s="199"/>
    </row>
    <row r="50" spans="1:26" ht="15.75" customHeight="1">
      <c r="A50" s="127">
        <v>45</v>
      </c>
      <c r="B50" s="194"/>
      <c r="C50" s="195"/>
      <c r="D50" s="196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9"/>
      <c r="T50" s="199"/>
      <c r="U50" s="199"/>
      <c r="V50" s="199"/>
      <c r="W50" s="199"/>
      <c r="X50" s="199"/>
      <c r="Y50" s="199"/>
      <c r="Z50" s="199"/>
    </row>
    <row r="51" spans="1:26" ht="15.75" customHeight="1">
      <c r="A51" s="200"/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00"/>
      <c r="P51" s="200"/>
      <c r="Q51" s="200"/>
      <c r="R51" s="200"/>
      <c r="S51" s="199"/>
      <c r="T51" s="199"/>
      <c r="U51" s="199"/>
      <c r="V51" s="199"/>
      <c r="W51" s="199"/>
      <c r="X51" s="199"/>
      <c r="Y51" s="199"/>
      <c r="Z51" s="199"/>
    </row>
    <row r="52" spans="1:26" ht="22.5" customHeight="1">
      <c r="A52" s="77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</row>
    <row r="53" spans="1:26" ht="22.5" customHeight="1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</row>
    <row r="54" spans="1:26" ht="22.5" customHeight="1">
      <c r="A54" s="77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</row>
    <row r="55" spans="1:26" ht="22.5" customHeight="1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</row>
    <row r="56" spans="1:26" ht="22.5" customHeight="1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</row>
    <row r="57" spans="1:26" ht="22.5" customHeight="1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</row>
    <row r="58" spans="1:26" ht="22.5" customHeight="1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</row>
    <row r="59" spans="1:26" ht="22.5" customHeight="1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</row>
    <row r="60" spans="1:26" ht="22.5" customHeight="1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</row>
    <row r="61" spans="1:26" ht="22.5" customHeight="1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</row>
    <row r="62" spans="1:26" ht="22.5" customHeight="1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</row>
    <row r="63" spans="1:26" ht="22.5" customHeight="1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</row>
    <row r="64" spans="1:26" ht="22.5" customHeight="1">
      <c r="A64" s="77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</row>
    <row r="65" spans="1:26" ht="22.5" customHeight="1">
      <c r="A65" s="77"/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</row>
    <row r="66" spans="1:26" ht="22.5" customHeight="1">
      <c r="A66" s="77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</row>
    <row r="67" spans="1:26" ht="22.5" customHeight="1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</row>
    <row r="68" spans="1:26" ht="22.5" customHeight="1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</row>
    <row r="69" spans="1:26" ht="22.5" customHeight="1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</row>
    <row r="70" spans="1:26" ht="22.5" customHeight="1">
      <c r="A70" s="77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</row>
    <row r="71" spans="1:26" ht="22.5" customHeight="1">
      <c r="A71" s="77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</row>
    <row r="72" spans="1:26" ht="22.5" customHeight="1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</row>
    <row r="73" spans="1:26" ht="22.5" customHeight="1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</row>
    <row r="74" spans="1:26" ht="22.5" customHeight="1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</row>
    <row r="75" spans="1:26" ht="22.5" customHeight="1">
      <c r="A75" s="77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</row>
    <row r="76" spans="1:26" ht="22.5" customHeight="1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</row>
    <row r="77" spans="1:26" ht="22.5" customHeight="1">
      <c r="A77" s="77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</row>
    <row r="78" spans="1:26" ht="22.5" customHeight="1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</row>
    <row r="79" spans="1:26" ht="22.5" customHeight="1">
      <c r="A79" s="77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</row>
    <row r="80" spans="1:26" ht="22.5" customHeight="1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</row>
    <row r="81" spans="1:26" ht="22.5" customHeight="1">
      <c r="A81" s="77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</row>
    <row r="82" spans="1:26" ht="22.5" customHeight="1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</row>
    <row r="83" spans="1:26" ht="22.5" customHeight="1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</row>
    <row r="84" spans="1:26" ht="22.5" customHeight="1">
      <c r="A84" s="77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</row>
    <row r="85" spans="1:26" ht="22.5" customHeight="1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</row>
    <row r="86" spans="1:26" ht="22.5" customHeight="1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</row>
    <row r="87" spans="1:26" ht="22.5" customHeight="1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</row>
    <row r="88" spans="1:26" ht="22.5" customHeight="1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</row>
    <row r="89" spans="1:26" ht="22.5" customHeight="1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</row>
    <row r="90" spans="1:26" ht="22.5" customHeight="1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</row>
    <row r="91" spans="1:26" ht="22.5" customHeight="1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</row>
    <row r="92" spans="1:26" ht="22.5" customHeight="1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</row>
    <row r="93" spans="1:26" ht="22.5" customHeight="1">
      <c r="A93" s="77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</row>
    <row r="94" spans="1:26" ht="22.5" customHeight="1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</row>
    <row r="95" spans="1:26" ht="22.5" customHeight="1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</row>
    <row r="96" spans="1:26" ht="22.5" customHeight="1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</row>
    <row r="97" spans="1:26" ht="22.5" customHeight="1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</row>
    <row r="98" spans="1:26" ht="22.5" customHeight="1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</row>
    <row r="99" spans="1:26" ht="22.5" customHeight="1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</row>
    <row r="100" spans="1:26" ht="22.5" customHeight="1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</row>
    <row r="101" spans="1:26" ht="22.5" customHeight="1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</row>
    <row r="102" spans="1:26" ht="22.5" customHeight="1">
      <c r="A102" s="77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</row>
    <row r="103" spans="1:26" ht="22.5" customHeight="1">
      <c r="A103" s="77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</row>
    <row r="104" spans="1:26" ht="22.5" customHeight="1">
      <c r="A104" s="77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</row>
    <row r="105" spans="1:26" ht="22.5" customHeight="1">
      <c r="A105" s="77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</row>
    <row r="106" spans="1:26" ht="22.5" customHeight="1">
      <c r="A106" s="77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</row>
    <row r="107" spans="1:26" ht="22.5" customHeight="1">
      <c r="A107" s="77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</row>
    <row r="108" spans="1:26" ht="22.5" customHeight="1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</row>
    <row r="109" spans="1:26" ht="22.5" customHeight="1">
      <c r="A109" s="77"/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</row>
    <row r="110" spans="1:26" ht="22.5" customHeight="1">
      <c r="A110" s="77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</row>
    <row r="111" spans="1:26" ht="22.5" customHeight="1">
      <c r="A111" s="77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</row>
    <row r="112" spans="1:26" ht="22.5" customHeight="1">
      <c r="A112" s="77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</row>
    <row r="113" spans="1:26" ht="22.5" customHeight="1">
      <c r="A113" s="77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</row>
    <row r="114" spans="1:26" ht="22.5" customHeight="1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</row>
    <row r="115" spans="1:26" ht="22.5" customHeight="1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</row>
    <row r="116" spans="1:26" ht="22.5" customHeight="1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</row>
    <row r="117" spans="1:26" ht="22.5" customHeight="1">
      <c r="A117" s="77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</row>
    <row r="118" spans="1:26" ht="22.5" customHeight="1">
      <c r="A118" s="77"/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</row>
    <row r="119" spans="1:26" ht="22.5" customHeight="1">
      <c r="A119" s="77"/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</row>
    <row r="120" spans="1:26" ht="22.5" customHeight="1">
      <c r="A120" s="77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</row>
    <row r="121" spans="1:26" ht="22.5" customHeight="1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</row>
    <row r="122" spans="1:26" ht="22.5" customHeight="1">
      <c r="A122" s="77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</row>
    <row r="123" spans="1:26" ht="22.5" customHeight="1">
      <c r="A123" s="77"/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</row>
    <row r="124" spans="1:26" ht="22.5" customHeight="1">
      <c r="A124" s="77"/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</row>
    <row r="125" spans="1:26" ht="22.5" customHeight="1">
      <c r="A125" s="77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</row>
    <row r="126" spans="1:26" ht="22.5" customHeight="1">
      <c r="A126" s="77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</row>
    <row r="127" spans="1:26" ht="22.5" customHeigh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</row>
    <row r="128" spans="1:26" ht="22.5" customHeight="1">
      <c r="A128" s="77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</row>
    <row r="129" spans="1:26" ht="22.5" customHeight="1">
      <c r="A129" s="77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</row>
    <row r="130" spans="1:26" ht="22.5" customHeight="1">
      <c r="A130" s="77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</row>
    <row r="131" spans="1:26" ht="22.5" customHeight="1">
      <c r="A131" s="77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</row>
    <row r="132" spans="1:26" ht="22.5" customHeight="1">
      <c r="A132" s="77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</row>
    <row r="133" spans="1:26" ht="22.5" customHeight="1">
      <c r="A133" s="77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</row>
    <row r="134" spans="1:26" ht="22.5" customHeight="1">
      <c r="A134" s="77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</row>
    <row r="135" spans="1:26" ht="22.5" customHeight="1">
      <c r="A135" s="77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</row>
    <row r="136" spans="1:26" ht="22.5" customHeight="1">
      <c r="A136" s="77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</row>
    <row r="137" spans="1:26" ht="22.5" customHeight="1">
      <c r="A137" s="77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</row>
    <row r="138" spans="1:26" ht="22.5" customHeight="1">
      <c r="A138" s="77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</row>
    <row r="139" spans="1:26" ht="22.5" customHeight="1">
      <c r="A139" s="77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</row>
    <row r="140" spans="1:26" ht="22.5" customHeight="1">
      <c r="A140" s="77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</row>
    <row r="141" spans="1:26" ht="22.5" customHeight="1">
      <c r="A141" s="77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</row>
    <row r="142" spans="1:26" ht="22.5" customHeight="1">
      <c r="A142" s="77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</row>
    <row r="143" spans="1:26" ht="22.5" customHeight="1">
      <c r="A143" s="77"/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</row>
    <row r="144" spans="1:26" ht="22.5" customHeight="1">
      <c r="A144" s="77"/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</row>
    <row r="145" spans="1:26" ht="22.5" customHeight="1">
      <c r="A145" s="77"/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</row>
    <row r="146" spans="1:26" ht="22.5" customHeight="1">
      <c r="A146" s="77"/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</row>
    <row r="147" spans="1:26" ht="22.5" customHeight="1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</row>
    <row r="148" spans="1:26" ht="22.5" customHeight="1">
      <c r="A148" s="77"/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</row>
    <row r="149" spans="1:26" ht="22.5" customHeight="1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</row>
    <row r="150" spans="1:26" ht="22.5" customHeight="1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</row>
    <row r="151" spans="1:26" ht="22.5" customHeight="1">
      <c r="A151" s="77"/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</row>
    <row r="152" spans="1:26" ht="22.5" customHeight="1">
      <c r="A152" s="77"/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</row>
    <row r="153" spans="1:26" ht="22.5" customHeight="1">
      <c r="A153" s="77"/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</row>
    <row r="154" spans="1:26" ht="22.5" customHeight="1">
      <c r="A154" s="77"/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</row>
    <row r="155" spans="1:26" ht="22.5" customHeight="1">
      <c r="A155" s="77"/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</row>
    <row r="156" spans="1:26" ht="22.5" customHeight="1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</row>
    <row r="157" spans="1:26" ht="22.5" customHeight="1">
      <c r="A157" s="77"/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</row>
    <row r="158" spans="1:26" ht="22.5" customHeight="1">
      <c r="A158" s="77"/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</row>
    <row r="159" spans="1:26" ht="22.5" customHeight="1">
      <c r="A159" s="77"/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</row>
    <row r="160" spans="1:26" ht="22.5" customHeight="1">
      <c r="A160" s="77"/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</row>
    <row r="161" spans="1:26" ht="22.5" customHeight="1">
      <c r="A161" s="77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</row>
    <row r="162" spans="1:26" ht="22.5" customHeight="1">
      <c r="A162" s="77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</row>
    <row r="163" spans="1:26" ht="22.5" customHeight="1">
      <c r="A163" s="77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</row>
    <row r="164" spans="1:26" ht="22.5" customHeight="1">
      <c r="A164" s="77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</row>
    <row r="165" spans="1:26" ht="22.5" customHeight="1">
      <c r="A165" s="77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</row>
    <row r="166" spans="1:26" ht="22.5" customHeight="1">
      <c r="A166" s="77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</row>
    <row r="167" spans="1:26" ht="22.5" customHeight="1">
      <c r="A167" s="77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</row>
    <row r="168" spans="1:26" ht="22.5" customHeight="1">
      <c r="A168" s="77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</row>
    <row r="169" spans="1:26" ht="22.5" customHeight="1">
      <c r="A169" s="77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</row>
    <row r="170" spans="1:26" ht="22.5" customHeight="1">
      <c r="A170" s="77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</row>
    <row r="171" spans="1:26" ht="22.5" customHeight="1">
      <c r="A171" s="77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</row>
    <row r="172" spans="1:26" ht="22.5" customHeight="1">
      <c r="A172" s="77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</row>
    <row r="173" spans="1:26" ht="22.5" customHeight="1">
      <c r="A173" s="77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</row>
    <row r="174" spans="1:26" ht="22.5" customHeight="1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</row>
    <row r="175" spans="1:26" ht="22.5" customHeight="1">
      <c r="A175" s="77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</row>
    <row r="176" spans="1:26" ht="22.5" customHeight="1">
      <c r="A176" s="77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</row>
    <row r="177" spans="1:26" ht="22.5" customHeight="1">
      <c r="A177" s="77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</row>
    <row r="178" spans="1:26" ht="22.5" customHeight="1">
      <c r="A178" s="77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</row>
    <row r="179" spans="1:26" ht="22.5" customHeight="1">
      <c r="A179" s="77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</row>
    <row r="180" spans="1:26" ht="22.5" customHeight="1">
      <c r="A180" s="77"/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</row>
    <row r="181" spans="1:26" ht="22.5" customHeight="1">
      <c r="A181" s="77"/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</row>
    <row r="182" spans="1:26" ht="22.5" customHeight="1">
      <c r="A182" s="77"/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</row>
    <row r="183" spans="1:26" ht="22.5" customHeight="1">
      <c r="A183" s="77"/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</row>
    <row r="184" spans="1:26" ht="22.5" customHeight="1">
      <c r="A184" s="77"/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</row>
    <row r="185" spans="1:26" ht="22.5" customHeight="1">
      <c r="A185" s="77"/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</row>
    <row r="186" spans="1:26" ht="22.5" customHeight="1">
      <c r="A186" s="77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</row>
    <row r="187" spans="1:26" ht="22.5" customHeight="1">
      <c r="A187" s="77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</row>
    <row r="188" spans="1:26" ht="22.5" customHeight="1">
      <c r="A188" s="77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</row>
    <row r="189" spans="1:26" ht="22.5" customHeight="1">
      <c r="A189" s="77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</row>
    <row r="190" spans="1:26" ht="22.5" customHeight="1">
      <c r="A190" s="77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</row>
    <row r="191" spans="1:26" ht="22.5" customHeight="1">
      <c r="A191" s="77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</row>
    <row r="192" spans="1:26" ht="22.5" customHeight="1">
      <c r="A192" s="77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</row>
    <row r="193" spans="1:26" ht="22.5" customHeight="1">
      <c r="A193" s="77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</row>
    <row r="194" spans="1:26" ht="22.5" customHeight="1">
      <c r="A194" s="77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</row>
    <row r="195" spans="1:26" ht="22.5" customHeight="1">
      <c r="A195" s="77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</row>
    <row r="196" spans="1:26" ht="22.5" customHeight="1">
      <c r="A196" s="77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</row>
    <row r="197" spans="1:26" ht="22.5" customHeight="1">
      <c r="A197" s="77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</row>
    <row r="198" spans="1:26" ht="22.5" customHeight="1">
      <c r="A198" s="77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</row>
    <row r="199" spans="1:26" ht="22.5" customHeight="1">
      <c r="A199" s="77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</row>
    <row r="200" spans="1:26" ht="22.5" customHeight="1">
      <c r="A200" s="77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</row>
    <row r="201" spans="1:26" ht="22.5" customHeight="1">
      <c r="A201" s="77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</row>
    <row r="202" spans="1:26" ht="22.5" customHeight="1">
      <c r="A202" s="77"/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</row>
    <row r="203" spans="1:26" ht="22.5" customHeight="1">
      <c r="A203" s="77"/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</row>
    <row r="204" spans="1:26" ht="22.5" customHeight="1">
      <c r="A204" s="77"/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</row>
    <row r="205" spans="1:26" ht="22.5" customHeight="1">
      <c r="A205" s="77"/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</row>
    <row r="206" spans="1:26" ht="22.5" customHeight="1">
      <c r="A206" s="77"/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</row>
    <row r="207" spans="1:26" ht="22.5" customHeight="1">
      <c r="A207" s="77"/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</row>
    <row r="208" spans="1:26" ht="22.5" customHeight="1">
      <c r="A208" s="77"/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</row>
    <row r="209" spans="1:26" ht="22.5" customHeight="1">
      <c r="A209" s="77"/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</row>
    <row r="210" spans="1:26" ht="22.5" customHeight="1">
      <c r="A210" s="77"/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</row>
    <row r="211" spans="1:26" ht="22.5" customHeight="1">
      <c r="A211" s="77"/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</row>
    <row r="212" spans="1:26" ht="22.5" customHeight="1">
      <c r="A212" s="77"/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</row>
    <row r="213" spans="1:26" ht="22.5" customHeight="1">
      <c r="A213" s="77"/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</row>
    <row r="214" spans="1:26" ht="22.5" customHeight="1">
      <c r="A214" s="77"/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</row>
    <row r="215" spans="1:26" ht="22.5" customHeight="1">
      <c r="A215" s="77"/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</row>
    <row r="216" spans="1:26" ht="22.5" customHeight="1">
      <c r="A216" s="77"/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</row>
    <row r="217" spans="1:26" ht="22.5" customHeight="1">
      <c r="A217" s="77"/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</row>
    <row r="218" spans="1:26" ht="22.5" customHeight="1">
      <c r="A218" s="77"/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</row>
    <row r="219" spans="1:26" ht="22.5" customHeight="1">
      <c r="A219" s="77"/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</row>
    <row r="220" spans="1:26" ht="22.5" customHeight="1">
      <c r="A220" s="77"/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</row>
    <row r="221" spans="1:26" ht="22.5" customHeight="1">
      <c r="A221" s="77"/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</row>
    <row r="222" spans="1:26" ht="22.5" customHeight="1">
      <c r="A222" s="77"/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</row>
    <row r="223" spans="1:26" ht="22.5" customHeight="1">
      <c r="A223" s="77"/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</row>
    <row r="224" spans="1:26" ht="22.5" customHeight="1">
      <c r="A224" s="77"/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</row>
    <row r="225" spans="1:26" ht="22.5" customHeight="1">
      <c r="A225" s="77"/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</row>
    <row r="226" spans="1:26" ht="22.5" customHeight="1">
      <c r="A226" s="77"/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</row>
    <row r="227" spans="1:26" ht="22.5" customHeight="1">
      <c r="A227" s="77"/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</row>
    <row r="228" spans="1:26" ht="22.5" customHeight="1">
      <c r="A228" s="77"/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</row>
    <row r="229" spans="1:26" ht="22.5" customHeight="1">
      <c r="A229" s="77"/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</row>
    <row r="230" spans="1:26" ht="22.5" customHeight="1">
      <c r="A230" s="77"/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</row>
    <row r="231" spans="1:26" ht="22.5" customHeight="1">
      <c r="A231" s="77"/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</row>
    <row r="232" spans="1:26" ht="22.5" customHeight="1">
      <c r="A232" s="77"/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</row>
    <row r="233" spans="1:26" ht="22.5" customHeight="1">
      <c r="A233" s="77"/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</row>
    <row r="234" spans="1:26" ht="22.5" customHeight="1">
      <c r="A234" s="77"/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</row>
    <row r="235" spans="1:26" ht="22.5" customHeight="1">
      <c r="A235" s="77"/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</row>
    <row r="236" spans="1:26" ht="22.5" customHeight="1">
      <c r="A236" s="77"/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</row>
    <row r="237" spans="1:26" ht="22.5" customHeight="1">
      <c r="A237" s="77"/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</row>
    <row r="238" spans="1:26" ht="22.5" customHeight="1">
      <c r="A238" s="77"/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</row>
    <row r="239" spans="1:26" ht="22.5" customHeight="1">
      <c r="A239" s="77"/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</row>
    <row r="240" spans="1:26" ht="22.5" customHeight="1">
      <c r="A240" s="77"/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</row>
    <row r="241" spans="1:26" ht="22.5" customHeight="1">
      <c r="A241" s="77"/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</row>
    <row r="242" spans="1:26" ht="22.5" customHeight="1">
      <c r="A242" s="77"/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</row>
    <row r="243" spans="1:26" ht="22.5" customHeight="1">
      <c r="A243" s="77"/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</row>
    <row r="244" spans="1:26" ht="22.5" customHeight="1">
      <c r="A244" s="77"/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</row>
    <row r="245" spans="1:26" ht="22.5" customHeight="1">
      <c r="A245" s="77"/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</row>
    <row r="246" spans="1:26" ht="22.5" customHeight="1">
      <c r="A246" s="77"/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</row>
    <row r="247" spans="1:26" ht="22.5" customHeight="1">
      <c r="A247" s="77"/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</row>
    <row r="248" spans="1:26" ht="22.5" customHeight="1">
      <c r="A248" s="77"/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</row>
    <row r="249" spans="1:26" ht="22.5" customHeight="1">
      <c r="A249" s="77"/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</row>
    <row r="250" spans="1:26" ht="22.5" customHeight="1">
      <c r="A250" s="77"/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</row>
    <row r="251" spans="1:26" ht="22.5" customHeight="1">
      <c r="A251" s="77"/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</row>
    <row r="252" spans="1:26" ht="22.5" customHeight="1">
      <c r="A252" s="77"/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</row>
    <row r="253" spans="1:26" ht="22.5" customHeight="1">
      <c r="A253" s="77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</row>
    <row r="254" spans="1:26" ht="22.5" customHeight="1">
      <c r="A254" s="77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</row>
    <row r="255" spans="1:26" ht="22.5" customHeight="1">
      <c r="A255" s="77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</row>
    <row r="256" spans="1:26" ht="22.5" customHeight="1">
      <c r="A256" s="77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</row>
    <row r="257" spans="1:26" ht="22.5" customHeight="1">
      <c r="A257" s="77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</row>
    <row r="258" spans="1:26" ht="22.5" customHeight="1">
      <c r="A258" s="77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</row>
    <row r="259" spans="1:26" ht="22.5" customHeight="1">
      <c r="A259" s="77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</row>
    <row r="260" spans="1:26" ht="22.5" customHeight="1">
      <c r="A260" s="77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</row>
    <row r="261" spans="1:26" ht="22.5" customHeight="1">
      <c r="A261" s="77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</row>
    <row r="262" spans="1:26" ht="22.5" customHeight="1">
      <c r="A262" s="77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</row>
    <row r="263" spans="1:26" ht="22.5" customHeight="1">
      <c r="A263" s="77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</row>
    <row r="264" spans="1:26" ht="22.5" customHeight="1">
      <c r="A264" s="77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</row>
    <row r="265" spans="1:26" ht="22.5" customHeight="1">
      <c r="A265" s="77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</row>
    <row r="266" spans="1:26" ht="22.5" customHeight="1">
      <c r="A266" s="77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</row>
    <row r="267" spans="1:26" ht="22.5" customHeight="1">
      <c r="A267" s="77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</row>
    <row r="268" spans="1:26" ht="22.5" customHeight="1">
      <c r="A268" s="77"/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</row>
    <row r="269" spans="1:26" ht="22.5" customHeight="1">
      <c r="A269" s="77"/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</row>
    <row r="270" spans="1:26" ht="22.5" customHeight="1">
      <c r="A270" s="77"/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</row>
    <row r="271" spans="1:26" ht="22.5" customHeight="1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</row>
    <row r="272" spans="1:26" ht="22.5" customHeight="1">
      <c r="A272" s="77"/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</row>
    <row r="273" spans="1:26" ht="22.5" customHeight="1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</row>
    <row r="274" spans="1:26" ht="22.5" customHeight="1">
      <c r="A274" s="77"/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</row>
    <row r="275" spans="1:26" ht="22.5" customHeight="1">
      <c r="A275" s="77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</row>
    <row r="276" spans="1:26" ht="22.5" customHeight="1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</row>
    <row r="277" spans="1:26" ht="22.5" customHeight="1">
      <c r="A277" s="77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</row>
    <row r="278" spans="1:26" ht="22.5" customHeight="1">
      <c r="A278" s="77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</row>
    <row r="279" spans="1:26" ht="22.5" customHeight="1">
      <c r="A279" s="77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</row>
    <row r="280" spans="1:26" ht="22.5" customHeight="1">
      <c r="A280" s="77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</row>
    <row r="281" spans="1:26" ht="22.5" customHeight="1">
      <c r="A281" s="77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</row>
    <row r="282" spans="1:26" ht="22.5" customHeight="1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</row>
    <row r="283" spans="1:26" ht="22.5" customHeight="1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</row>
    <row r="284" spans="1:26" ht="22.5" customHeight="1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</row>
    <row r="285" spans="1:26" ht="22.5" customHeight="1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</row>
    <row r="286" spans="1:26" ht="22.5" customHeight="1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</row>
    <row r="287" spans="1:26" ht="22.5" customHeight="1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</row>
    <row r="288" spans="1:26" ht="22.5" customHeight="1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</row>
    <row r="289" spans="1:26" ht="22.5" customHeight="1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</row>
    <row r="290" spans="1:26" ht="22.5" customHeight="1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</row>
    <row r="291" spans="1:26" ht="22.5" customHeight="1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  <c r="Z291" s="77"/>
    </row>
    <row r="292" spans="1:26" ht="22.5" customHeight="1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</row>
    <row r="293" spans="1:26" ht="22.5" customHeight="1">
      <c r="A293" s="77"/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</row>
    <row r="294" spans="1:26" ht="22.5" customHeight="1">
      <c r="A294" s="77"/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</row>
    <row r="295" spans="1:26" ht="22.5" customHeight="1">
      <c r="A295" s="77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</row>
    <row r="296" spans="1:26" ht="22.5" customHeight="1">
      <c r="A296" s="77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</row>
    <row r="297" spans="1:26" ht="22.5" customHeight="1">
      <c r="A297" s="77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</row>
    <row r="298" spans="1:26" ht="22.5" customHeight="1">
      <c r="A298" s="77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</row>
    <row r="299" spans="1:26" ht="22.5" customHeight="1">
      <c r="A299" s="77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</row>
    <row r="300" spans="1:26" ht="22.5" customHeight="1">
      <c r="A300" s="77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</row>
    <row r="301" spans="1:26" ht="22.5" customHeight="1">
      <c r="A301" s="77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</row>
    <row r="302" spans="1:26" ht="22.5" customHeight="1">
      <c r="A302" s="77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</row>
    <row r="303" spans="1:26" ht="22.5" customHeight="1">
      <c r="A303" s="77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</row>
    <row r="304" spans="1:26" ht="22.5" customHeight="1">
      <c r="A304" s="77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</row>
    <row r="305" spans="1:26" ht="22.5" customHeight="1">
      <c r="A305" s="77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</row>
    <row r="306" spans="1:26" ht="22.5" customHeight="1">
      <c r="A306" s="77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</row>
    <row r="307" spans="1:26" ht="22.5" customHeight="1">
      <c r="A307" s="77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</row>
    <row r="308" spans="1:26" ht="22.5" customHeight="1">
      <c r="A308" s="77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</row>
    <row r="309" spans="1:26" ht="22.5" customHeight="1">
      <c r="A309" s="77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</row>
    <row r="310" spans="1:26" ht="22.5" customHeight="1">
      <c r="A310" s="77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</row>
    <row r="311" spans="1:26" ht="22.5" customHeight="1">
      <c r="A311" s="77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</row>
    <row r="312" spans="1:26" ht="22.5" customHeight="1">
      <c r="A312" s="77"/>
      <c r="B312" s="77"/>
      <c r="C312" s="77"/>
      <c r="D312" s="77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  <c r="Z312" s="77"/>
    </row>
    <row r="313" spans="1:26" ht="22.5" customHeight="1">
      <c r="A313" s="77"/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</row>
    <row r="314" spans="1:26" ht="22.5" customHeight="1">
      <c r="A314" s="77"/>
      <c r="B314" s="77"/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</row>
    <row r="315" spans="1:26" ht="22.5" customHeight="1">
      <c r="A315" s="77"/>
      <c r="B315" s="77"/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</row>
    <row r="316" spans="1:26" ht="22.5" customHeight="1">
      <c r="A316" s="77"/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</row>
    <row r="317" spans="1:26" ht="22.5" customHeight="1">
      <c r="A317" s="77"/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</row>
    <row r="318" spans="1:26" ht="22.5" customHeight="1">
      <c r="A318" s="77"/>
      <c r="B318" s="77"/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</row>
    <row r="319" spans="1:26" ht="22.5" customHeight="1">
      <c r="A319" s="77"/>
      <c r="B319" s="77"/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</row>
    <row r="320" spans="1:26" ht="22.5" customHeight="1">
      <c r="A320" s="77"/>
      <c r="B320" s="77"/>
      <c r="C320" s="77"/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</row>
    <row r="321" spans="1:26" ht="22.5" customHeight="1">
      <c r="A321" s="77"/>
      <c r="B321" s="77"/>
      <c r="C321" s="77"/>
      <c r="D321" s="77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</row>
    <row r="322" spans="1:26" ht="22.5" customHeight="1">
      <c r="A322" s="77"/>
      <c r="B322" s="77"/>
      <c r="C322" s="77"/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</row>
    <row r="323" spans="1:26" ht="22.5" customHeight="1">
      <c r="A323" s="77"/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</row>
    <row r="324" spans="1:26" ht="22.5" customHeight="1">
      <c r="A324" s="77"/>
      <c r="B324" s="77"/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</row>
    <row r="325" spans="1:26" ht="22.5" customHeight="1">
      <c r="A325" s="77"/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</row>
    <row r="326" spans="1:26" ht="22.5" customHeight="1">
      <c r="A326" s="77"/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</row>
    <row r="327" spans="1:26" ht="22.5" customHeight="1">
      <c r="A327" s="77"/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</row>
    <row r="328" spans="1:26" ht="22.5" customHeight="1">
      <c r="A328" s="77"/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</row>
    <row r="329" spans="1:26" ht="22.5" customHeight="1">
      <c r="A329" s="77"/>
      <c r="B329" s="77"/>
      <c r="C329" s="77"/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</row>
    <row r="330" spans="1:26" ht="22.5" customHeight="1">
      <c r="A330" s="77"/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</row>
    <row r="331" spans="1:26" ht="22.5" customHeight="1">
      <c r="A331" s="77"/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</row>
    <row r="332" spans="1:26" ht="22.5" customHeight="1">
      <c r="A332" s="77"/>
      <c r="B332" s="77"/>
      <c r="C332" s="77"/>
      <c r="D332" s="77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</row>
    <row r="333" spans="1:26" ht="22.5" customHeight="1">
      <c r="A333" s="77"/>
      <c r="B333" s="77"/>
      <c r="C333" s="77"/>
      <c r="D333" s="77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</row>
    <row r="334" spans="1:26" ht="22.5" customHeight="1">
      <c r="A334" s="77"/>
      <c r="B334" s="77"/>
      <c r="C334" s="77"/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</row>
    <row r="335" spans="1:26" ht="22.5" customHeight="1">
      <c r="A335" s="77"/>
      <c r="B335" s="77"/>
      <c r="C335" s="77"/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</row>
    <row r="336" spans="1:26" ht="22.5" customHeight="1">
      <c r="A336" s="77"/>
      <c r="B336" s="77"/>
      <c r="C336" s="77"/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</row>
    <row r="337" spans="1:26" ht="22.5" customHeight="1">
      <c r="A337" s="77"/>
      <c r="B337" s="77"/>
      <c r="C337" s="77"/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</row>
    <row r="338" spans="1:26" ht="22.5" customHeight="1">
      <c r="A338" s="77"/>
      <c r="B338" s="77"/>
      <c r="C338" s="77"/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</row>
    <row r="339" spans="1:26" ht="22.5" customHeight="1">
      <c r="A339" s="77"/>
      <c r="B339" s="77"/>
      <c r="C339" s="77"/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</row>
    <row r="340" spans="1:26" ht="22.5" customHeight="1">
      <c r="A340" s="77"/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</row>
    <row r="341" spans="1:26" ht="22.5" customHeight="1">
      <c r="A341" s="77"/>
      <c r="B341" s="77"/>
      <c r="C341" s="77"/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</row>
    <row r="342" spans="1:26" ht="22.5" customHeight="1">
      <c r="A342" s="77"/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</row>
    <row r="343" spans="1:26" ht="22.5" customHeight="1">
      <c r="A343" s="77"/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</row>
    <row r="344" spans="1:26" ht="22.5" customHeight="1">
      <c r="A344" s="77"/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</row>
    <row r="345" spans="1:26" ht="22.5" customHeight="1">
      <c r="A345" s="77"/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</row>
    <row r="346" spans="1:26" ht="22.5" customHeight="1">
      <c r="A346" s="77"/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</row>
    <row r="347" spans="1:26" ht="22.5" customHeight="1">
      <c r="A347" s="77"/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</row>
    <row r="348" spans="1:26" ht="22.5" customHeight="1">
      <c r="A348" s="77"/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</row>
    <row r="349" spans="1:26" ht="22.5" customHeight="1">
      <c r="A349" s="77"/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</row>
    <row r="350" spans="1:26" ht="22.5" customHeight="1">
      <c r="A350" s="77"/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</row>
    <row r="351" spans="1:26" ht="22.5" customHeight="1">
      <c r="A351" s="77"/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</row>
    <row r="352" spans="1:26" ht="22.5" customHeight="1">
      <c r="A352" s="77"/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</row>
    <row r="353" spans="1:26" ht="22.5" customHeight="1">
      <c r="A353" s="77"/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</row>
    <row r="354" spans="1:26" ht="22.5" customHeight="1">
      <c r="A354" s="77"/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</row>
    <row r="355" spans="1:26" ht="22.5" customHeight="1">
      <c r="A355" s="77"/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</row>
    <row r="356" spans="1:26" ht="22.5" customHeight="1">
      <c r="A356" s="77"/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</row>
    <row r="357" spans="1:26" ht="22.5" customHeight="1">
      <c r="A357" s="77"/>
      <c r="B357" s="77"/>
      <c r="C357" s="77"/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</row>
    <row r="358" spans="1:26" ht="22.5" customHeight="1">
      <c r="A358" s="77"/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</row>
    <row r="359" spans="1:26" ht="22.5" customHeight="1">
      <c r="A359" s="77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</row>
    <row r="360" spans="1:26" ht="22.5" customHeight="1">
      <c r="A360" s="77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</row>
    <row r="361" spans="1:26" ht="22.5" customHeight="1">
      <c r="A361" s="77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</row>
    <row r="362" spans="1:26" ht="22.5" customHeight="1">
      <c r="A362" s="77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</row>
    <row r="363" spans="1:26" ht="22.5" customHeight="1">
      <c r="A363" s="77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</row>
    <row r="364" spans="1:26" ht="22.5" customHeight="1">
      <c r="A364" s="77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</row>
    <row r="365" spans="1:26" ht="22.5" customHeight="1">
      <c r="A365" s="77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</row>
    <row r="366" spans="1:26" ht="22.5" customHeight="1">
      <c r="A366" s="77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</row>
    <row r="367" spans="1:26" ht="22.5" customHeight="1">
      <c r="A367" s="77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</row>
    <row r="368" spans="1:26" ht="22.5" customHeight="1">
      <c r="A368" s="77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</row>
    <row r="369" spans="1:26" ht="22.5" customHeight="1">
      <c r="A369" s="77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</row>
    <row r="370" spans="1:26" ht="22.5" customHeight="1">
      <c r="A370" s="77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</row>
    <row r="371" spans="1:26" ht="22.5" customHeight="1">
      <c r="A371" s="77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</row>
    <row r="372" spans="1:26" ht="22.5" customHeight="1">
      <c r="A372" s="77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</row>
    <row r="373" spans="1:26" ht="22.5" customHeight="1">
      <c r="A373" s="77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</row>
    <row r="374" spans="1:26" ht="22.5" customHeight="1">
      <c r="A374" s="77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</row>
    <row r="375" spans="1:26" ht="22.5" customHeight="1">
      <c r="A375" s="77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</row>
    <row r="376" spans="1:26" ht="22.5" customHeight="1">
      <c r="A376" s="77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</row>
    <row r="377" spans="1:26" ht="22.5" customHeight="1">
      <c r="A377" s="77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</row>
    <row r="378" spans="1:26" ht="22.5" customHeight="1">
      <c r="A378" s="77"/>
      <c r="B378" s="77"/>
      <c r="C378" s="77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</row>
    <row r="379" spans="1:26" ht="22.5" customHeight="1">
      <c r="A379" s="77"/>
      <c r="B379" s="77"/>
      <c r="C379" s="77"/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</row>
    <row r="380" spans="1:26" ht="22.5" customHeight="1">
      <c r="A380" s="77"/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</row>
    <row r="381" spans="1:26" ht="22.5" customHeight="1">
      <c r="A381" s="77"/>
      <c r="B381" s="77"/>
      <c r="C381" s="77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</row>
    <row r="382" spans="1:26" ht="22.5" customHeight="1">
      <c r="A382" s="77"/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</row>
    <row r="383" spans="1:26" ht="22.5" customHeight="1">
      <c r="A383" s="77"/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</row>
    <row r="384" spans="1:26" ht="22.5" customHeight="1">
      <c r="A384" s="77"/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</row>
    <row r="385" spans="1:26" ht="22.5" customHeight="1">
      <c r="A385" s="77"/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</row>
    <row r="386" spans="1:26" ht="22.5" customHeight="1">
      <c r="A386" s="77"/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</row>
    <row r="387" spans="1:26" ht="22.5" customHeight="1">
      <c r="A387" s="77"/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</row>
    <row r="388" spans="1:26" ht="22.5" customHeight="1">
      <c r="A388" s="77"/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</row>
    <row r="389" spans="1:26" ht="22.5" customHeight="1">
      <c r="A389" s="77"/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</row>
    <row r="390" spans="1:26" ht="22.5" customHeight="1">
      <c r="A390" s="77"/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</row>
    <row r="391" spans="1:26" ht="22.5" customHeight="1">
      <c r="A391" s="77"/>
      <c r="B391" s="77"/>
      <c r="C391" s="77"/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</row>
    <row r="392" spans="1:26" ht="22.5" customHeight="1">
      <c r="A392" s="77"/>
      <c r="B392" s="77"/>
      <c r="C392" s="77"/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</row>
    <row r="393" spans="1:26" ht="22.5" customHeight="1">
      <c r="A393" s="77"/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</row>
    <row r="394" spans="1:26" ht="22.5" customHeight="1">
      <c r="A394" s="77"/>
      <c r="B394" s="77"/>
      <c r="C394" s="77"/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</row>
    <row r="395" spans="1:26" ht="22.5" customHeight="1">
      <c r="A395" s="77"/>
      <c r="B395" s="77"/>
      <c r="C395" s="77"/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</row>
    <row r="396" spans="1:26" ht="22.5" customHeight="1">
      <c r="A396" s="77"/>
      <c r="B396" s="77"/>
      <c r="C396" s="77"/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</row>
    <row r="397" spans="1:26" ht="22.5" customHeight="1">
      <c r="A397" s="77"/>
      <c r="B397" s="77"/>
      <c r="C397" s="77"/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</row>
    <row r="398" spans="1:26" ht="22.5" customHeight="1">
      <c r="A398" s="77"/>
      <c r="B398" s="77"/>
      <c r="C398" s="77"/>
      <c r="D398" s="77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</row>
    <row r="399" spans="1:26" ht="22.5" customHeight="1">
      <c r="A399" s="77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</row>
    <row r="400" spans="1:26" ht="22.5" customHeight="1">
      <c r="A400" s="77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</row>
    <row r="401" spans="1:26" ht="22.5" customHeight="1">
      <c r="A401" s="77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</row>
    <row r="402" spans="1:26" ht="22.5" customHeight="1">
      <c r="A402" s="77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</row>
    <row r="403" spans="1:26" ht="22.5" customHeight="1">
      <c r="A403" s="77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</row>
    <row r="404" spans="1:26" ht="22.5" customHeight="1">
      <c r="A404" s="77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</row>
    <row r="405" spans="1:26" ht="22.5" customHeight="1">
      <c r="A405" s="77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</row>
    <row r="406" spans="1:26" ht="22.5" customHeight="1">
      <c r="A406" s="77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</row>
    <row r="407" spans="1:26" ht="22.5" customHeight="1">
      <c r="A407" s="77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</row>
    <row r="408" spans="1:26" ht="22.5" customHeight="1">
      <c r="A408" s="77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</row>
    <row r="409" spans="1:26" ht="22.5" customHeight="1">
      <c r="A409" s="77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</row>
    <row r="410" spans="1:26" ht="22.5" customHeight="1">
      <c r="A410" s="77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</row>
    <row r="411" spans="1:26" ht="22.5" customHeight="1">
      <c r="A411" s="77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</row>
    <row r="412" spans="1:26" ht="22.5" customHeight="1">
      <c r="A412" s="77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</row>
    <row r="413" spans="1:26" ht="22.5" customHeight="1">
      <c r="A413" s="77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</row>
    <row r="414" spans="1:26" ht="22.5" customHeight="1">
      <c r="A414" s="77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</row>
    <row r="415" spans="1:26" ht="22.5" customHeight="1">
      <c r="A415" s="77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</row>
    <row r="416" spans="1:26" ht="22.5" customHeight="1">
      <c r="A416" s="77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</row>
    <row r="417" spans="1:26" ht="22.5" customHeight="1">
      <c r="A417" s="77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</row>
    <row r="418" spans="1:26" ht="22.5" customHeight="1">
      <c r="A418" s="77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</row>
    <row r="419" spans="1:26" ht="22.5" customHeight="1">
      <c r="A419" s="77"/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</row>
    <row r="420" spans="1:26" ht="22.5" customHeight="1">
      <c r="A420" s="77"/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</row>
    <row r="421" spans="1:26" ht="22.5" customHeight="1">
      <c r="A421" s="77"/>
      <c r="B421" s="77"/>
      <c r="C421" s="77"/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</row>
    <row r="422" spans="1:26" ht="22.5" customHeight="1">
      <c r="A422" s="77"/>
      <c r="B422" s="77"/>
      <c r="C422" s="77"/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</row>
    <row r="423" spans="1:26" ht="22.5" customHeight="1">
      <c r="A423" s="77"/>
      <c r="B423" s="77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</row>
    <row r="424" spans="1:26" ht="22.5" customHeight="1">
      <c r="A424" s="77"/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</row>
    <row r="425" spans="1:26" ht="22.5" customHeight="1">
      <c r="A425" s="77"/>
      <c r="B425" s="77"/>
      <c r="C425" s="77"/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</row>
    <row r="426" spans="1:26" ht="22.5" customHeight="1">
      <c r="A426" s="77"/>
      <c r="B426" s="77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</row>
    <row r="427" spans="1:26" ht="22.5" customHeight="1">
      <c r="A427" s="77"/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</row>
    <row r="428" spans="1:26" ht="22.5" customHeight="1">
      <c r="A428" s="77"/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</row>
    <row r="429" spans="1:26" ht="22.5" customHeight="1">
      <c r="A429" s="77"/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</row>
    <row r="430" spans="1:26" ht="22.5" customHeight="1">
      <c r="A430" s="77"/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</row>
    <row r="431" spans="1:26" ht="22.5" customHeight="1">
      <c r="A431" s="77"/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</row>
    <row r="432" spans="1:26" ht="22.5" customHeight="1">
      <c r="A432" s="77"/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</row>
    <row r="433" spans="1:26" ht="22.5" customHeight="1">
      <c r="A433" s="77"/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</row>
    <row r="434" spans="1:26" ht="22.5" customHeight="1">
      <c r="A434" s="77"/>
      <c r="B434" s="77"/>
      <c r="C434" s="77"/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</row>
    <row r="435" spans="1:26" ht="22.5" customHeight="1">
      <c r="A435" s="77"/>
      <c r="B435" s="77"/>
      <c r="C435" s="77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</row>
    <row r="436" spans="1:26" ht="22.5" customHeight="1">
      <c r="A436" s="77"/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</row>
    <row r="437" spans="1:26" ht="22.5" customHeight="1">
      <c r="A437" s="77"/>
      <c r="B437" s="77"/>
      <c r="C437" s="77"/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</row>
    <row r="438" spans="1:26" ht="22.5" customHeight="1">
      <c r="A438" s="77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</row>
    <row r="439" spans="1:26" ht="22.5" customHeight="1">
      <c r="A439" s="77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</row>
    <row r="440" spans="1:26" ht="22.5" customHeight="1">
      <c r="A440" s="77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</row>
    <row r="441" spans="1:26" ht="22.5" customHeight="1">
      <c r="A441" s="77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</row>
    <row r="442" spans="1:26" ht="22.5" customHeight="1">
      <c r="A442" s="77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</row>
    <row r="443" spans="1:26" ht="22.5" customHeight="1">
      <c r="A443" s="77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</row>
    <row r="444" spans="1:26" ht="22.5" customHeight="1">
      <c r="A444" s="77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</row>
    <row r="445" spans="1:26" ht="22.5" customHeight="1">
      <c r="A445" s="77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</row>
    <row r="446" spans="1:26" ht="22.5" customHeight="1">
      <c r="A446" s="77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</row>
    <row r="447" spans="1:26" ht="22.5" customHeight="1">
      <c r="A447" s="77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</row>
    <row r="448" spans="1:26" ht="22.5" customHeight="1">
      <c r="A448" s="77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</row>
    <row r="449" spans="1:26" ht="22.5" customHeight="1">
      <c r="A449" s="77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</row>
    <row r="450" spans="1:26" ht="22.5" customHeight="1">
      <c r="A450" s="77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</row>
    <row r="451" spans="1:26" ht="22.5" customHeight="1">
      <c r="A451" s="77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</row>
    <row r="452" spans="1:26" ht="22.5" customHeight="1">
      <c r="A452" s="77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</row>
    <row r="453" spans="1:26" ht="22.5" customHeight="1">
      <c r="A453" s="77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</row>
    <row r="454" spans="1:26" ht="22.5" customHeight="1">
      <c r="A454" s="77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</row>
    <row r="455" spans="1:26" ht="22.5" customHeight="1">
      <c r="A455" s="77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</row>
    <row r="456" spans="1:26" ht="22.5" customHeight="1">
      <c r="A456" s="77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</row>
    <row r="457" spans="1:26" ht="22.5" customHeight="1">
      <c r="A457" s="77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</row>
    <row r="458" spans="1:26" ht="22.5" customHeight="1">
      <c r="A458" s="77"/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</row>
    <row r="459" spans="1:26" ht="22.5" customHeight="1">
      <c r="A459" s="77"/>
      <c r="B459" s="77"/>
      <c r="C459" s="77"/>
      <c r="D459" s="77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</row>
    <row r="460" spans="1:26" ht="22.5" customHeight="1">
      <c r="A460" s="77"/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</row>
    <row r="461" spans="1:26" ht="22.5" customHeight="1">
      <c r="A461" s="77"/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</row>
    <row r="462" spans="1:26" ht="22.5" customHeight="1">
      <c r="A462" s="77"/>
      <c r="B462" s="77"/>
      <c r="C462" s="77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</row>
    <row r="463" spans="1:26" ht="22.5" customHeight="1">
      <c r="A463" s="77"/>
      <c r="B463" s="77"/>
      <c r="C463" s="77"/>
      <c r="D463" s="77"/>
      <c r="E463" s="77"/>
      <c r="F463" s="77"/>
      <c r="G463" s="77"/>
      <c r="H463" s="77"/>
      <c r="I463" s="77"/>
      <c r="J463" s="77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</row>
    <row r="464" spans="1:26" ht="22.5" customHeight="1">
      <c r="A464" s="77"/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</row>
    <row r="465" spans="1:26" ht="22.5" customHeight="1">
      <c r="A465" s="77"/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</row>
    <row r="466" spans="1:26" ht="22.5" customHeight="1">
      <c r="A466" s="77"/>
      <c r="B466" s="77"/>
      <c r="C466" s="77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</row>
    <row r="467" spans="1:26" ht="22.5" customHeight="1">
      <c r="A467" s="77"/>
      <c r="B467" s="77"/>
      <c r="C467" s="77"/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</row>
    <row r="468" spans="1:26" ht="22.5" customHeight="1">
      <c r="A468" s="77"/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</row>
    <row r="469" spans="1:26" ht="22.5" customHeight="1">
      <c r="A469" s="77"/>
      <c r="B469" s="77"/>
      <c r="C469" s="77"/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</row>
    <row r="470" spans="1:26" ht="22.5" customHeight="1">
      <c r="A470" s="77"/>
      <c r="B470" s="77"/>
      <c r="C470" s="77"/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</row>
    <row r="471" spans="1:26" ht="22.5" customHeight="1">
      <c r="A471" s="77"/>
      <c r="B471" s="77"/>
      <c r="C471" s="77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</row>
    <row r="472" spans="1:26" ht="22.5" customHeight="1">
      <c r="A472" s="77"/>
      <c r="B472" s="77"/>
      <c r="C472" s="77"/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</row>
    <row r="473" spans="1:26" ht="22.5" customHeight="1">
      <c r="A473" s="77"/>
      <c r="B473" s="77"/>
      <c r="C473" s="77"/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</row>
    <row r="474" spans="1:26" ht="22.5" customHeight="1">
      <c r="A474" s="77"/>
      <c r="B474" s="77"/>
      <c r="C474" s="77"/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</row>
    <row r="475" spans="1:26" ht="22.5" customHeight="1">
      <c r="A475" s="77"/>
      <c r="B475" s="77"/>
      <c r="C475" s="77"/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</row>
    <row r="476" spans="1:26" ht="22.5" customHeight="1">
      <c r="A476" s="77"/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</row>
    <row r="477" spans="1:26" ht="22.5" customHeight="1">
      <c r="A477" s="77"/>
      <c r="B477" s="77"/>
      <c r="C477" s="77"/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</row>
    <row r="478" spans="1:26" ht="22.5" customHeight="1">
      <c r="A478" s="77"/>
      <c r="B478" s="77"/>
      <c r="C478" s="77"/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</row>
    <row r="479" spans="1:26" ht="22.5" customHeight="1">
      <c r="A479" s="77"/>
      <c r="B479" s="77"/>
      <c r="C479" s="77"/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</row>
    <row r="480" spans="1:26" ht="22.5" customHeight="1">
      <c r="A480" s="77"/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</row>
    <row r="481" spans="1:26" ht="22.5" customHeight="1">
      <c r="A481" s="77"/>
      <c r="B481" s="77"/>
      <c r="C481" s="77"/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</row>
    <row r="482" spans="1:26" ht="22.5" customHeight="1">
      <c r="A482" s="77"/>
      <c r="B482" s="77"/>
      <c r="C482" s="77"/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</row>
    <row r="483" spans="1:26" ht="22.5" customHeight="1">
      <c r="A483" s="77"/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</row>
    <row r="484" spans="1:26" ht="22.5" customHeight="1">
      <c r="A484" s="77"/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</row>
    <row r="485" spans="1:26" ht="22.5" customHeight="1">
      <c r="A485" s="77"/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</row>
    <row r="486" spans="1:26" ht="22.5" customHeight="1">
      <c r="A486" s="77"/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</row>
    <row r="487" spans="1:26" ht="22.5" customHeight="1">
      <c r="A487" s="77"/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</row>
    <row r="488" spans="1:26" ht="22.5" customHeight="1">
      <c r="A488" s="77"/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</row>
    <row r="489" spans="1:26" ht="22.5" customHeight="1">
      <c r="A489" s="77"/>
      <c r="B489" s="77"/>
      <c r="C489" s="77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</row>
    <row r="490" spans="1:26" ht="22.5" customHeight="1">
      <c r="A490" s="77"/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</row>
    <row r="491" spans="1:26" ht="22.5" customHeight="1">
      <c r="A491" s="77"/>
      <c r="B491" s="77"/>
      <c r="C491" s="77"/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</row>
    <row r="492" spans="1:26" ht="22.5" customHeight="1">
      <c r="A492" s="77"/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</row>
    <row r="493" spans="1:26" ht="22.5" customHeight="1">
      <c r="A493" s="77"/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</row>
    <row r="494" spans="1:26" ht="22.5" customHeight="1">
      <c r="A494" s="77"/>
      <c r="B494" s="77"/>
      <c r="C494" s="77"/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</row>
    <row r="495" spans="1:26" ht="22.5" customHeight="1">
      <c r="A495" s="77"/>
      <c r="B495" s="77"/>
      <c r="C495" s="77"/>
      <c r="D495" s="77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</row>
    <row r="496" spans="1:26" ht="22.5" customHeight="1">
      <c r="A496" s="77"/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</row>
    <row r="497" spans="1:26" ht="22.5" customHeight="1">
      <c r="A497" s="77"/>
      <c r="B497" s="77"/>
      <c r="C497" s="77"/>
      <c r="D497" s="77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</row>
    <row r="498" spans="1:26" ht="22.5" customHeight="1">
      <c r="A498" s="77"/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</row>
    <row r="499" spans="1:26" ht="22.5" customHeight="1">
      <c r="A499" s="77"/>
      <c r="B499" s="77"/>
      <c r="C499" s="77"/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</row>
    <row r="500" spans="1:26" ht="22.5" customHeight="1">
      <c r="A500" s="77"/>
      <c r="B500" s="77"/>
      <c r="C500" s="77"/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</row>
    <row r="501" spans="1:26" ht="22.5" customHeight="1">
      <c r="A501" s="77"/>
      <c r="B501" s="77"/>
      <c r="C501" s="77"/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</row>
    <row r="502" spans="1:26" ht="22.5" customHeight="1">
      <c r="A502" s="77"/>
      <c r="B502" s="77"/>
      <c r="C502" s="77"/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</row>
    <row r="503" spans="1:26" ht="22.5" customHeight="1">
      <c r="A503" s="77"/>
      <c r="B503" s="77"/>
      <c r="C503" s="77"/>
      <c r="D503" s="77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</row>
    <row r="504" spans="1:26" ht="22.5" customHeight="1">
      <c r="A504" s="77"/>
      <c r="B504" s="77"/>
      <c r="C504" s="77"/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</row>
    <row r="505" spans="1:26" ht="22.5" customHeight="1">
      <c r="A505" s="77"/>
      <c r="B505" s="77"/>
      <c r="C505" s="77"/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</row>
    <row r="506" spans="1:26" ht="22.5" customHeight="1">
      <c r="A506" s="77"/>
      <c r="B506" s="77"/>
      <c r="C506" s="77"/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</row>
    <row r="507" spans="1:26" ht="22.5" customHeight="1">
      <c r="A507" s="77"/>
      <c r="B507" s="77"/>
      <c r="C507" s="77"/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</row>
    <row r="508" spans="1:26" ht="22.5" customHeight="1">
      <c r="A508" s="77"/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</row>
    <row r="509" spans="1:26" ht="22.5" customHeight="1">
      <c r="A509" s="77"/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</row>
    <row r="510" spans="1:26" ht="22.5" customHeight="1">
      <c r="A510" s="77"/>
      <c r="B510" s="77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</row>
    <row r="511" spans="1:26" ht="22.5" customHeight="1">
      <c r="A511" s="77"/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</row>
    <row r="512" spans="1:26" ht="22.5" customHeight="1">
      <c r="A512" s="77"/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</row>
    <row r="513" spans="1:26" ht="22.5" customHeight="1">
      <c r="A513" s="77"/>
      <c r="B513" s="77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</row>
    <row r="514" spans="1:26" ht="22.5" customHeight="1">
      <c r="A514" s="77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</row>
    <row r="515" spans="1:26" ht="22.5" customHeight="1">
      <c r="A515" s="77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</row>
    <row r="516" spans="1:26" ht="22.5" customHeight="1">
      <c r="A516" s="77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</row>
    <row r="517" spans="1:26" ht="22.5" customHeight="1">
      <c r="A517" s="77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</row>
    <row r="518" spans="1:26" ht="22.5" customHeight="1">
      <c r="A518" s="77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</row>
    <row r="519" spans="1:26" ht="22.5" customHeight="1">
      <c r="A519" s="77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</row>
    <row r="520" spans="1:26" ht="22.5" customHeight="1">
      <c r="A520" s="77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</row>
    <row r="521" spans="1:26" ht="22.5" customHeight="1">
      <c r="A521" s="77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</row>
    <row r="522" spans="1:26" ht="22.5" customHeight="1">
      <c r="A522" s="77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</row>
    <row r="523" spans="1:26" ht="22.5" customHeight="1">
      <c r="A523" s="77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</row>
    <row r="524" spans="1:26" ht="22.5" customHeight="1">
      <c r="A524" s="77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</row>
    <row r="525" spans="1:26" ht="22.5" customHeight="1">
      <c r="A525" s="77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</row>
    <row r="526" spans="1:26" ht="22.5" customHeight="1">
      <c r="A526" s="77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</row>
    <row r="527" spans="1:26" ht="22.5" customHeight="1">
      <c r="A527" s="77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</row>
    <row r="528" spans="1:26" ht="22.5" customHeight="1">
      <c r="A528" s="77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</row>
    <row r="529" spans="1:26" ht="22.5" customHeight="1">
      <c r="A529" s="77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</row>
    <row r="530" spans="1:26" ht="22.5" customHeight="1">
      <c r="A530" s="77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</row>
    <row r="531" spans="1:26" ht="22.5" customHeight="1">
      <c r="A531" s="77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</row>
    <row r="532" spans="1:26" ht="22.5" customHeight="1">
      <c r="A532" s="77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</row>
    <row r="533" spans="1:26" ht="22.5" customHeight="1">
      <c r="A533" s="77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</row>
    <row r="534" spans="1:26" ht="22.5" customHeight="1">
      <c r="A534" s="77"/>
      <c r="B534" s="77"/>
      <c r="C534" s="77"/>
      <c r="D534" s="77"/>
      <c r="E534" s="77"/>
      <c r="F534" s="77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</row>
    <row r="535" spans="1:26" ht="22.5" customHeight="1">
      <c r="A535" s="77"/>
      <c r="B535" s="77"/>
      <c r="C535" s="77"/>
      <c r="D535" s="77"/>
      <c r="E535" s="77"/>
      <c r="F535" s="77"/>
      <c r="G535" s="77"/>
      <c r="H535" s="77"/>
      <c r="I535" s="77"/>
      <c r="J535" s="77"/>
      <c r="K535" s="77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</row>
    <row r="536" spans="1:26" ht="22.5" customHeight="1">
      <c r="A536" s="77"/>
      <c r="B536" s="77"/>
      <c r="C536" s="77"/>
      <c r="D536" s="77"/>
      <c r="E536" s="77"/>
      <c r="F536" s="77"/>
      <c r="G536" s="77"/>
      <c r="H536" s="77"/>
      <c r="I536" s="77"/>
      <c r="J536" s="77"/>
      <c r="K536" s="77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</row>
    <row r="537" spans="1:26" ht="22.5" customHeight="1">
      <c r="A537" s="77"/>
      <c r="B537" s="77"/>
      <c r="C537" s="77"/>
      <c r="D537" s="77"/>
      <c r="E537" s="77"/>
      <c r="F537" s="77"/>
      <c r="G537" s="77"/>
      <c r="H537" s="7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</row>
    <row r="538" spans="1:26" ht="22.5" customHeight="1">
      <c r="A538" s="77"/>
      <c r="B538" s="77"/>
      <c r="C538" s="77"/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</row>
    <row r="539" spans="1:26" ht="22.5" customHeight="1">
      <c r="A539" s="77"/>
      <c r="B539" s="77"/>
      <c r="C539" s="77"/>
      <c r="D539" s="77"/>
      <c r="E539" s="77"/>
      <c r="F539" s="77"/>
      <c r="G539" s="77"/>
      <c r="H539" s="77"/>
      <c r="I539" s="77"/>
      <c r="J539" s="77"/>
      <c r="K539" s="77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</row>
    <row r="540" spans="1:26" ht="22.5" customHeight="1">
      <c r="A540" s="77"/>
      <c r="B540" s="77"/>
      <c r="C540" s="77"/>
      <c r="D540" s="77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</row>
    <row r="541" spans="1:26" ht="22.5" customHeight="1">
      <c r="A541" s="77"/>
      <c r="B541" s="77"/>
      <c r="C541" s="77"/>
      <c r="D541" s="77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</row>
    <row r="542" spans="1:26" ht="22.5" customHeight="1">
      <c r="A542" s="77"/>
      <c r="B542" s="77"/>
      <c r="C542" s="77"/>
      <c r="D542" s="77"/>
      <c r="E542" s="77"/>
      <c r="F542" s="77"/>
      <c r="G542" s="77"/>
      <c r="H542" s="7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</row>
    <row r="543" spans="1:26" ht="22.5" customHeight="1">
      <c r="A543" s="77"/>
      <c r="B543" s="77"/>
      <c r="C543" s="77"/>
      <c r="D543" s="77"/>
      <c r="E543" s="77"/>
      <c r="F543" s="77"/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</row>
    <row r="544" spans="1:26" ht="22.5" customHeight="1">
      <c r="A544" s="77"/>
      <c r="B544" s="77"/>
      <c r="C544" s="77"/>
      <c r="D544" s="77"/>
      <c r="E544" s="77"/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</row>
    <row r="545" spans="1:26" ht="22.5" customHeight="1">
      <c r="A545" s="77"/>
      <c r="B545" s="77"/>
      <c r="C545" s="77"/>
      <c r="D545" s="77"/>
      <c r="E545" s="77"/>
      <c r="F545" s="77"/>
      <c r="G545" s="77"/>
      <c r="H545" s="7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</row>
    <row r="546" spans="1:26" ht="22.5" customHeight="1">
      <c r="A546" s="77"/>
      <c r="B546" s="77"/>
      <c r="C546" s="77"/>
      <c r="D546" s="77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</row>
    <row r="547" spans="1:26" ht="22.5" customHeight="1">
      <c r="A547" s="77"/>
      <c r="B547" s="77"/>
      <c r="C547" s="77"/>
      <c r="D547" s="77"/>
      <c r="E547" s="77"/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</row>
    <row r="548" spans="1:26" ht="22.5" customHeight="1">
      <c r="A548" s="77"/>
      <c r="B548" s="77"/>
      <c r="C548" s="77"/>
      <c r="D548" s="77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</row>
    <row r="549" spans="1:26" ht="22.5" customHeight="1">
      <c r="A549" s="77"/>
      <c r="B549" s="77"/>
      <c r="C549" s="77"/>
      <c r="D549" s="77"/>
      <c r="E549" s="77"/>
      <c r="F549" s="77"/>
      <c r="G549" s="77"/>
      <c r="H549" s="77"/>
      <c r="I549" s="77"/>
      <c r="J549" s="77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</row>
    <row r="550" spans="1:26" ht="22.5" customHeight="1">
      <c r="A550" s="77"/>
      <c r="B550" s="77"/>
      <c r="C550" s="77"/>
      <c r="D550" s="77"/>
      <c r="E550" s="77"/>
      <c r="F550" s="77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</row>
    <row r="551" spans="1:26" ht="22.5" customHeight="1">
      <c r="A551" s="77"/>
      <c r="B551" s="77"/>
      <c r="C551" s="77"/>
      <c r="D551" s="77"/>
      <c r="E551" s="77"/>
      <c r="F551" s="77"/>
      <c r="G551" s="77"/>
      <c r="H551" s="7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</row>
    <row r="552" spans="1:26" ht="22.5" customHeight="1">
      <c r="A552" s="77"/>
      <c r="B552" s="77"/>
      <c r="C552" s="77"/>
      <c r="D552" s="77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</row>
    <row r="553" spans="1:26" ht="22.5" customHeight="1">
      <c r="A553" s="77"/>
      <c r="B553" s="77"/>
      <c r="C553" s="77"/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</row>
    <row r="554" spans="1:26" ht="22.5" customHeight="1">
      <c r="A554" s="77"/>
      <c r="B554" s="77"/>
      <c r="C554" s="77"/>
      <c r="D554" s="77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</row>
    <row r="555" spans="1:26" ht="22.5" customHeight="1">
      <c r="A555" s="77"/>
      <c r="B555" s="77"/>
      <c r="C555" s="77"/>
      <c r="D555" s="77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</row>
    <row r="556" spans="1:26" ht="22.5" customHeight="1">
      <c r="A556" s="77"/>
      <c r="B556" s="77"/>
      <c r="C556" s="77"/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</row>
    <row r="557" spans="1:26" ht="22.5" customHeight="1">
      <c r="A557" s="77"/>
      <c r="B557" s="77"/>
      <c r="C557" s="77"/>
      <c r="D557" s="77"/>
      <c r="E557" s="77"/>
      <c r="F557" s="77"/>
      <c r="G557" s="77"/>
      <c r="H557" s="7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</row>
    <row r="558" spans="1:26" ht="22.5" customHeight="1">
      <c r="A558" s="77"/>
      <c r="B558" s="77"/>
      <c r="C558" s="77"/>
      <c r="D558" s="77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</row>
    <row r="559" spans="1:26" ht="22.5" customHeight="1">
      <c r="A559" s="77"/>
      <c r="B559" s="77"/>
      <c r="C559" s="77"/>
      <c r="D559" s="77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</row>
    <row r="560" spans="1:26" ht="22.5" customHeight="1">
      <c r="A560" s="77"/>
      <c r="B560" s="77"/>
      <c r="C560" s="77"/>
      <c r="D560" s="77"/>
      <c r="E560" s="77"/>
      <c r="F560" s="77"/>
      <c r="G560" s="77"/>
      <c r="H560" s="77"/>
      <c r="I560" s="77"/>
      <c r="J560" s="77"/>
      <c r="K560" s="77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</row>
    <row r="561" spans="1:26" ht="22.5" customHeight="1">
      <c r="A561" s="77"/>
      <c r="B561" s="77"/>
      <c r="C561" s="77"/>
      <c r="D561" s="77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</row>
    <row r="562" spans="1:26" ht="22.5" customHeight="1">
      <c r="A562" s="77"/>
      <c r="B562" s="77"/>
      <c r="C562" s="77"/>
      <c r="D562" s="77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</row>
    <row r="563" spans="1:26" ht="22.5" customHeight="1">
      <c r="A563" s="77"/>
      <c r="B563" s="77"/>
      <c r="C563" s="77"/>
      <c r="D563" s="77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</row>
    <row r="564" spans="1:26" ht="22.5" customHeight="1">
      <c r="A564" s="77"/>
      <c r="B564" s="77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</row>
    <row r="565" spans="1:26" ht="22.5" customHeight="1">
      <c r="A565" s="77"/>
      <c r="B565" s="77"/>
      <c r="C565" s="77"/>
      <c r="D565" s="77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</row>
    <row r="566" spans="1:26" ht="22.5" customHeight="1">
      <c r="A566" s="77"/>
      <c r="B566" s="77"/>
      <c r="C566" s="77"/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</row>
    <row r="567" spans="1:26" ht="22.5" customHeight="1">
      <c r="A567" s="77"/>
      <c r="B567" s="77"/>
      <c r="C567" s="77"/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</row>
    <row r="568" spans="1:26" ht="22.5" customHeight="1">
      <c r="A568" s="77"/>
      <c r="B568" s="77"/>
      <c r="C568" s="77"/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</row>
    <row r="569" spans="1:26" ht="22.5" customHeight="1">
      <c r="A569" s="77"/>
      <c r="B569" s="77"/>
      <c r="C569" s="77"/>
      <c r="D569" s="77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</row>
    <row r="570" spans="1:26" ht="22.5" customHeight="1">
      <c r="A570" s="77"/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</row>
    <row r="571" spans="1:26" ht="22.5" customHeight="1">
      <c r="A571" s="77"/>
      <c r="B571" s="77"/>
      <c r="C571" s="77"/>
      <c r="D571" s="77"/>
      <c r="E571" s="77"/>
      <c r="F571" s="77"/>
      <c r="G571" s="77"/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</row>
    <row r="572" spans="1:26" ht="22.5" customHeight="1">
      <c r="A572" s="77"/>
      <c r="B572" s="77"/>
      <c r="C572" s="77"/>
      <c r="D572" s="77"/>
      <c r="E572" s="77"/>
      <c r="F572" s="77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</row>
    <row r="573" spans="1:26" ht="22.5" customHeight="1">
      <c r="A573" s="77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</row>
    <row r="574" spans="1:26" ht="22.5" customHeight="1">
      <c r="A574" s="77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</row>
    <row r="575" spans="1:26" ht="22.5" customHeight="1">
      <c r="A575" s="77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</row>
    <row r="576" spans="1:26" ht="22.5" customHeight="1">
      <c r="A576" s="77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</row>
    <row r="577" spans="1:26" ht="22.5" customHeight="1">
      <c r="A577" s="77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</row>
    <row r="578" spans="1:26" ht="22.5" customHeight="1">
      <c r="A578" s="77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</row>
    <row r="579" spans="1:26" ht="22.5" customHeight="1">
      <c r="A579" s="77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</row>
    <row r="580" spans="1:26" ht="22.5" customHeight="1">
      <c r="A580" s="77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</row>
    <row r="581" spans="1:26" ht="22.5" customHeight="1">
      <c r="A581" s="77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</row>
    <row r="582" spans="1:26" ht="22.5" customHeight="1">
      <c r="A582" s="77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</row>
    <row r="583" spans="1:26" ht="22.5" customHeight="1">
      <c r="A583" s="77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</row>
    <row r="584" spans="1:26" ht="22.5" customHeight="1">
      <c r="A584" s="77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</row>
    <row r="585" spans="1:26" ht="22.5" customHeight="1">
      <c r="A585" s="77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</row>
    <row r="586" spans="1:26" ht="22.5" customHeight="1">
      <c r="A586" s="77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</row>
    <row r="587" spans="1:26" ht="22.5" customHeight="1">
      <c r="A587" s="77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</row>
    <row r="588" spans="1:26" ht="22.5" customHeight="1">
      <c r="A588" s="77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</row>
    <row r="589" spans="1:26" ht="22.5" customHeight="1">
      <c r="A589" s="77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</row>
    <row r="590" spans="1:26" ht="22.5" customHeight="1">
      <c r="A590" s="77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</row>
    <row r="591" spans="1:26" ht="22.5" customHeight="1">
      <c r="A591" s="77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</row>
    <row r="592" spans="1:26" ht="22.5" customHeight="1">
      <c r="A592" s="77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</row>
    <row r="593" spans="1:26" ht="22.5" customHeight="1">
      <c r="A593" s="77"/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</row>
    <row r="594" spans="1:26" ht="22.5" customHeight="1">
      <c r="A594" s="77"/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</row>
    <row r="595" spans="1:26" ht="22.5" customHeight="1">
      <c r="A595" s="77"/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</row>
    <row r="596" spans="1:26" ht="22.5" customHeight="1">
      <c r="A596" s="77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</row>
    <row r="597" spans="1:26" ht="22.5" customHeight="1">
      <c r="A597" s="77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</row>
    <row r="598" spans="1:26" ht="22.5" customHeight="1">
      <c r="A598" s="77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</row>
    <row r="599" spans="1:26" ht="22.5" customHeight="1">
      <c r="A599" s="77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</row>
    <row r="600" spans="1:26" ht="22.5" customHeight="1">
      <c r="A600" s="77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</row>
    <row r="601" spans="1:26" ht="22.5" customHeight="1">
      <c r="A601" s="77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</row>
    <row r="602" spans="1:26" ht="22.5" customHeight="1">
      <c r="A602" s="77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</row>
    <row r="603" spans="1:26" ht="22.5" customHeight="1">
      <c r="A603" s="77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</row>
    <row r="604" spans="1:26" ht="22.5" customHeight="1">
      <c r="A604" s="77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</row>
    <row r="605" spans="1:26" ht="22.5" customHeight="1">
      <c r="A605" s="77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</row>
    <row r="606" spans="1:26" ht="22.5" customHeight="1">
      <c r="A606" s="77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</row>
    <row r="607" spans="1:26" ht="22.5" customHeight="1">
      <c r="A607" s="77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</row>
    <row r="608" spans="1:26" ht="22.5" customHeight="1">
      <c r="A608" s="77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</row>
    <row r="609" spans="1:26" ht="22.5" customHeight="1">
      <c r="A609" s="77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</row>
    <row r="610" spans="1:26" ht="22.5" customHeight="1">
      <c r="A610" s="77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</row>
    <row r="611" spans="1:26" ht="22.5" customHeight="1">
      <c r="A611" s="77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</row>
    <row r="612" spans="1:26" ht="22.5" customHeight="1">
      <c r="A612" s="77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</row>
    <row r="613" spans="1:26" ht="22.5" customHeight="1">
      <c r="A613" s="77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</row>
    <row r="614" spans="1:26" ht="22.5" customHeight="1">
      <c r="A614" s="77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</row>
    <row r="615" spans="1:26" ht="22.5" customHeight="1">
      <c r="A615" s="77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</row>
    <row r="616" spans="1:26" ht="22.5" customHeight="1">
      <c r="A616" s="77"/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</row>
    <row r="617" spans="1:26" ht="22.5" customHeight="1">
      <c r="A617" s="77"/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</row>
    <row r="618" spans="1:26" ht="22.5" customHeight="1">
      <c r="A618" s="77"/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</row>
    <row r="619" spans="1:26" ht="22.5" customHeight="1">
      <c r="A619" s="77"/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</row>
    <row r="620" spans="1:26" ht="22.5" customHeight="1">
      <c r="A620" s="77"/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</row>
    <row r="621" spans="1:26" ht="22.5" customHeight="1">
      <c r="A621" s="77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</row>
    <row r="622" spans="1:26" ht="22.5" customHeight="1">
      <c r="A622" s="77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</row>
    <row r="623" spans="1:26" ht="22.5" customHeight="1">
      <c r="A623" s="77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</row>
    <row r="624" spans="1:26" ht="22.5" customHeight="1">
      <c r="A624" s="77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</row>
    <row r="625" spans="1:26" ht="22.5" customHeight="1">
      <c r="A625" s="77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</row>
    <row r="626" spans="1:26" ht="22.5" customHeight="1">
      <c r="A626" s="77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</row>
    <row r="627" spans="1:26" ht="22.5" customHeight="1">
      <c r="A627" s="77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</row>
    <row r="628" spans="1:26" ht="22.5" customHeight="1">
      <c r="A628" s="77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</row>
    <row r="629" spans="1:26" ht="22.5" customHeight="1">
      <c r="A629" s="77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</row>
    <row r="630" spans="1:26" ht="22.5" customHeight="1">
      <c r="A630" s="77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</row>
    <row r="631" spans="1:26" ht="22.5" customHeight="1">
      <c r="A631" s="77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</row>
    <row r="632" spans="1:26" ht="22.5" customHeight="1">
      <c r="A632" s="77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</row>
    <row r="633" spans="1:26" ht="22.5" customHeight="1">
      <c r="A633" s="77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</row>
    <row r="634" spans="1:26" ht="22.5" customHeight="1">
      <c r="A634" s="77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</row>
    <row r="635" spans="1:26" ht="22.5" customHeight="1">
      <c r="A635" s="77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</row>
    <row r="636" spans="1:26" ht="22.5" customHeight="1">
      <c r="A636" s="77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</row>
    <row r="637" spans="1:26" ht="22.5" customHeight="1">
      <c r="A637" s="77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</row>
    <row r="638" spans="1:26" ht="22.5" customHeight="1">
      <c r="A638" s="77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</row>
    <row r="639" spans="1:26" ht="22.5" customHeight="1">
      <c r="A639" s="77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</row>
    <row r="640" spans="1:26" ht="22.5" customHeight="1">
      <c r="A640" s="77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</row>
    <row r="641" spans="1:26" ht="22.5" customHeight="1">
      <c r="A641" s="77"/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</row>
    <row r="642" spans="1:26" ht="22.5" customHeight="1">
      <c r="A642" s="77"/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</row>
    <row r="643" spans="1:26" ht="22.5" customHeight="1">
      <c r="A643" s="77"/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</row>
    <row r="644" spans="1:26" ht="22.5" customHeight="1">
      <c r="A644" s="77"/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</row>
    <row r="645" spans="1:26" ht="22.5" customHeight="1">
      <c r="A645" s="77"/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</row>
    <row r="646" spans="1:26" ht="22.5" customHeight="1">
      <c r="A646" s="77"/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</row>
    <row r="647" spans="1:26" ht="22.5" customHeight="1">
      <c r="A647" s="77"/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</row>
    <row r="648" spans="1:26" ht="22.5" customHeight="1">
      <c r="A648" s="77"/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</row>
    <row r="649" spans="1:26" ht="22.5" customHeight="1">
      <c r="A649" s="77"/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</row>
    <row r="650" spans="1:26" ht="22.5" customHeight="1">
      <c r="A650" s="77"/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</row>
    <row r="651" spans="1:26" ht="22.5" customHeight="1">
      <c r="A651" s="77"/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</row>
    <row r="652" spans="1:26" ht="22.5" customHeight="1">
      <c r="A652" s="77"/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</row>
    <row r="653" spans="1:26" ht="22.5" customHeight="1">
      <c r="A653" s="77"/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</row>
    <row r="654" spans="1:26" ht="22.5" customHeight="1">
      <c r="A654" s="77"/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</row>
    <row r="655" spans="1:26" ht="22.5" customHeight="1">
      <c r="A655" s="77"/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</row>
    <row r="656" spans="1:26" ht="22.5" customHeight="1">
      <c r="A656" s="77"/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</row>
    <row r="657" spans="1:26" ht="22.5" customHeight="1">
      <c r="A657" s="77"/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</row>
    <row r="658" spans="1:26" ht="22.5" customHeight="1">
      <c r="A658" s="77"/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</row>
    <row r="659" spans="1:26" ht="22.5" customHeight="1">
      <c r="A659" s="77"/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</row>
    <row r="660" spans="1:26" ht="22.5" customHeight="1">
      <c r="A660" s="77"/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</row>
    <row r="661" spans="1:26" ht="22.5" customHeight="1">
      <c r="A661" s="77"/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</row>
    <row r="662" spans="1:26" ht="22.5" customHeight="1">
      <c r="A662" s="77"/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</row>
    <row r="663" spans="1:26" ht="22.5" customHeight="1">
      <c r="A663" s="77"/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</row>
    <row r="664" spans="1:26" ht="22.5" customHeight="1">
      <c r="A664" s="77"/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</row>
    <row r="665" spans="1:26" ht="22.5" customHeight="1">
      <c r="A665" s="77"/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</row>
    <row r="666" spans="1:26" ht="22.5" customHeight="1">
      <c r="A666" s="77"/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</row>
    <row r="667" spans="1:26" ht="22.5" customHeight="1">
      <c r="A667" s="77"/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</row>
    <row r="668" spans="1:26" ht="22.5" customHeight="1">
      <c r="A668" s="77"/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</row>
    <row r="669" spans="1:26" ht="22.5" customHeight="1">
      <c r="A669" s="77"/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</row>
    <row r="670" spans="1:26" ht="22.5" customHeight="1">
      <c r="A670" s="77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</row>
    <row r="671" spans="1:26" ht="22.5" customHeight="1">
      <c r="A671" s="77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</row>
    <row r="672" spans="1:26" ht="22.5" customHeight="1">
      <c r="A672" s="77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</row>
    <row r="673" spans="1:26" ht="22.5" customHeight="1">
      <c r="A673" s="77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</row>
    <row r="674" spans="1:26" ht="22.5" customHeight="1">
      <c r="A674" s="77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</row>
    <row r="675" spans="1:26" ht="22.5" customHeight="1">
      <c r="A675" s="77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</row>
    <row r="676" spans="1:26" ht="22.5" customHeight="1">
      <c r="A676" s="77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</row>
    <row r="677" spans="1:26" ht="22.5" customHeight="1">
      <c r="A677" s="77"/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</row>
    <row r="678" spans="1:26" ht="22.5" customHeight="1">
      <c r="A678" s="77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</row>
    <row r="679" spans="1:26" ht="22.5" customHeight="1">
      <c r="A679" s="77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</row>
    <row r="680" spans="1:26" ht="22.5" customHeight="1">
      <c r="A680" s="77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</row>
    <row r="681" spans="1:26" ht="22.5" customHeight="1">
      <c r="A681" s="77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</row>
    <row r="682" spans="1:26" ht="22.5" customHeight="1">
      <c r="A682" s="77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</row>
    <row r="683" spans="1:26" ht="22.5" customHeight="1">
      <c r="A683" s="77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</row>
    <row r="684" spans="1:26" ht="22.5" customHeight="1">
      <c r="A684" s="77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</row>
    <row r="685" spans="1:26" ht="22.5" customHeight="1">
      <c r="A685" s="77"/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</row>
    <row r="686" spans="1:26" ht="22.5" customHeight="1">
      <c r="A686" s="77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</row>
    <row r="687" spans="1:26" ht="22.5" customHeight="1">
      <c r="A687" s="77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</row>
    <row r="688" spans="1:26" ht="22.5" customHeight="1">
      <c r="A688" s="77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</row>
    <row r="689" spans="1:26" ht="22.5" customHeight="1">
      <c r="A689" s="77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</row>
    <row r="690" spans="1:26" ht="22.5" customHeight="1">
      <c r="A690" s="77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</row>
    <row r="691" spans="1:26" ht="22.5" customHeight="1">
      <c r="A691" s="77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</row>
    <row r="692" spans="1:26" ht="22.5" customHeight="1">
      <c r="A692" s="77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</row>
    <row r="693" spans="1:26" ht="22.5" customHeight="1">
      <c r="A693" s="77"/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</row>
    <row r="694" spans="1:26" ht="22.5" customHeight="1">
      <c r="A694" s="77"/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</row>
    <row r="695" spans="1:26" ht="22.5" customHeight="1">
      <c r="A695" s="77"/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</row>
    <row r="696" spans="1:26" ht="22.5" customHeight="1">
      <c r="A696" s="77"/>
      <c r="B696" s="77"/>
      <c r="C696" s="77"/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</row>
    <row r="697" spans="1:26" ht="22.5" customHeight="1">
      <c r="A697" s="77"/>
      <c r="B697" s="77"/>
      <c r="C697" s="77"/>
      <c r="D697" s="77"/>
      <c r="E697" s="77"/>
      <c r="F697" s="77"/>
      <c r="G697" s="77"/>
      <c r="H697" s="77"/>
      <c r="I697" s="77"/>
      <c r="J697" s="77"/>
      <c r="K697" s="77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</row>
    <row r="698" spans="1:26" ht="22.5" customHeight="1">
      <c r="A698" s="77"/>
      <c r="B698" s="77"/>
      <c r="C698" s="77"/>
      <c r="D698" s="77"/>
      <c r="E698" s="77"/>
      <c r="F698" s="77"/>
      <c r="G698" s="77"/>
      <c r="H698" s="77"/>
      <c r="I698" s="77"/>
      <c r="J698" s="77"/>
      <c r="K698" s="77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</row>
    <row r="699" spans="1:26" ht="22.5" customHeight="1">
      <c r="A699" s="77"/>
      <c r="B699" s="77"/>
      <c r="C699" s="77"/>
      <c r="D699" s="77"/>
      <c r="E699" s="77"/>
      <c r="F699" s="77"/>
      <c r="G699" s="77"/>
      <c r="H699" s="77"/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</row>
    <row r="700" spans="1:26" ht="22.5" customHeight="1">
      <c r="A700" s="77"/>
      <c r="B700" s="77"/>
      <c r="C700" s="77"/>
      <c r="D700" s="77"/>
      <c r="E700" s="77"/>
      <c r="F700" s="77"/>
      <c r="G700" s="77"/>
      <c r="H700" s="77"/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</row>
    <row r="701" spans="1:26" ht="22.5" customHeight="1">
      <c r="A701" s="77"/>
      <c r="B701" s="77"/>
      <c r="C701" s="77"/>
      <c r="D701" s="77"/>
      <c r="E701" s="77"/>
      <c r="F701" s="77"/>
      <c r="G701" s="77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</row>
    <row r="702" spans="1:26" ht="22.5" customHeight="1">
      <c r="A702" s="77"/>
      <c r="B702" s="77"/>
      <c r="C702" s="77"/>
      <c r="D702" s="77"/>
      <c r="E702" s="77"/>
      <c r="F702" s="77"/>
      <c r="G702" s="77"/>
      <c r="H702" s="77"/>
      <c r="I702" s="77"/>
      <c r="J702" s="77"/>
      <c r="K702" s="77"/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</row>
    <row r="703" spans="1:26" ht="22.5" customHeight="1">
      <c r="A703" s="77"/>
      <c r="B703" s="77"/>
      <c r="C703" s="77"/>
      <c r="D703" s="77"/>
      <c r="E703" s="77"/>
      <c r="F703" s="77"/>
      <c r="G703" s="77"/>
      <c r="H703" s="7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</row>
    <row r="704" spans="1:26" ht="22.5" customHeight="1">
      <c r="A704" s="77"/>
      <c r="B704" s="77"/>
      <c r="C704" s="77"/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</row>
    <row r="705" spans="1:26" ht="22.5" customHeight="1">
      <c r="A705" s="77"/>
      <c r="B705" s="77"/>
      <c r="C705" s="77"/>
      <c r="D705" s="77"/>
      <c r="E705" s="77"/>
      <c r="F705" s="77"/>
      <c r="G705" s="77"/>
      <c r="H705" s="77"/>
      <c r="I705" s="77"/>
      <c r="J705" s="77"/>
      <c r="K705" s="77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</row>
    <row r="706" spans="1:26" ht="22.5" customHeight="1">
      <c r="A706" s="77"/>
      <c r="B706" s="77"/>
      <c r="C706" s="77"/>
      <c r="D706" s="77"/>
      <c r="E706" s="77"/>
      <c r="F706" s="77"/>
      <c r="G706" s="77"/>
      <c r="H706" s="77"/>
      <c r="I706" s="77"/>
      <c r="J706" s="77"/>
      <c r="K706" s="77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</row>
    <row r="707" spans="1:26" ht="22.5" customHeight="1">
      <c r="A707" s="77"/>
      <c r="B707" s="77"/>
      <c r="C707" s="77"/>
      <c r="D707" s="77"/>
      <c r="E707" s="77"/>
      <c r="F707" s="77"/>
      <c r="G707" s="77"/>
      <c r="H707" s="7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</row>
    <row r="708" spans="1:26" ht="22.5" customHeight="1">
      <c r="A708" s="77"/>
      <c r="B708" s="77"/>
      <c r="C708" s="77"/>
      <c r="D708" s="77"/>
      <c r="E708" s="77"/>
      <c r="F708" s="77"/>
      <c r="G708" s="77"/>
      <c r="H708" s="77"/>
      <c r="I708" s="77"/>
      <c r="J708" s="77"/>
      <c r="K708" s="77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</row>
    <row r="709" spans="1:26" ht="22.5" customHeight="1">
      <c r="A709" s="77"/>
      <c r="B709" s="77"/>
      <c r="C709" s="77"/>
      <c r="D709" s="77"/>
      <c r="E709" s="77"/>
      <c r="F709" s="77"/>
      <c r="G709" s="77"/>
      <c r="H709" s="7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</row>
    <row r="710" spans="1:26" ht="22.5" customHeight="1">
      <c r="A710" s="77"/>
      <c r="B710" s="77"/>
      <c r="C710" s="77"/>
      <c r="D710" s="77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</row>
    <row r="711" spans="1:26" ht="22.5" customHeight="1">
      <c r="A711" s="77"/>
      <c r="B711" s="77"/>
      <c r="C711" s="77"/>
      <c r="D711" s="77"/>
      <c r="E711" s="77"/>
      <c r="F711" s="77"/>
      <c r="G711" s="77"/>
      <c r="H711" s="77"/>
      <c r="I711" s="77"/>
      <c r="J711" s="77"/>
      <c r="K711" s="77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</row>
    <row r="712" spans="1:26" ht="22.5" customHeight="1">
      <c r="A712" s="77"/>
      <c r="B712" s="77"/>
      <c r="C712" s="77"/>
      <c r="D712" s="77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</row>
    <row r="713" spans="1:26" ht="22.5" customHeight="1">
      <c r="A713" s="77"/>
      <c r="B713" s="77"/>
      <c r="C713" s="77"/>
      <c r="D713" s="77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</row>
    <row r="714" spans="1:26" ht="22.5" customHeight="1">
      <c r="A714" s="77"/>
      <c r="B714" s="77"/>
      <c r="C714" s="77"/>
      <c r="D714" s="77"/>
      <c r="E714" s="77"/>
      <c r="F714" s="77"/>
      <c r="G714" s="77"/>
      <c r="H714" s="77"/>
      <c r="I714" s="77"/>
      <c r="J714" s="77"/>
      <c r="K714" s="77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</row>
    <row r="715" spans="1:26" ht="22.5" customHeight="1">
      <c r="A715" s="77"/>
      <c r="B715" s="77"/>
      <c r="C715" s="77"/>
      <c r="D715" s="77"/>
      <c r="E715" s="77"/>
      <c r="F715" s="77"/>
      <c r="G715" s="77"/>
      <c r="H715" s="77"/>
      <c r="I715" s="77"/>
      <c r="J715" s="77"/>
      <c r="K715" s="77"/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/>
      <c r="Z715" s="77"/>
    </row>
    <row r="716" spans="1:26" ht="22.5" customHeight="1">
      <c r="A716" s="77"/>
      <c r="B716" s="77"/>
      <c r="C716" s="77"/>
      <c r="D716" s="77"/>
      <c r="E716" s="77"/>
      <c r="F716" s="77"/>
      <c r="G716" s="77"/>
      <c r="H716" s="77"/>
      <c r="I716" s="77"/>
      <c r="J716" s="77"/>
      <c r="K716" s="77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</row>
    <row r="717" spans="1:26" ht="22.5" customHeight="1">
      <c r="A717" s="77"/>
      <c r="B717" s="77"/>
      <c r="C717" s="77"/>
      <c r="D717" s="77"/>
      <c r="E717" s="77"/>
      <c r="F717" s="77"/>
      <c r="G717" s="77"/>
      <c r="H717" s="77"/>
      <c r="I717" s="77"/>
      <c r="J717" s="77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/>
      <c r="Z717" s="77"/>
    </row>
    <row r="718" spans="1:26" ht="22.5" customHeight="1">
      <c r="A718" s="77"/>
      <c r="B718" s="77"/>
      <c r="C718" s="77"/>
      <c r="D718" s="77"/>
      <c r="E718" s="77"/>
      <c r="F718" s="77"/>
      <c r="G718" s="77"/>
      <c r="H718" s="77"/>
      <c r="I718" s="77"/>
      <c r="J718" s="77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/>
      <c r="Z718" s="77"/>
    </row>
    <row r="719" spans="1:26" ht="22.5" customHeight="1">
      <c r="A719" s="77"/>
      <c r="B719" s="77"/>
      <c r="C719" s="77"/>
      <c r="D719" s="77"/>
      <c r="E719" s="77"/>
      <c r="F719" s="77"/>
      <c r="G719" s="77"/>
      <c r="H719" s="77"/>
      <c r="I719" s="77"/>
      <c r="J719" s="77"/>
      <c r="K719" s="77"/>
      <c r="L719" s="77"/>
      <c r="M719" s="77"/>
      <c r="N719" s="77"/>
      <c r="O719" s="77"/>
      <c r="P719" s="77"/>
      <c r="Q719" s="77"/>
      <c r="R719" s="77"/>
      <c r="S719" s="77"/>
      <c r="T719" s="77"/>
      <c r="U719" s="77"/>
      <c r="V719" s="77"/>
      <c r="W719" s="77"/>
      <c r="X719" s="77"/>
      <c r="Y719" s="77"/>
      <c r="Z719" s="77"/>
    </row>
    <row r="720" spans="1:26" ht="22.5" customHeight="1">
      <c r="A720" s="77"/>
      <c r="B720" s="77"/>
      <c r="C720" s="77"/>
      <c r="D720" s="77"/>
      <c r="E720" s="77"/>
      <c r="F720" s="77"/>
      <c r="G720" s="77"/>
      <c r="H720" s="77"/>
      <c r="I720" s="77"/>
      <c r="J720" s="77"/>
      <c r="K720" s="77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/>
      <c r="Z720" s="77"/>
    </row>
    <row r="721" spans="1:26" ht="22.5" customHeight="1">
      <c r="A721" s="77"/>
      <c r="B721" s="77"/>
      <c r="C721" s="77"/>
      <c r="D721" s="77"/>
      <c r="E721" s="77"/>
      <c r="F721" s="77"/>
      <c r="G721" s="77"/>
      <c r="H721" s="77"/>
      <c r="I721" s="77"/>
      <c r="J721" s="77"/>
      <c r="K721" s="77"/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/>
      <c r="Z721" s="77"/>
    </row>
    <row r="722" spans="1:26" ht="22.5" customHeight="1">
      <c r="A722" s="77"/>
      <c r="B722" s="77"/>
      <c r="C722" s="77"/>
      <c r="D722" s="77"/>
      <c r="E722" s="77"/>
      <c r="F722" s="77"/>
      <c r="G722" s="77"/>
      <c r="H722" s="77"/>
      <c r="I722" s="77"/>
      <c r="J722" s="77"/>
      <c r="K722" s="77"/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/>
      <c r="Z722" s="77"/>
    </row>
    <row r="723" spans="1:26" ht="22.5" customHeight="1">
      <c r="A723" s="77"/>
      <c r="B723" s="77"/>
      <c r="C723" s="77"/>
      <c r="D723" s="77"/>
      <c r="E723" s="77"/>
      <c r="F723" s="77"/>
      <c r="G723" s="77"/>
      <c r="H723" s="77"/>
      <c r="I723" s="77"/>
      <c r="J723" s="77"/>
      <c r="K723" s="77"/>
      <c r="L723" s="77"/>
      <c r="M723" s="77"/>
      <c r="N723" s="77"/>
      <c r="O723" s="77"/>
      <c r="P723" s="77"/>
      <c r="Q723" s="77"/>
      <c r="R723" s="77"/>
      <c r="S723" s="77"/>
      <c r="T723" s="77"/>
      <c r="U723" s="77"/>
      <c r="V723" s="77"/>
      <c r="W723" s="77"/>
      <c r="X723" s="77"/>
      <c r="Y723" s="77"/>
      <c r="Z723" s="77"/>
    </row>
    <row r="724" spans="1:26" ht="22.5" customHeight="1">
      <c r="A724" s="77"/>
      <c r="B724" s="77"/>
      <c r="C724" s="77"/>
      <c r="D724" s="77"/>
      <c r="E724" s="77"/>
      <c r="F724" s="77"/>
      <c r="G724" s="77"/>
      <c r="H724" s="77"/>
      <c r="I724" s="77"/>
      <c r="J724" s="77"/>
      <c r="K724" s="77"/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77"/>
      <c r="Z724" s="77"/>
    </row>
    <row r="725" spans="1:26" ht="22.5" customHeight="1">
      <c r="A725" s="77"/>
      <c r="B725" s="77"/>
      <c r="C725" s="77"/>
      <c r="D725" s="77"/>
      <c r="E725" s="77"/>
      <c r="F725" s="77"/>
      <c r="G725" s="77"/>
      <c r="H725" s="77"/>
      <c r="I725" s="77"/>
      <c r="J725" s="77"/>
      <c r="K725" s="77"/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7"/>
      <c r="X725" s="77"/>
      <c r="Y725" s="77"/>
      <c r="Z725" s="77"/>
    </row>
    <row r="726" spans="1:26" ht="22.5" customHeight="1">
      <c r="A726" s="77"/>
      <c r="B726" s="77"/>
      <c r="C726" s="77"/>
      <c r="D726" s="77"/>
      <c r="E726" s="77"/>
      <c r="F726" s="77"/>
      <c r="G726" s="77"/>
      <c r="H726" s="77"/>
      <c r="I726" s="77"/>
      <c r="J726" s="77"/>
      <c r="K726" s="77"/>
      <c r="L726" s="77"/>
      <c r="M726" s="77"/>
      <c r="N726" s="77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77"/>
    </row>
    <row r="727" spans="1:26" ht="22.5" customHeight="1">
      <c r="A727" s="77"/>
      <c r="B727" s="77"/>
      <c r="C727" s="77"/>
      <c r="D727" s="77"/>
      <c r="E727" s="77"/>
      <c r="F727" s="77"/>
      <c r="G727" s="77"/>
      <c r="H727" s="77"/>
      <c r="I727" s="77"/>
      <c r="J727" s="77"/>
      <c r="K727" s="77"/>
      <c r="L727" s="77"/>
      <c r="M727" s="77"/>
      <c r="N727" s="77"/>
      <c r="O727" s="77"/>
      <c r="P727" s="77"/>
      <c r="Q727" s="77"/>
      <c r="R727" s="77"/>
      <c r="S727" s="77"/>
      <c r="T727" s="77"/>
      <c r="U727" s="77"/>
      <c r="V727" s="77"/>
      <c r="W727" s="77"/>
      <c r="X727" s="77"/>
      <c r="Y727" s="77"/>
      <c r="Z727" s="77"/>
    </row>
    <row r="728" spans="1:26" ht="22.5" customHeight="1">
      <c r="A728" s="77"/>
      <c r="B728" s="77"/>
      <c r="C728" s="77"/>
      <c r="D728" s="77"/>
      <c r="E728" s="77"/>
      <c r="F728" s="77"/>
      <c r="G728" s="77"/>
      <c r="H728" s="77"/>
      <c r="I728" s="77"/>
      <c r="J728" s="77"/>
      <c r="K728" s="77"/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7"/>
      <c r="W728" s="77"/>
      <c r="X728" s="77"/>
      <c r="Y728" s="77"/>
      <c r="Z728" s="77"/>
    </row>
    <row r="729" spans="1:26" ht="22.5" customHeight="1">
      <c r="A729" s="77"/>
      <c r="B729" s="77"/>
      <c r="C729" s="77"/>
      <c r="D729" s="77"/>
      <c r="E729" s="77"/>
      <c r="F729" s="77"/>
      <c r="G729" s="77"/>
      <c r="H729" s="77"/>
      <c r="I729" s="77"/>
      <c r="J729" s="77"/>
      <c r="K729" s="77"/>
      <c r="L729" s="77"/>
      <c r="M729" s="77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77"/>
      <c r="Y729" s="77"/>
      <c r="Z729" s="77"/>
    </row>
    <row r="730" spans="1:26" ht="22.5" customHeight="1">
      <c r="A730" s="77"/>
      <c r="B730" s="77"/>
      <c r="C730" s="77"/>
      <c r="D730" s="77"/>
      <c r="E730" s="77"/>
      <c r="F730" s="77"/>
      <c r="G730" s="77"/>
      <c r="H730" s="77"/>
      <c r="I730" s="77"/>
      <c r="J730" s="77"/>
      <c r="K730" s="77"/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7"/>
      <c r="X730" s="77"/>
      <c r="Y730" s="77"/>
      <c r="Z730" s="77"/>
    </row>
    <row r="731" spans="1:26" ht="22.5" customHeight="1">
      <c r="A731" s="77"/>
      <c r="B731" s="77"/>
      <c r="C731" s="77"/>
      <c r="D731" s="77"/>
      <c r="E731" s="77"/>
      <c r="F731" s="77"/>
      <c r="G731" s="77"/>
      <c r="H731" s="77"/>
      <c r="I731" s="77"/>
      <c r="J731" s="77"/>
      <c r="K731" s="77"/>
      <c r="L731" s="77"/>
      <c r="M731" s="77"/>
      <c r="N731" s="77"/>
      <c r="O731" s="77"/>
      <c r="P731" s="77"/>
      <c r="Q731" s="77"/>
      <c r="R731" s="77"/>
      <c r="S731" s="77"/>
      <c r="T731" s="77"/>
      <c r="U731" s="77"/>
      <c r="V731" s="77"/>
      <c r="W731" s="77"/>
      <c r="X731" s="77"/>
      <c r="Y731" s="77"/>
      <c r="Z731" s="77"/>
    </row>
    <row r="732" spans="1:26" ht="22.5" customHeight="1">
      <c r="A732" s="77"/>
      <c r="B732" s="77"/>
      <c r="C732" s="77"/>
      <c r="D732" s="77"/>
      <c r="E732" s="77"/>
      <c r="F732" s="77"/>
      <c r="G732" s="77"/>
      <c r="H732" s="77"/>
      <c r="I732" s="77"/>
      <c r="J732" s="77"/>
      <c r="K732" s="77"/>
      <c r="L732" s="77"/>
      <c r="M732" s="77"/>
      <c r="N732" s="77"/>
      <c r="O732" s="77"/>
      <c r="P732" s="77"/>
      <c r="Q732" s="77"/>
      <c r="R732" s="77"/>
      <c r="S732" s="77"/>
      <c r="T732" s="77"/>
      <c r="U732" s="77"/>
      <c r="V732" s="77"/>
      <c r="W732" s="77"/>
      <c r="X732" s="77"/>
      <c r="Y732" s="77"/>
      <c r="Z732" s="77"/>
    </row>
    <row r="733" spans="1:26" ht="22.5" customHeight="1">
      <c r="A733" s="77"/>
      <c r="B733" s="77"/>
      <c r="C733" s="77"/>
      <c r="D733" s="77"/>
      <c r="E733" s="77"/>
      <c r="F733" s="77"/>
      <c r="G733" s="77"/>
      <c r="H733" s="77"/>
      <c r="I733" s="77"/>
      <c r="J733" s="77"/>
      <c r="K733" s="77"/>
      <c r="L733" s="77"/>
      <c r="M733" s="77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77"/>
      <c r="Y733" s="77"/>
      <c r="Z733" s="77"/>
    </row>
    <row r="734" spans="1:26" ht="22.5" customHeight="1">
      <c r="A734" s="77"/>
      <c r="B734" s="77"/>
      <c r="C734" s="77"/>
      <c r="D734" s="77"/>
      <c r="E734" s="77"/>
      <c r="F734" s="77"/>
      <c r="G734" s="77"/>
      <c r="H734" s="77"/>
      <c r="I734" s="77"/>
      <c r="J734" s="77"/>
      <c r="K734" s="77"/>
      <c r="L734" s="77"/>
      <c r="M734" s="77"/>
      <c r="N734" s="77"/>
      <c r="O734" s="77"/>
      <c r="P734" s="77"/>
      <c r="Q734" s="77"/>
      <c r="R734" s="77"/>
      <c r="S734" s="77"/>
      <c r="T734" s="77"/>
      <c r="U734" s="77"/>
      <c r="V734" s="77"/>
      <c r="W734" s="77"/>
      <c r="X734" s="77"/>
      <c r="Y734" s="77"/>
      <c r="Z734" s="77"/>
    </row>
    <row r="735" spans="1:26" ht="22.5" customHeight="1">
      <c r="A735" s="77"/>
      <c r="B735" s="77"/>
      <c r="C735" s="77"/>
      <c r="D735" s="77"/>
      <c r="E735" s="77"/>
      <c r="F735" s="77"/>
      <c r="G735" s="77"/>
      <c r="H735" s="77"/>
      <c r="I735" s="77"/>
      <c r="J735" s="77"/>
      <c r="K735" s="77"/>
      <c r="L735" s="77"/>
      <c r="M735" s="77"/>
      <c r="N735" s="77"/>
      <c r="O735" s="77"/>
      <c r="P735" s="77"/>
      <c r="Q735" s="77"/>
      <c r="R735" s="77"/>
      <c r="S735" s="77"/>
      <c r="T735" s="77"/>
      <c r="U735" s="77"/>
      <c r="V735" s="77"/>
      <c r="W735" s="77"/>
      <c r="X735" s="77"/>
      <c r="Y735" s="77"/>
      <c r="Z735" s="77"/>
    </row>
    <row r="736" spans="1:26" ht="22.5" customHeight="1">
      <c r="A736" s="77"/>
      <c r="B736" s="77"/>
      <c r="C736" s="77"/>
      <c r="D736" s="77"/>
      <c r="E736" s="77"/>
      <c r="F736" s="77"/>
      <c r="G736" s="77"/>
      <c r="H736" s="77"/>
      <c r="I736" s="77"/>
      <c r="J736" s="77"/>
      <c r="K736" s="77"/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7"/>
      <c r="W736" s="77"/>
      <c r="X736" s="77"/>
      <c r="Y736" s="77"/>
      <c r="Z736" s="77"/>
    </row>
    <row r="737" spans="1:26" ht="22.5" customHeight="1">
      <c r="A737" s="77"/>
      <c r="B737" s="77"/>
      <c r="C737" s="77"/>
      <c r="D737" s="77"/>
      <c r="E737" s="77"/>
      <c r="F737" s="77"/>
      <c r="G737" s="77"/>
      <c r="H737" s="77"/>
      <c r="I737" s="77"/>
      <c r="J737" s="77"/>
      <c r="K737" s="77"/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</row>
    <row r="738" spans="1:26" ht="22.5" customHeight="1">
      <c r="A738" s="77"/>
      <c r="B738" s="77"/>
      <c r="C738" s="77"/>
      <c r="D738" s="77"/>
      <c r="E738" s="77"/>
      <c r="F738" s="77"/>
      <c r="G738" s="77"/>
      <c r="H738" s="77"/>
      <c r="I738" s="77"/>
      <c r="J738" s="77"/>
      <c r="K738" s="77"/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</row>
    <row r="739" spans="1:26" ht="22.5" customHeight="1">
      <c r="A739" s="77"/>
      <c r="B739" s="77"/>
      <c r="C739" s="77"/>
      <c r="D739" s="77"/>
      <c r="E739" s="77"/>
      <c r="F739" s="77"/>
      <c r="G739" s="77"/>
      <c r="H739" s="77"/>
      <c r="I739" s="77"/>
      <c r="J739" s="77"/>
      <c r="K739" s="77"/>
      <c r="L739" s="77"/>
      <c r="M739" s="77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</row>
    <row r="740" spans="1:26" ht="22.5" customHeight="1">
      <c r="A740" s="77"/>
      <c r="B740" s="77"/>
      <c r="C740" s="77"/>
      <c r="D740" s="77"/>
      <c r="E740" s="77"/>
      <c r="F740" s="77"/>
      <c r="G740" s="77"/>
      <c r="H740" s="77"/>
      <c r="I740" s="77"/>
      <c r="J740" s="77"/>
      <c r="K740" s="77"/>
      <c r="L740" s="77"/>
      <c r="M740" s="77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</row>
    <row r="741" spans="1:26" ht="22.5" customHeight="1">
      <c r="A741" s="77"/>
      <c r="B741" s="77"/>
      <c r="C741" s="77"/>
      <c r="D741" s="77"/>
      <c r="E741" s="77"/>
      <c r="F741" s="77"/>
      <c r="G741" s="77"/>
      <c r="H741" s="77"/>
      <c r="I741" s="77"/>
      <c r="J741" s="77"/>
      <c r="K741" s="77"/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</row>
    <row r="742" spans="1:26" ht="22.5" customHeight="1">
      <c r="A742" s="77"/>
      <c r="B742" s="77"/>
      <c r="C742" s="77"/>
      <c r="D742" s="77"/>
      <c r="E742" s="77"/>
      <c r="F742" s="77"/>
      <c r="G742" s="77"/>
      <c r="H742" s="77"/>
      <c r="I742" s="77"/>
      <c r="J742" s="77"/>
      <c r="K742" s="77"/>
      <c r="L742" s="77"/>
      <c r="M742" s="77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</row>
    <row r="743" spans="1:26" ht="22.5" customHeight="1">
      <c r="A743" s="77"/>
      <c r="B743" s="77"/>
      <c r="C743" s="77"/>
      <c r="D743" s="77"/>
      <c r="E743" s="77"/>
      <c r="F743" s="77"/>
      <c r="G743" s="77"/>
      <c r="H743" s="77"/>
      <c r="I743" s="77"/>
      <c r="J743" s="77"/>
      <c r="K743" s="77"/>
      <c r="L743" s="77"/>
      <c r="M743" s="77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</row>
    <row r="744" spans="1:26" ht="22.5" customHeight="1">
      <c r="A744" s="77"/>
      <c r="B744" s="77"/>
      <c r="C744" s="77"/>
      <c r="D744" s="77"/>
      <c r="E744" s="77"/>
      <c r="F744" s="77"/>
      <c r="G744" s="77"/>
      <c r="H744" s="77"/>
      <c r="I744" s="77"/>
      <c r="J744" s="77"/>
      <c r="K744" s="77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</row>
    <row r="745" spans="1:26" ht="22.5" customHeight="1">
      <c r="A745" s="77"/>
      <c r="B745" s="77"/>
      <c r="C745" s="77"/>
      <c r="D745" s="77"/>
      <c r="E745" s="77"/>
      <c r="F745" s="77"/>
      <c r="G745" s="77"/>
      <c r="H745" s="77"/>
      <c r="I745" s="77"/>
      <c r="J745" s="77"/>
      <c r="K745" s="77"/>
      <c r="L745" s="77"/>
      <c r="M745" s="77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</row>
    <row r="746" spans="1:26" ht="22.5" customHeight="1">
      <c r="A746" s="77"/>
      <c r="B746" s="77"/>
      <c r="C746" s="77"/>
      <c r="D746" s="77"/>
      <c r="E746" s="77"/>
      <c r="F746" s="77"/>
      <c r="G746" s="77"/>
      <c r="H746" s="77"/>
      <c r="I746" s="77"/>
      <c r="J746" s="77"/>
      <c r="K746" s="77"/>
      <c r="L746" s="77"/>
      <c r="M746" s="77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</row>
    <row r="747" spans="1:26" ht="22.5" customHeight="1">
      <c r="A747" s="77"/>
      <c r="B747" s="77"/>
      <c r="C747" s="77"/>
      <c r="D747" s="77"/>
      <c r="E747" s="77"/>
      <c r="F747" s="77"/>
      <c r="G747" s="77"/>
      <c r="H747" s="77"/>
      <c r="I747" s="77"/>
      <c r="J747" s="77"/>
      <c r="K747" s="77"/>
      <c r="L747" s="77"/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</row>
    <row r="748" spans="1:26" ht="22.5" customHeight="1">
      <c r="A748" s="77"/>
      <c r="B748" s="77"/>
      <c r="C748" s="77"/>
      <c r="D748" s="77"/>
      <c r="E748" s="77"/>
      <c r="F748" s="77"/>
      <c r="G748" s="77"/>
      <c r="H748" s="77"/>
      <c r="I748" s="77"/>
      <c r="J748" s="77"/>
      <c r="K748" s="77"/>
      <c r="L748" s="77"/>
      <c r="M748" s="77"/>
      <c r="N748" s="77"/>
      <c r="O748" s="77"/>
      <c r="P748" s="77"/>
      <c r="Q748" s="77"/>
      <c r="R748" s="77"/>
      <c r="S748" s="77"/>
      <c r="T748" s="77"/>
      <c r="U748" s="77"/>
      <c r="V748" s="77"/>
      <c r="W748" s="77"/>
      <c r="X748" s="77"/>
      <c r="Y748" s="77"/>
      <c r="Z748" s="77"/>
    </row>
    <row r="749" spans="1:26" ht="22.5" customHeight="1">
      <c r="A749" s="77"/>
      <c r="B749" s="77"/>
      <c r="C749" s="77"/>
      <c r="D749" s="77"/>
      <c r="E749" s="77"/>
      <c r="F749" s="77"/>
      <c r="G749" s="77"/>
      <c r="H749" s="77"/>
      <c r="I749" s="77"/>
      <c r="J749" s="77"/>
      <c r="K749" s="77"/>
      <c r="L749" s="77"/>
      <c r="M749" s="77"/>
      <c r="N749" s="77"/>
      <c r="O749" s="77"/>
      <c r="P749" s="77"/>
      <c r="Q749" s="77"/>
      <c r="R749" s="77"/>
      <c r="S749" s="77"/>
      <c r="T749" s="77"/>
      <c r="U749" s="77"/>
      <c r="V749" s="77"/>
      <c r="W749" s="77"/>
      <c r="X749" s="77"/>
      <c r="Y749" s="77"/>
      <c r="Z749" s="77"/>
    </row>
    <row r="750" spans="1:26" ht="22.5" customHeight="1">
      <c r="A750" s="77"/>
      <c r="B750" s="77"/>
      <c r="C750" s="77"/>
      <c r="D750" s="77"/>
      <c r="E750" s="77"/>
      <c r="F750" s="77"/>
      <c r="G750" s="77"/>
      <c r="H750" s="77"/>
      <c r="I750" s="77"/>
      <c r="J750" s="77"/>
      <c r="K750" s="77"/>
      <c r="L750" s="77"/>
      <c r="M750" s="77"/>
      <c r="N750" s="77"/>
      <c r="O750" s="77"/>
      <c r="P750" s="77"/>
      <c r="Q750" s="77"/>
      <c r="R750" s="77"/>
      <c r="S750" s="77"/>
      <c r="T750" s="77"/>
      <c r="U750" s="77"/>
      <c r="V750" s="77"/>
      <c r="W750" s="77"/>
      <c r="X750" s="77"/>
      <c r="Y750" s="77"/>
      <c r="Z750" s="77"/>
    </row>
    <row r="751" spans="1:26" ht="22.5" customHeight="1">
      <c r="A751" s="77"/>
      <c r="B751" s="77"/>
      <c r="C751" s="77"/>
      <c r="D751" s="77"/>
      <c r="E751" s="77"/>
      <c r="F751" s="77"/>
      <c r="G751" s="77"/>
      <c r="H751" s="77"/>
      <c r="I751" s="77"/>
      <c r="J751" s="77"/>
      <c r="K751" s="77"/>
      <c r="L751" s="77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</row>
    <row r="752" spans="1:26" ht="22.5" customHeight="1">
      <c r="A752" s="77"/>
      <c r="B752" s="77"/>
      <c r="C752" s="77"/>
      <c r="D752" s="77"/>
      <c r="E752" s="77"/>
      <c r="F752" s="77"/>
      <c r="G752" s="77"/>
      <c r="H752" s="77"/>
      <c r="I752" s="77"/>
      <c r="J752" s="77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  <c r="Y752" s="77"/>
      <c r="Z752" s="77"/>
    </row>
    <row r="753" spans="1:26" ht="22.5" customHeight="1">
      <c r="A753" s="77"/>
      <c r="B753" s="77"/>
      <c r="C753" s="77"/>
      <c r="D753" s="77"/>
      <c r="E753" s="77"/>
      <c r="F753" s="77"/>
      <c r="G753" s="77"/>
      <c r="H753" s="77"/>
      <c r="I753" s="77"/>
      <c r="J753" s="77"/>
      <c r="K753" s="77"/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</row>
    <row r="754" spans="1:26" ht="22.5" customHeight="1">
      <c r="A754" s="77"/>
      <c r="B754" s="77"/>
      <c r="C754" s="77"/>
      <c r="D754" s="77"/>
      <c r="E754" s="77"/>
      <c r="F754" s="77"/>
      <c r="G754" s="77"/>
      <c r="H754" s="77"/>
      <c r="I754" s="77"/>
      <c r="J754" s="77"/>
      <c r="K754" s="77"/>
      <c r="L754" s="77"/>
      <c r="M754" s="77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77"/>
      <c r="Y754" s="77"/>
      <c r="Z754" s="77"/>
    </row>
    <row r="755" spans="1:26" ht="22.5" customHeight="1">
      <c r="A755" s="77"/>
      <c r="B755" s="77"/>
      <c r="C755" s="77"/>
      <c r="D755" s="77"/>
      <c r="E755" s="77"/>
      <c r="F755" s="77"/>
      <c r="G755" s="77"/>
      <c r="H755" s="77"/>
      <c r="I755" s="77"/>
      <c r="J755" s="77"/>
      <c r="K755" s="77"/>
      <c r="L755" s="77"/>
      <c r="M755" s="77"/>
      <c r="N755" s="77"/>
      <c r="O755" s="77"/>
      <c r="P755" s="77"/>
      <c r="Q755" s="77"/>
      <c r="R755" s="77"/>
      <c r="S755" s="77"/>
      <c r="T755" s="77"/>
      <c r="U755" s="77"/>
      <c r="V755" s="77"/>
      <c r="W755" s="77"/>
      <c r="X755" s="77"/>
      <c r="Y755" s="77"/>
      <c r="Z755" s="77"/>
    </row>
    <row r="756" spans="1:26" ht="22.5" customHeight="1">
      <c r="A756" s="77"/>
      <c r="B756" s="77"/>
      <c r="C756" s="77"/>
      <c r="D756" s="77"/>
      <c r="E756" s="77"/>
      <c r="F756" s="77"/>
      <c r="G756" s="77"/>
      <c r="H756" s="77"/>
      <c r="I756" s="77"/>
      <c r="J756" s="77"/>
      <c r="K756" s="77"/>
      <c r="L756" s="77"/>
      <c r="M756" s="77"/>
      <c r="N756" s="77"/>
      <c r="O756" s="77"/>
      <c r="P756" s="77"/>
      <c r="Q756" s="77"/>
      <c r="R756" s="77"/>
      <c r="S756" s="77"/>
      <c r="T756" s="77"/>
      <c r="U756" s="77"/>
      <c r="V756" s="77"/>
      <c r="W756" s="77"/>
      <c r="X756" s="77"/>
      <c r="Y756" s="77"/>
      <c r="Z756" s="77"/>
    </row>
    <row r="757" spans="1:26" ht="22.5" customHeight="1">
      <c r="A757" s="77"/>
      <c r="B757" s="77"/>
      <c r="C757" s="77"/>
      <c r="D757" s="77"/>
      <c r="E757" s="77"/>
      <c r="F757" s="77"/>
      <c r="G757" s="77"/>
      <c r="H757" s="77"/>
      <c r="I757" s="77"/>
      <c r="J757" s="77"/>
      <c r="K757" s="77"/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</row>
    <row r="758" spans="1:26" ht="22.5" customHeight="1">
      <c r="A758" s="77"/>
      <c r="B758" s="77"/>
      <c r="C758" s="77"/>
      <c r="D758" s="77"/>
      <c r="E758" s="77"/>
      <c r="F758" s="77"/>
      <c r="G758" s="77"/>
      <c r="H758" s="77"/>
      <c r="I758" s="77"/>
      <c r="J758" s="77"/>
      <c r="K758" s="77"/>
      <c r="L758" s="77"/>
      <c r="M758" s="77"/>
      <c r="N758" s="77"/>
      <c r="O758" s="77"/>
      <c r="P758" s="77"/>
      <c r="Q758" s="77"/>
      <c r="R758" s="77"/>
      <c r="S758" s="77"/>
      <c r="T758" s="77"/>
      <c r="U758" s="77"/>
      <c r="V758" s="77"/>
      <c r="W758" s="77"/>
      <c r="X758" s="77"/>
      <c r="Y758" s="77"/>
      <c r="Z758" s="77"/>
    </row>
    <row r="759" spans="1:26" ht="22.5" customHeight="1">
      <c r="A759" s="77"/>
      <c r="B759" s="77"/>
      <c r="C759" s="77"/>
      <c r="D759" s="77"/>
      <c r="E759" s="77"/>
      <c r="F759" s="77"/>
      <c r="G759" s="77"/>
      <c r="H759" s="77"/>
      <c r="I759" s="77"/>
      <c r="J759" s="77"/>
      <c r="K759" s="77"/>
      <c r="L759" s="77"/>
      <c r="M759" s="77"/>
      <c r="N759" s="77"/>
      <c r="O759" s="77"/>
      <c r="P759" s="77"/>
      <c r="Q759" s="77"/>
      <c r="R759" s="77"/>
      <c r="S759" s="77"/>
      <c r="T759" s="77"/>
      <c r="U759" s="77"/>
      <c r="V759" s="77"/>
      <c r="W759" s="77"/>
      <c r="X759" s="77"/>
      <c r="Y759" s="77"/>
      <c r="Z759" s="77"/>
    </row>
    <row r="760" spans="1:26" ht="22.5" customHeight="1">
      <c r="A760" s="77"/>
      <c r="B760" s="77"/>
      <c r="C760" s="77"/>
      <c r="D760" s="77"/>
      <c r="E760" s="77"/>
      <c r="F760" s="77"/>
      <c r="G760" s="77"/>
      <c r="H760" s="7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7"/>
      <c r="W760" s="77"/>
      <c r="X760" s="77"/>
      <c r="Y760" s="77"/>
      <c r="Z760" s="77"/>
    </row>
    <row r="761" spans="1:26" ht="22.5" customHeight="1">
      <c r="A761" s="77"/>
      <c r="B761" s="77"/>
      <c r="C761" s="77"/>
      <c r="D761" s="77"/>
      <c r="E761" s="77"/>
      <c r="F761" s="77"/>
      <c r="G761" s="77"/>
      <c r="H761" s="77"/>
      <c r="I761" s="77"/>
      <c r="J761" s="77"/>
      <c r="K761" s="77"/>
      <c r="L761" s="77"/>
      <c r="M761" s="77"/>
      <c r="N761" s="77"/>
      <c r="O761" s="77"/>
      <c r="P761" s="77"/>
      <c r="Q761" s="77"/>
      <c r="R761" s="77"/>
      <c r="S761" s="77"/>
      <c r="T761" s="77"/>
      <c r="U761" s="77"/>
      <c r="V761" s="77"/>
      <c r="W761" s="77"/>
      <c r="X761" s="77"/>
      <c r="Y761" s="77"/>
      <c r="Z761" s="77"/>
    </row>
    <row r="762" spans="1:26" ht="22.5" customHeight="1">
      <c r="A762" s="77"/>
      <c r="B762" s="77"/>
      <c r="C762" s="77"/>
      <c r="D762" s="77"/>
      <c r="E762" s="77"/>
      <c r="F762" s="77"/>
      <c r="G762" s="77"/>
      <c r="H762" s="77"/>
      <c r="I762" s="77"/>
      <c r="J762" s="77"/>
      <c r="K762" s="77"/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7"/>
      <c r="X762" s="77"/>
      <c r="Y762" s="77"/>
      <c r="Z762" s="77"/>
    </row>
    <row r="763" spans="1:26" ht="22.5" customHeight="1">
      <c r="A763" s="77"/>
      <c r="B763" s="77"/>
      <c r="C763" s="77"/>
      <c r="D763" s="77"/>
      <c r="E763" s="77"/>
      <c r="F763" s="77"/>
      <c r="G763" s="77"/>
      <c r="H763" s="77"/>
      <c r="I763" s="77"/>
      <c r="J763" s="77"/>
      <c r="K763" s="77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</row>
    <row r="764" spans="1:26" ht="22.5" customHeight="1">
      <c r="A764" s="77"/>
      <c r="B764" s="77"/>
      <c r="C764" s="77"/>
      <c r="D764" s="77"/>
      <c r="E764" s="77"/>
      <c r="F764" s="77"/>
      <c r="G764" s="77"/>
      <c r="H764" s="77"/>
      <c r="I764" s="77"/>
      <c r="J764" s="77"/>
      <c r="K764" s="77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</row>
    <row r="765" spans="1:26" ht="22.5" customHeight="1">
      <c r="A765" s="77"/>
      <c r="B765" s="77"/>
      <c r="C765" s="77"/>
      <c r="D765" s="77"/>
      <c r="E765" s="77"/>
      <c r="F765" s="77"/>
      <c r="G765" s="77"/>
      <c r="H765" s="77"/>
      <c r="I765" s="77"/>
      <c r="J765" s="77"/>
      <c r="K765" s="77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</row>
    <row r="766" spans="1:26" ht="22.5" customHeight="1">
      <c r="A766" s="77"/>
      <c r="B766" s="77"/>
      <c r="C766" s="77"/>
      <c r="D766" s="77"/>
      <c r="E766" s="77"/>
      <c r="F766" s="77"/>
      <c r="G766" s="77"/>
      <c r="H766" s="77"/>
      <c r="I766" s="77"/>
      <c r="J766" s="77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</row>
    <row r="767" spans="1:26" ht="22.5" customHeight="1">
      <c r="A767" s="77"/>
      <c r="B767" s="77"/>
      <c r="C767" s="77"/>
      <c r="D767" s="77"/>
      <c r="E767" s="77"/>
      <c r="F767" s="77"/>
      <c r="G767" s="77"/>
      <c r="H767" s="77"/>
      <c r="I767" s="77"/>
      <c r="J767" s="77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</row>
    <row r="768" spans="1:26" ht="22.5" customHeight="1">
      <c r="A768" s="77"/>
      <c r="B768" s="77"/>
      <c r="C768" s="77"/>
      <c r="D768" s="77"/>
      <c r="E768" s="77"/>
      <c r="F768" s="77"/>
      <c r="G768" s="77"/>
      <c r="H768" s="77"/>
      <c r="I768" s="77"/>
      <c r="J768" s="77"/>
      <c r="K768" s="77"/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7"/>
      <c r="W768" s="77"/>
      <c r="X768" s="77"/>
      <c r="Y768" s="77"/>
      <c r="Z768" s="77"/>
    </row>
    <row r="769" spans="1:26" ht="22.5" customHeight="1">
      <c r="A769" s="77"/>
      <c r="B769" s="77"/>
      <c r="C769" s="77"/>
      <c r="D769" s="77"/>
      <c r="E769" s="77"/>
      <c r="F769" s="77"/>
      <c r="G769" s="77"/>
      <c r="H769" s="77"/>
      <c r="I769" s="77"/>
      <c r="J769" s="77"/>
      <c r="K769" s="77"/>
      <c r="L769" s="77"/>
      <c r="M769" s="77"/>
      <c r="N769" s="77"/>
      <c r="O769" s="77"/>
      <c r="P769" s="77"/>
      <c r="Q769" s="77"/>
      <c r="R769" s="77"/>
      <c r="S769" s="77"/>
      <c r="T769" s="77"/>
      <c r="U769" s="77"/>
      <c r="V769" s="77"/>
      <c r="W769" s="77"/>
      <c r="X769" s="77"/>
      <c r="Y769" s="77"/>
      <c r="Z769" s="77"/>
    </row>
    <row r="770" spans="1:26" ht="22.5" customHeight="1">
      <c r="A770" s="77"/>
      <c r="B770" s="77"/>
      <c r="C770" s="77"/>
      <c r="D770" s="77"/>
      <c r="E770" s="77"/>
      <c r="F770" s="77"/>
      <c r="G770" s="77"/>
      <c r="H770" s="77"/>
      <c r="I770" s="77"/>
      <c r="J770" s="77"/>
      <c r="K770" s="77"/>
      <c r="L770" s="77"/>
      <c r="M770" s="77"/>
      <c r="N770" s="77"/>
      <c r="O770" s="77"/>
      <c r="P770" s="77"/>
      <c r="Q770" s="77"/>
      <c r="R770" s="77"/>
      <c r="S770" s="77"/>
      <c r="T770" s="77"/>
      <c r="U770" s="77"/>
      <c r="V770" s="77"/>
      <c r="W770" s="77"/>
      <c r="X770" s="77"/>
      <c r="Y770" s="77"/>
      <c r="Z770" s="77"/>
    </row>
    <row r="771" spans="1:26" ht="22.5" customHeight="1">
      <c r="A771" s="77"/>
      <c r="B771" s="77"/>
      <c r="C771" s="77"/>
      <c r="D771" s="77"/>
      <c r="E771" s="77"/>
      <c r="F771" s="77"/>
      <c r="G771" s="77"/>
      <c r="H771" s="77"/>
      <c r="I771" s="77"/>
      <c r="J771" s="77"/>
      <c r="K771" s="77"/>
      <c r="L771" s="77"/>
      <c r="M771" s="77"/>
      <c r="N771" s="77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</row>
    <row r="772" spans="1:26" ht="22.5" customHeight="1">
      <c r="A772" s="77"/>
      <c r="B772" s="77"/>
      <c r="C772" s="77"/>
      <c r="D772" s="77"/>
      <c r="E772" s="77"/>
      <c r="F772" s="77"/>
      <c r="G772" s="77"/>
      <c r="H772" s="77"/>
      <c r="I772" s="77"/>
      <c r="J772" s="77"/>
      <c r="K772" s="77"/>
      <c r="L772" s="77"/>
      <c r="M772" s="77"/>
      <c r="N772" s="77"/>
      <c r="O772" s="77"/>
      <c r="P772" s="77"/>
      <c r="Q772" s="77"/>
      <c r="R772" s="77"/>
      <c r="S772" s="77"/>
      <c r="T772" s="77"/>
      <c r="U772" s="77"/>
      <c r="V772" s="77"/>
      <c r="W772" s="77"/>
      <c r="X772" s="77"/>
      <c r="Y772" s="77"/>
      <c r="Z772" s="77"/>
    </row>
    <row r="773" spans="1:26" ht="22.5" customHeight="1">
      <c r="A773" s="77"/>
      <c r="B773" s="77"/>
      <c r="C773" s="77"/>
      <c r="D773" s="77"/>
      <c r="E773" s="77"/>
      <c r="F773" s="77"/>
      <c r="G773" s="77"/>
      <c r="H773" s="77"/>
      <c r="I773" s="77"/>
      <c r="J773" s="77"/>
      <c r="K773" s="77"/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77"/>
      <c r="X773" s="77"/>
      <c r="Y773" s="77"/>
      <c r="Z773" s="77"/>
    </row>
    <row r="774" spans="1:26" ht="22.5" customHeight="1">
      <c r="A774" s="77"/>
      <c r="B774" s="77"/>
      <c r="C774" s="77"/>
      <c r="D774" s="77"/>
      <c r="E774" s="77"/>
      <c r="F774" s="77"/>
      <c r="G774" s="77"/>
      <c r="H774" s="77"/>
      <c r="I774" s="77"/>
      <c r="J774" s="77"/>
      <c r="K774" s="77"/>
      <c r="L774" s="77"/>
      <c r="M774" s="77"/>
      <c r="N774" s="77"/>
      <c r="O774" s="77"/>
      <c r="P774" s="77"/>
      <c r="Q774" s="77"/>
      <c r="R774" s="77"/>
      <c r="S774" s="77"/>
      <c r="T774" s="77"/>
      <c r="U774" s="77"/>
      <c r="V774" s="77"/>
      <c r="W774" s="77"/>
      <c r="X774" s="77"/>
      <c r="Y774" s="77"/>
      <c r="Z774" s="77"/>
    </row>
    <row r="775" spans="1:26" ht="22.5" customHeight="1">
      <c r="A775" s="77"/>
      <c r="B775" s="77"/>
      <c r="C775" s="77"/>
      <c r="D775" s="77"/>
      <c r="E775" s="77"/>
      <c r="F775" s="77"/>
      <c r="G775" s="77"/>
      <c r="H775" s="77"/>
      <c r="I775" s="77"/>
      <c r="J775" s="77"/>
      <c r="K775" s="77"/>
      <c r="L775" s="77"/>
      <c r="M775" s="77"/>
      <c r="N775" s="77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</row>
    <row r="776" spans="1:26" ht="22.5" customHeight="1">
      <c r="A776" s="77"/>
      <c r="B776" s="77"/>
      <c r="C776" s="77"/>
      <c r="D776" s="77"/>
      <c r="E776" s="77"/>
      <c r="F776" s="77"/>
      <c r="G776" s="77"/>
      <c r="H776" s="77"/>
      <c r="I776" s="77"/>
      <c r="J776" s="77"/>
      <c r="K776" s="77"/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7"/>
      <c r="W776" s="77"/>
      <c r="X776" s="77"/>
      <c r="Y776" s="77"/>
      <c r="Z776" s="77"/>
    </row>
    <row r="777" spans="1:26" ht="22.5" customHeight="1">
      <c r="A777" s="77"/>
      <c r="B777" s="77"/>
      <c r="C777" s="77"/>
      <c r="D777" s="77"/>
      <c r="E777" s="77"/>
      <c r="F777" s="77"/>
      <c r="G777" s="77"/>
      <c r="H777" s="77"/>
      <c r="I777" s="77"/>
      <c r="J777" s="77"/>
      <c r="K777" s="77"/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</row>
    <row r="778" spans="1:26" ht="22.5" customHeight="1">
      <c r="A778" s="77"/>
      <c r="B778" s="77"/>
      <c r="C778" s="77"/>
      <c r="D778" s="77"/>
      <c r="E778" s="77"/>
      <c r="F778" s="77"/>
      <c r="G778" s="77"/>
      <c r="H778" s="77"/>
      <c r="I778" s="77"/>
      <c r="J778" s="77"/>
      <c r="K778" s="77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</row>
    <row r="779" spans="1:26" ht="22.5" customHeight="1">
      <c r="A779" s="77"/>
      <c r="B779" s="77"/>
      <c r="C779" s="77"/>
      <c r="D779" s="77"/>
      <c r="E779" s="77"/>
      <c r="F779" s="77"/>
      <c r="G779" s="77"/>
      <c r="H779" s="77"/>
      <c r="I779" s="77"/>
      <c r="J779" s="77"/>
      <c r="K779" s="77"/>
      <c r="L779" s="77"/>
      <c r="M779" s="77"/>
      <c r="N779" s="77"/>
      <c r="O779" s="77"/>
      <c r="P779" s="77"/>
      <c r="Q779" s="77"/>
      <c r="R779" s="77"/>
      <c r="S779" s="77"/>
      <c r="T779" s="77"/>
      <c r="U779" s="77"/>
      <c r="V779" s="77"/>
      <c r="W779" s="77"/>
      <c r="X779" s="77"/>
      <c r="Y779" s="77"/>
      <c r="Z779" s="77"/>
    </row>
    <row r="780" spans="1:26" ht="22.5" customHeight="1">
      <c r="A780" s="77"/>
      <c r="B780" s="77"/>
      <c r="C780" s="77"/>
      <c r="D780" s="77"/>
      <c r="E780" s="77"/>
      <c r="F780" s="77"/>
      <c r="G780" s="77"/>
      <c r="H780" s="77"/>
      <c r="I780" s="77"/>
      <c r="J780" s="77"/>
      <c r="K780" s="77"/>
      <c r="L780" s="77"/>
      <c r="M780" s="77"/>
      <c r="N780" s="77"/>
      <c r="O780" s="77"/>
      <c r="P780" s="77"/>
      <c r="Q780" s="77"/>
      <c r="R780" s="77"/>
      <c r="S780" s="77"/>
      <c r="T780" s="77"/>
      <c r="U780" s="77"/>
      <c r="V780" s="77"/>
      <c r="W780" s="77"/>
      <c r="X780" s="77"/>
      <c r="Y780" s="77"/>
      <c r="Z780" s="77"/>
    </row>
    <row r="781" spans="1:26" ht="22.5" customHeight="1">
      <c r="A781" s="77"/>
      <c r="B781" s="77"/>
      <c r="C781" s="77"/>
      <c r="D781" s="77"/>
      <c r="E781" s="77"/>
      <c r="F781" s="77"/>
      <c r="G781" s="77"/>
      <c r="H781" s="77"/>
      <c r="I781" s="77"/>
      <c r="J781" s="77"/>
      <c r="K781" s="77"/>
      <c r="L781" s="77"/>
      <c r="M781" s="77"/>
      <c r="N781" s="77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</row>
    <row r="782" spans="1:26" ht="22.5" customHeight="1">
      <c r="A782" s="77"/>
      <c r="B782" s="77"/>
      <c r="C782" s="77"/>
      <c r="D782" s="77"/>
      <c r="E782" s="77"/>
      <c r="F782" s="77"/>
      <c r="G782" s="77"/>
      <c r="H782" s="77"/>
      <c r="I782" s="77"/>
      <c r="J782" s="77"/>
      <c r="K782" s="77"/>
      <c r="L782" s="77"/>
      <c r="M782" s="77"/>
      <c r="N782" s="77"/>
      <c r="O782" s="77"/>
      <c r="P782" s="77"/>
      <c r="Q782" s="77"/>
      <c r="R782" s="77"/>
      <c r="S782" s="77"/>
      <c r="T782" s="77"/>
      <c r="U782" s="77"/>
      <c r="V782" s="77"/>
      <c r="W782" s="77"/>
      <c r="X782" s="77"/>
      <c r="Y782" s="77"/>
      <c r="Z782" s="77"/>
    </row>
    <row r="783" spans="1:26" ht="22.5" customHeight="1">
      <c r="A783" s="77"/>
      <c r="B783" s="77"/>
      <c r="C783" s="77"/>
      <c r="D783" s="77"/>
      <c r="E783" s="77"/>
      <c r="F783" s="77"/>
      <c r="G783" s="77"/>
      <c r="H783" s="77"/>
      <c r="I783" s="77"/>
      <c r="J783" s="77"/>
      <c r="K783" s="77"/>
      <c r="L783" s="77"/>
      <c r="M783" s="77"/>
      <c r="N783" s="77"/>
      <c r="O783" s="77"/>
      <c r="P783" s="77"/>
      <c r="Q783" s="77"/>
      <c r="R783" s="77"/>
      <c r="S783" s="77"/>
      <c r="T783" s="77"/>
      <c r="U783" s="77"/>
      <c r="V783" s="77"/>
      <c r="W783" s="77"/>
      <c r="X783" s="77"/>
      <c r="Y783" s="77"/>
      <c r="Z783" s="77"/>
    </row>
    <row r="784" spans="1:26" ht="22.5" customHeight="1">
      <c r="A784" s="77"/>
      <c r="B784" s="77"/>
      <c r="C784" s="77"/>
      <c r="D784" s="77"/>
      <c r="E784" s="77"/>
      <c r="F784" s="77"/>
      <c r="G784" s="77"/>
      <c r="H784" s="77"/>
      <c r="I784" s="77"/>
      <c r="J784" s="77"/>
      <c r="K784" s="77"/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7"/>
      <c r="W784" s="77"/>
      <c r="X784" s="77"/>
      <c r="Y784" s="77"/>
      <c r="Z784" s="77"/>
    </row>
    <row r="785" spans="1:26" ht="22.5" customHeight="1">
      <c r="A785" s="77"/>
      <c r="B785" s="77"/>
      <c r="C785" s="77"/>
      <c r="D785" s="77"/>
      <c r="E785" s="77"/>
      <c r="F785" s="77"/>
      <c r="G785" s="77"/>
      <c r="H785" s="77"/>
      <c r="I785" s="77"/>
      <c r="J785" s="77"/>
      <c r="K785" s="77"/>
      <c r="L785" s="77"/>
      <c r="M785" s="77"/>
      <c r="N785" s="77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77"/>
    </row>
    <row r="786" spans="1:26" ht="22.5" customHeight="1">
      <c r="A786" s="77"/>
      <c r="B786" s="77"/>
      <c r="C786" s="77"/>
      <c r="D786" s="77"/>
      <c r="E786" s="77"/>
      <c r="F786" s="77"/>
      <c r="G786" s="77"/>
      <c r="H786" s="77"/>
      <c r="I786" s="77"/>
      <c r="J786" s="77"/>
      <c r="K786" s="77"/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</row>
    <row r="787" spans="1:26" ht="22.5" customHeight="1">
      <c r="A787" s="77"/>
      <c r="B787" s="77"/>
      <c r="C787" s="77"/>
      <c r="D787" s="77"/>
      <c r="E787" s="77"/>
      <c r="F787" s="77"/>
      <c r="G787" s="77"/>
      <c r="H787" s="77"/>
      <c r="I787" s="77"/>
      <c r="J787" s="77"/>
      <c r="K787" s="77"/>
      <c r="L787" s="77"/>
      <c r="M787" s="77"/>
      <c r="N787" s="77"/>
      <c r="O787" s="77"/>
      <c r="P787" s="77"/>
      <c r="Q787" s="77"/>
      <c r="R787" s="77"/>
      <c r="S787" s="77"/>
      <c r="T787" s="77"/>
      <c r="U787" s="77"/>
      <c r="V787" s="77"/>
      <c r="W787" s="77"/>
      <c r="X787" s="77"/>
      <c r="Y787" s="77"/>
      <c r="Z787" s="77"/>
    </row>
    <row r="788" spans="1:26" ht="22.5" customHeight="1">
      <c r="A788" s="77"/>
      <c r="B788" s="77"/>
      <c r="C788" s="77"/>
      <c r="D788" s="77"/>
      <c r="E788" s="77"/>
      <c r="F788" s="77"/>
      <c r="G788" s="77"/>
      <c r="H788" s="77"/>
      <c r="I788" s="77"/>
      <c r="J788" s="77"/>
      <c r="K788" s="77"/>
      <c r="L788" s="77"/>
      <c r="M788" s="77"/>
      <c r="N788" s="77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77"/>
    </row>
    <row r="789" spans="1:26" ht="22.5" customHeight="1">
      <c r="A789" s="77"/>
      <c r="B789" s="77"/>
      <c r="C789" s="77"/>
      <c r="D789" s="77"/>
      <c r="E789" s="77"/>
      <c r="F789" s="77"/>
      <c r="G789" s="77"/>
      <c r="H789" s="77"/>
      <c r="I789" s="77"/>
      <c r="J789" s="77"/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</row>
    <row r="790" spans="1:26" ht="22.5" customHeight="1">
      <c r="A790" s="77"/>
      <c r="B790" s="77"/>
      <c r="C790" s="77"/>
      <c r="D790" s="77"/>
      <c r="E790" s="77"/>
      <c r="F790" s="77"/>
      <c r="G790" s="77"/>
      <c r="H790" s="77"/>
      <c r="I790" s="77"/>
      <c r="J790" s="77"/>
      <c r="K790" s="77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</row>
    <row r="791" spans="1:26" ht="22.5" customHeight="1">
      <c r="A791" s="77"/>
      <c r="B791" s="77"/>
      <c r="C791" s="77"/>
      <c r="D791" s="77"/>
      <c r="E791" s="77"/>
      <c r="F791" s="77"/>
      <c r="G791" s="77"/>
      <c r="H791" s="77"/>
      <c r="I791" s="77"/>
      <c r="J791" s="77"/>
      <c r="K791" s="77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</row>
    <row r="792" spans="1:26" ht="22.5" customHeight="1">
      <c r="A792" s="77"/>
      <c r="B792" s="77"/>
      <c r="C792" s="77"/>
      <c r="D792" s="77"/>
      <c r="E792" s="77"/>
      <c r="F792" s="77"/>
      <c r="G792" s="77"/>
      <c r="H792" s="77"/>
      <c r="I792" s="77"/>
      <c r="J792" s="77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</row>
    <row r="793" spans="1:26" ht="22.5" customHeight="1">
      <c r="A793" s="77"/>
      <c r="B793" s="77"/>
      <c r="C793" s="77"/>
      <c r="D793" s="77"/>
      <c r="E793" s="77"/>
      <c r="F793" s="77"/>
      <c r="G793" s="77"/>
      <c r="H793" s="77"/>
      <c r="I793" s="77"/>
      <c r="J793" s="77"/>
      <c r="K793" s="77"/>
      <c r="L793" s="77"/>
      <c r="M793" s="77"/>
      <c r="N793" s="77"/>
      <c r="O793" s="77"/>
      <c r="P793" s="77"/>
      <c r="Q793" s="77"/>
      <c r="R793" s="77"/>
      <c r="S793" s="77"/>
      <c r="T793" s="77"/>
      <c r="U793" s="77"/>
      <c r="V793" s="77"/>
      <c r="W793" s="77"/>
      <c r="X793" s="77"/>
      <c r="Y793" s="77"/>
      <c r="Z793" s="77"/>
    </row>
    <row r="794" spans="1:26" ht="22.5" customHeight="1">
      <c r="A794" s="77"/>
      <c r="B794" s="77"/>
      <c r="C794" s="77"/>
      <c r="D794" s="77"/>
      <c r="E794" s="77"/>
      <c r="F794" s="77"/>
      <c r="G794" s="77"/>
      <c r="H794" s="77"/>
      <c r="I794" s="77"/>
      <c r="J794" s="77"/>
      <c r="K794" s="77"/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7"/>
      <c r="X794" s="77"/>
      <c r="Y794" s="77"/>
      <c r="Z794" s="77"/>
    </row>
    <row r="795" spans="1:26" ht="22.5" customHeight="1">
      <c r="A795" s="77"/>
      <c r="B795" s="77"/>
      <c r="C795" s="77"/>
      <c r="D795" s="77"/>
      <c r="E795" s="77"/>
      <c r="F795" s="77"/>
      <c r="G795" s="77"/>
      <c r="H795" s="77"/>
      <c r="I795" s="77"/>
      <c r="J795" s="77"/>
      <c r="K795" s="77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</row>
    <row r="796" spans="1:26" ht="22.5" customHeight="1">
      <c r="A796" s="77"/>
      <c r="B796" s="77"/>
      <c r="C796" s="77"/>
      <c r="D796" s="77"/>
      <c r="E796" s="77"/>
      <c r="F796" s="77"/>
      <c r="G796" s="77"/>
      <c r="H796" s="77"/>
      <c r="I796" s="77"/>
      <c r="J796" s="77"/>
      <c r="K796" s="77"/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</row>
    <row r="797" spans="1:26" ht="22.5" customHeight="1">
      <c r="A797" s="77"/>
      <c r="B797" s="77"/>
      <c r="C797" s="77"/>
      <c r="D797" s="77"/>
      <c r="E797" s="77"/>
      <c r="F797" s="77"/>
      <c r="G797" s="77"/>
      <c r="H797" s="77"/>
      <c r="I797" s="77"/>
      <c r="J797" s="77"/>
      <c r="K797" s="77"/>
      <c r="L797" s="77"/>
      <c r="M797" s="77"/>
      <c r="N797" s="77"/>
      <c r="O797" s="77"/>
      <c r="P797" s="77"/>
      <c r="Q797" s="77"/>
      <c r="R797" s="77"/>
      <c r="S797" s="77"/>
      <c r="T797" s="77"/>
      <c r="U797" s="77"/>
      <c r="V797" s="77"/>
      <c r="W797" s="77"/>
      <c r="X797" s="77"/>
      <c r="Y797" s="77"/>
      <c r="Z797" s="77"/>
    </row>
    <row r="798" spans="1:26" ht="22.5" customHeight="1">
      <c r="A798" s="77"/>
      <c r="B798" s="77"/>
      <c r="C798" s="77"/>
      <c r="D798" s="77"/>
      <c r="E798" s="77"/>
      <c r="F798" s="77"/>
      <c r="G798" s="77"/>
      <c r="H798" s="77"/>
      <c r="I798" s="77"/>
      <c r="J798" s="77"/>
      <c r="K798" s="77"/>
      <c r="L798" s="77"/>
      <c r="M798" s="77"/>
      <c r="N798" s="77"/>
      <c r="O798" s="77"/>
      <c r="P798" s="77"/>
      <c r="Q798" s="77"/>
      <c r="R798" s="77"/>
      <c r="S798" s="77"/>
      <c r="T798" s="77"/>
      <c r="U798" s="77"/>
      <c r="V798" s="77"/>
      <c r="W798" s="77"/>
      <c r="X798" s="77"/>
      <c r="Y798" s="77"/>
      <c r="Z798" s="77"/>
    </row>
    <row r="799" spans="1:26" ht="22.5" customHeight="1">
      <c r="A799" s="77"/>
      <c r="B799" s="77"/>
      <c r="C799" s="77"/>
      <c r="D799" s="77"/>
      <c r="E799" s="77"/>
      <c r="F799" s="77"/>
      <c r="G799" s="77"/>
      <c r="H799" s="77"/>
      <c r="I799" s="77"/>
      <c r="J799" s="77"/>
      <c r="K799" s="77"/>
      <c r="L799" s="77"/>
      <c r="M799" s="77"/>
      <c r="N799" s="77"/>
      <c r="O799" s="77"/>
      <c r="P799" s="77"/>
      <c r="Q799" s="77"/>
      <c r="R799" s="77"/>
      <c r="S799" s="77"/>
      <c r="T799" s="77"/>
      <c r="U799" s="77"/>
      <c r="V799" s="77"/>
      <c r="W799" s="77"/>
      <c r="X799" s="77"/>
      <c r="Y799" s="77"/>
      <c r="Z799" s="77"/>
    </row>
    <row r="800" spans="1:26" ht="22.5" customHeight="1">
      <c r="A800" s="77"/>
      <c r="B800" s="77"/>
      <c r="C800" s="77"/>
      <c r="D800" s="77"/>
      <c r="E800" s="77"/>
      <c r="F800" s="77"/>
      <c r="G800" s="77"/>
      <c r="H800" s="7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7"/>
      <c r="W800" s="77"/>
      <c r="X800" s="77"/>
      <c r="Y800" s="77"/>
      <c r="Z800" s="77"/>
    </row>
    <row r="801" spans="1:26" ht="22.5" customHeight="1">
      <c r="A801" s="77"/>
      <c r="B801" s="77"/>
      <c r="C801" s="77"/>
      <c r="D801" s="77"/>
      <c r="E801" s="77"/>
      <c r="F801" s="77"/>
      <c r="G801" s="77"/>
      <c r="H801" s="77"/>
      <c r="I801" s="77"/>
      <c r="J801" s="77"/>
      <c r="K801" s="77"/>
      <c r="L801" s="77"/>
      <c r="M801" s="77"/>
      <c r="N801" s="77"/>
      <c r="O801" s="77"/>
      <c r="P801" s="77"/>
      <c r="Q801" s="77"/>
      <c r="R801" s="77"/>
      <c r="S801" s="77"/>
      <c r="T801" s="77"/>
      <c r="U801" s="77"/>
      <c r="V801" s="77"/>
      <c r="W801" s="77"/>
      <c r="X801" s="77"/>
      <c r="Y801" s="77"/>
      <c r="Z801" s="77"/>
    </row>
    <row r="802" spans="1:26" ht="22.5" customHeight="1">
      <c r="A802" s="77"/>
      <c r="B802" s="77"/>
      <c r="C802" s="77"/>
      <c r="D802" s="77"/>
      <c r="E802" s="77"/>
      <c r="F802" s="77"/>
      <c r="G802" s="77"/>
      <c r="H802" s="77"/>
      <c r="I802" s="77"/>
      <c r="J802" s="77"/>
      <c r="K802" s="77"/>
      <c r="L802" s="77"/>
      <c r="M802" s="77"/>
      <c r="N802" s="77"/>
      <c r="O802" s="77"/>
      <c r="P802" s="77"/>
      <c r="Q802" s="77"/>
      <c r="R802" s="77"/>
      <c r="S802" s="77"/>
      <c r="T802" s="77"/>
      <c r="U802" s="77"/>
      <c r="V802" s="77"/>
      <c r="W802" s="77"/>
      <c r="X802" s="77"/>
      <c r="Y802" s="77"/>
      <c r="Z802" s="77"/>
    </row>
    <row r="803" spans="1:26" ht="22.5" customHeight="1">
      <c r="A803" s="77"/>
      <c r="B803" s="77"/>
      <c r="C803" s="77"/>
      <c r="D803" s="77"/>
      <c r="E803" s="77"/>
      <c r="F803" s="77"/>
      <c r="G803" s="77"/>
      <c r="H803" s="77"/>
      <c r="I803" s="77"/>
      <c r="J803" s="77"/>
      <c r="K803" s="77"/>
      <c r="L803" s="77"/>
      <c r="M803" s="77"/>
      <c r="N803" s="77"/>
      <c r="O803" s="77"/>
      <c r="P803" s="77"/>
      <c r="Q803" s="77"/>
      <c r="R803" s="77"/>
      <c r="S803" s="77"/>
      <c r="T803" s="77"/>
      <c r="U803" s="77"/>
      <c r="V803" s="77"/>
      <c r="W803" s="77"/>
      <c r="X803" s="77"/>
      <c r="Y803" s="77"/>
      <c r="Z803" s="77"/>
    </row>
    <row r="804" spans="1:26" ht="22.5" customHeight="1">
      <c r="A804" s="77"/>
      <c r="B804" s="77"/>
      <c r="C804" s="77"/>
      <c r="D804" s="77"/>
      <c r="E804" s="77"/>
      <c r="F804" s="77"/>
      <c r="G804" s="77"/>
      <c r="H804" s="77"/>
      <c r="I804" s="77"/>
      <c r="J804" s="77"/>
      <c r="K804" s="77"/>
      <c r="L804" s="77"/>
      <c r="M804" s="77"/>
      <c r="N804" s="77"/>
      <c r="O804" s="77"/>
      <c r="P804" s="77"/>
      <c r="Q804" s="77"/>
      <c r="R804" s="77"/>
      <c r="S804" s="77"/>
      <c r="T804" s="77"/>
      <c r="U804" s="77"/>
      <c r="V804" s="77"/>
      <c r="W804" s="77"/>
      <c r="X804" s="77"/>
      <c r="Y804" s="77"/>
      <c r="Z804" s="77"/>
    </row>
    <row r="805" spans="1:26" ht="22.5" customHeight="1">
      <c r="A805" s="77"/>
      <c r="B805" s="77"/>
      <c r="C805" s="77"/>
      <c r="D805" s="77"/>
      <c r="E805" s="77"/>
      <c r="F805" s="77"/>
      <c r="G805" s="77"/>
      <c r="H805" s="77"/>
      <c r="I805" s="77"/>
      <c r="J805" s="77"/>
      <c r="K805" s="77"/>
      <c r="L805" s="77"/>
      <c r="M805" s="77"/>
      <c r="N805" s="77"/>
      <c r="O805" s="77"/>
      <c r="P805" s="77"/>
      <c r="Q805" s="77"/>
      <c r="R805" s="77"/>
      <c r="S805" s="77"/>
      <c r="T805" s="77"/>
      <c r="U805" s="77"/>
      <c r="V805" s="77"/>
      <c r="W805" s="77"/>
      <c r="X805" s="77"/>
      <c r="Y805" s="77"/>
      <c r="Z805" s="77"/>
    </row>
    <row r="806" spans="1:26" ht="22.5" customHeight="1">
      <c r="A806" s="77"/>
      <c r="B806" s="77"/>
      <c r="C806" s="77"/>
      <c r="D806" s="77"/>
      <c r="E806" s="77"/>
      <c r="F806" s="77"/>
      <c r="G806" s="77"/>
      <c r="H806" s="77"/>
      <c r="I806" s="77"/>
      <c r="J806" s="77"/>
      <c r="K806" s="77"/>
      <c r="L806" s="77"/>
      <c r="M806" s="77"/>
      <c r="N806" s="77"/>
      <c r="O806" s="77"/>
      <c r="P806" s="77"/>
      <c r="Q806" s="77"/>
      <c r="R806" s="77"/>
      <c r="S806" s="77"/>
      <c r="T806" s="77"/>
      <c r="U806" s="77"/>
      <c r="V806" s="77"/>
      <c r="W806" s="77"/>
      <c r="X806" s="77"/>
      <c r="Y806" s="77"/>
      <c r="Z806" s="77"/>
    </row>
    <row r="807" spans="1:26" ht="22.5" customHeight="1">
      <c r="A807" s="77"/>
      <c r="B807" s="77"/>
      <c r="C807" s="77"/>
      <c r="D807" s="77"/>
      <c r="E807" s="77"/>
      <c r="F807" s="77"/>
      <c r="G807" s="77"/>
      <c r="H807" s="77"/>
      <c r="I807" s="77"/>
      <c r="J807" s="77"/>
      <c r="K807" s="77"/>
      <c r="L807" s="77"/>
      <c r="M807" s="77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</row>
    <row r="808" spans="1:26" ht="22.5" customHeight="1">
      <c r="A808" s="77"/>
      <c r="B808" s="77"/>
      <c r="C808" s="77"/>
      <c r="D808" s="77"/>
      <c r="E808" s="77"/>
      <c r="F808" s="77"/>
      <c r="G808" s="77"/>
      <c r="H808" s="77"/>
      <c r="I808" s="77"/>
      <c r="J808" s="77"/>
      <c r="K808" s="77"/>
      <c r="L808" s="77"/>
      <c r="M808" s="77"/>
      <c r="N808" s="77"/>
      <c r="O808" s="77"/>
      <c r="P808" s="77"/>
      <c r="Q808" s="77"/>
      <c r="R808" s="77"/>
      <c r="S808" s="77"/>
      <c r="T808" s="77"/>
      <c r="U808" s="77"/>
      <c r="V808" s="77"/>
      <c r="W808" s="77"/>
      <c r="X808" s="77"/>
      <c r="Y808" s="77"/>
      <c r="Z808" s="77"/>
    </row>
    <row r="809" spans="1:26" ht="22.5" customHeight="1">
      <c r="A809" s="77"/>
      <c r="B809" s="77"/>
      <c r="C809" s="77"/>
      <c r="D809" s="77"/>
      <c r="E809" s="77"/>
      <c r="F809" s="77"/>
      <c r="G809" s="77"/>
      <c r="H809" s="77"/>
      <c r="I809" s="77"/>
      <c r="J809" s="77"/>
      <c r="K809" s="77"/>
      <c r="L809" s="77"/>
      <c r="M809" s="77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</row>
    <row r="810" spans="1:26" ht="22.5" customHeight="1">
      <c r="A810" s="77"/>
      <c r="B810" s="77"/>
      <c r="C810" s="77"/>
      <c r="D810" s="77"/>
      <c r="E810" s="77"/>
      <c r="F810" s="77"/>
      <c r="G810" s="77"/>
      <c r="H810" s="77"/>
      <c r="I810" s="77"/>
      <c r="J810" s="77"/>
      <c r="K810" s="77"/>
      <c r="L810" s="77"/>
      <c r="M810" s="77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</row>
    <row r="811" spans="1:26" ht="22.5" customHeight="1">
      <c r="A811" s="77"/>
      <c r="B811" s="77"/>
      <c r="C811" s="77"/>
      <c r="D811" s="77"/>
      <c r="E811" s="77"/>
      <c r="F811" s="77"/>
      <c r="G811" s="77"/>
      <c r="H811" s="77"/>
      <c r="I811" s="77"/>
      <c r="J811" s="77"/>
      <c r="K811" s="77"/>
      <c r="L811" s="77"/>
      <c r="M811" s="77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</row>
    <row r="812" spans="1:26" ht="22.5" customHeight="1">
      <c r="A812" s="77"/>
      <c r="B812" s="77"/>
      <c r="C812" s="77"/>
      <c r="D812" s="77"/>
      <c r="E812" s="77"/>
      <c r="F812" s="77"/>
      <c r="G812" s="77"/>
      <c r="H812" s="77"/>
      <c r="I812" s="77"/>
      <c r="J812" s="77"/>
      <c r="K812" s="77"/>
      <c r="L812" s="77"/>
      <c r="M812" s="77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</row>
    <row r="813" spans="1:26" ht="22.5" customHeight="1">
      <c r="A813" s="77"/>
      <c r="B813" s="77"/>
      <c r="C813" s="77"/>
      <c r="D813" s="77"/>
      <c r="E813" s="77"/>
      <c r="F813" s="77"/>
      <c r="G813" s="77"/>
      <c r="H813" s="77"/>
      <c r="I813" s="77"/>
      <c r="J813" s="77"/>
      <c r="K813" s="77"/>
      <c r="L813" s="77"/>
      <c r="M813" s="77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</row>
    <row r="814" spans="1:26" ht="22.5" customHeight="1">
      <c r="A814" s="77"/>
      <c r="B814" s="77"/>
      <c r="C814" s="77"/>
      <c r="D814" s="77"/>
      <c r="E814" s="77"/>
      <c r="F814" s="77"/>
      <c r="G814" s="77"/>
      <c r="H814" s="77"/>
      <c r="I814" s="77"/>
      <c r="J814" s="77"/>
      <c r="K814" s="77"/>
      <c r="L814" s="77"/>
      <c r="M814" s="77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</row>
    <row r="815" spans="1:26" ht="22.5" customHeight="1">
      <c r="A815" s="77"/>
      <c r="B815" s="77"/>
      <c r="C815" s="77"/>
      <c r="D815" s="77"/>
      <c r="E815" s="77"/>
      <c r="F815" s="77"/>
      <c r="G815" s="77"/>
      <c r="H815" s="77"/>
      <c r="I815" s="77"/>
      <c r="J815" s="77"/>
      <c r="K815" s="77"/>
      <c r="L815" s="77"/>
      <c r="M815" s="77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</row>
    <row r="816" spans="1:26" ht="22.5" customHeight="1">
      <c r="A816" s="77"/>
      <c r="B816" s="77"/>
      <c r="C816" s="77"/>
      <c r="D816" s="77"/>
      <c r="E816" s="77"/>
      <c r="F816" s="77"/>
      <c r="G816" s="77"/>
      <c r="H816" s="7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</row>
    <row r="817" spans="1:26" ht="22.5" customHeight="1">
      <c r="A817" s="77"/>
      <c r="B817" s="77"/>
      <c r="C817" s="77"/>
      <c r="D817" s="77"/>
      <c r="E817" s="77"/>
      <c r="F817" s="77"/>
      <c r="G817" s="77"/>
      <c r="H817" s="77"/>
      <c r="I817" s="77"/>
      <c r="J817" s="77"/>
      <c r="K817" s="77"/>
      <c r="L817" s="77"/>
      <c r="M817" s="77"/>
      <c r="N817" s="77"/>
      <c r="O817" s="77"/>
      <c r="P817" s="77"/>
      <c r="Q817" s="77"/>
      <c r="R817" s="77"/>
      <c r="S817" s="77"/>
      <c r="T817" s="77"/>
      <c r="U817" s="77"/>
      <c r="V817" s="77"/>
      <c r="W817" s="77"/>
      <c r="X817" s="77"/>
      <c r="Y817" s="77"/>
      <c r="Z817" s="77"/>
    </row>
    <row r="818" spans="1:26" ht="22.5" customHeight="1">
      <c r="A818" s="77"/>
      <c r="B818" s="77"/>
      <c r="C818" s="77"/>
      <c r="D818" s="77"/>
      <c r="E818" s="77"/>
      <c r="F818" s="77"/>
      <c r="G818" s="77"/>
      <c r="H818" s="77"/>
      <c r="I818" s="77"/>
      <c r="J818" s="77"/>
      <c r="K818" s="77"/>
      <c r="L818" s="77"/>
      <c r="M818" s="77"/>
      <c r="N818" s="77"/>
      <c r="O818" s="77"/>
      <c r="P818" s="77"/>
      <c r="Q818" s="77"/>
      <c r="R818" s="77"/>
      <c r="S818" s="77"/>
      <c r="T818" s="77"/>
      <c r="U818" s="77"/>
      <c r="V818" s="77"/>
      <c r="W818" s="77"/>
      <c r="X818" s="77"/>
      <c r="Y818" s="77"/>
      <c r="Z818" s="77"/>
    </row>
    <row r="819" spans="1:26" ht="22.5" customHeight="1">
      <c r="A819" s="77"/>
      <c r="B819" s="77"/>
      <c r="C819" s="77"/>
      <c r="D819" s="77"/>
      <c r="E819" s="77"/>
      <c r="F819" s="77"/>
      <c r="G819" s="77"/>
      <c r="H819" s="77"/>
      <c r="I819" s="77"/>
      <c r="J819" s="77"/>
      <c r="K819" s="77"/>
      <c r="L819" s="77"/>
      <c r="M819" s="77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</row>
    <row r="820" spans="1:26" ht="22.5" customHeight="1">
      <c r="A820" s="77"/>
      <c r="B820" s="77"/>
      <c r="C820" s="77"/>
      <c r="D820" s="77"/>
      <c r="E820" s="77"/>
      <c r="F820" s="77"/>
      <c r="G820" s="77"/>
      <c r="H820" s="77"/>
      <c r="I820" s="77"/>
      <c r="J820" s="77"/>
      <c r="K820" s="77"/>
      <c r="L820" s="77"/>
      <c r="M820" s="77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</row>
    <row r="821" spans="1:26" ht="22.5" customHeight="1">
      <c r="A821" s="77"/>
      <c r="B821" s="77"/>
      <c r="C821" s="77"/>
      <c r="D821" s="77"/>
      <c r="E821" s="77"/>
      <c r="F821" s="77"/>
      <c r="G821" s="77"/>
      <c r="H821" s="77"/>
      <c r="I821" s="77"/>
      <c r="J821" s="77"/>
      <c r="K821" s="77"/>
      <c r="L821" s="77"/>
      <c r="M821" s="77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</row>
    <row r="822" spans="1:26" ht="22.5" customHeight="1">
      <c r="A822" s="77"/>
      <c r="B822" s="77"/>
      <c r="C822" s="77"/>
      <c r="D822" s="77"/>
      <c r="E822" s="77"/>
      <c r="F822" s="77"/>
      <c r="G822" s="77"/>
      <c r="H822" s="77"/>
      <c r="I822" s="77"/>
      <c r="J822" s="77"/>
      <c r="K822" s="77"/>
      <c r="L822" s="77"/>
      <c r="M822" s="77"/>
      <c r="N822" s="77"/>
      <c r="O822" s="77"/>
      <c r="P822" s="77"/>
      <c r="Q822" s="77"/>
      <c r="R822" s="77"/>
      <c r="S822" s="77"/>
      <c r="T822" s="77"/>
      <c r="U822" s="77"/>
      <c r="V822" s="77"/>
      <c r="W822" s="77"/>
      <c r="X822" s="77"/>
      <c r="Y822" s="77"/>
      <c r="Z822" s="77"/>
    </row>
    <row r="823" spans="1:26" ht="22.5" customHeight="1">
      <c r="A823" s="77"/>
      <c r="B823" s="77"/>
      <c r="C823" s="77"/>
      <c r="D823" s="77"/>
      <c r="E823" s="77"/>
      <c r="F823" s="77"/>
      <c r="G823" s="77"/>
      <c r="H823" s="77"/>
      <c r="I823" s="77"/>
      <c r="J823" s="77"/>
      <c r="K823" s="77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</row>
    <row r="824" spans="1:26" ht="22.5" customHeight="1">
      <c r="A824" s="77"/>
      <c r="B824" s="77"/>
      <c r="C824" s="77"/>
      <c r="D824" s="77"/>
      <c r="E824" s="77"/>
      <c r="F824" s="77"/>
      <c r="G824" s="77"/>
      <c r="H824" s="7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</row>
    <row r="825" spans="1:26" ht="22.5" customHeight="1">
      <c r="A825" s="77"/>
      <c r="B825" s="77"/>
      <c r="C825" s="77"/>
      <c r="D825" s="77"/>
      <c r="E825" s="77"/>
      <c r="F825" s="77"/>
      <c r="G825" s="77"/>
      <c r="H825" s="77"/>
      <c r="I825" s="77"/>
      <c r="J825" s="77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</row>
    <row r="826" spans="1:26" ht="22.5" customHeight="1">
      <c r="A826" s="77"/>
      <c r="B826" s="77"/>
      <c r="C826" s="77"/>
      <c r="D826" s="77"/>
      <c r="E826" s="77"/>
      <c r="F826" s="77"/>
      <c r="G826" s="77"/>
      <c r="H826" s="77"/>
      <c r="I826" s="77"/>
      <c r="J826" s="77"/>
      <c r="K826" s="77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</row>
    <row r="827" spans="1:26" ht="22.5" customHeight="1">
      <c r="A827" s="77"/>
      <c r="B827" s="77"/>
      <c r="C827" s="77"/>
      <c r="D827" s="77"/>
      <c r="E827" s="77"/>
      <c r="F827" s="77"/>
      <c r="G827" s="77"/>
      <c r="H827" s="77"/>
      <c r="I827" s="77"/>
      <c r="J827" s="77"/>
      <c r="K827" s="77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</row>
    <row r="828" spans="1:26" ht="22.5" customHeight="1">
      <c r="A828" s="77"/>
      <c r="B828" s="77"/>
      <c r="C828" s="77"/>
      <c r="D828" s="77"/>
      <c r="E828" s="77"/>
      <c r="F828" s="77"/>
      <c r="G828" s="77"/>
      <c r="H828" s="77"/>
      <c r="I828" s="77"/>
      <c r="J828" s="77"/>
      <c r="K828" s="77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</row>
    <row r="829" spans="1:26" ht="22.5" customHeight="1">
      <c r="A829" s="77"/>
      <c r="B829" s="77"/>
      <c r="C829" s="77"/>
      <c r="D829" s="77"/>
      <c r="E829" s="77"/>
      <c r="F829" s="77"/>
      <c r="G829" s="77"/>
      <c r="H829" s="77"/>
      <c r="I829" s="77"/>
      <c r="J829" s="77"/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</row>
    <row r="830" spans="1:26" ht="22.5" customHeight="1">
      <c r="A830" s="77"/>
      <c r="B830" s="77"/>
      <c r="C830" s="77"/>
      <c r="D830" s="77"/>
      <c r="E830" s="77"/>
      <c r="F830" s="77"/>
      <c r="G830" s="77"/>
      <c r="H830" s="77"/>
      <c r="I830" s="77"/>
      <c r="J830" s="77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</row>
    <row r="831" spans="1:26" ht="22.5" customHeight="1">
      <c r="A831" s="77"/>
      <c r="B831" s="77"/>
      <c r="C831" s="77"/>
      <c r="D831" s="77"/>
      <c r="E831" s="77"/>
      <c r="F831" s="77"/>
      <c r="G831" s="77"/>
      <c r="H831" s="77"/>
      <c r="I831" s="77"/>
      <c r="J831" s="77"/>
      <c r="K831" s="77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</row>
    <row r="832" spans="1:26" ht="22.5" customHeight="1">
      <c r="A832" s="77"/>
      <c r="B832" s="77"/>
      <c r="C832" s="77"/>
      <c r="D832" s="77"/>
      <c r="E832" s="77"/>
      <c r="F832" s="77"/>
      <c r="G832" s="77"/>
      <c r="H832" s="7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</row>
    <row r="833" spans="1:26" ht="22.5" customHeight="1">
      <c r="A833" s="77"/>
      <c r="B833" s="77"/>
      <c r="C833" s="77"/>
      <c r="D833" s="77"/>
      <c r="E833" s="77"/>
      <c r="F833" s="77"/>
      <c r="G833" s="77"/>
      <c r="H833" s="77"/>
      <c r="I833" s="77"/>
      <c r="J833" s="77"/>
      <c r="K833" s="77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</row>
    <row r="834" spans="1:26" ht="22.5" customHeight="1">
      <c r="A834" s="77"/>
      <c r="B834" s="77"/>
      <c r="C834" s="77"/>
      <c r="D834" s="77"/>
      <c r="E834" s="77"/>
      <c r="F834" s="77"/>
      <c r="G834" s="77"/>
      <c r="H834" s="77"/>
      <c r="I834" s="77"/>
      <c r="J834" s="77"/>
      <c r="K834" s="77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</row>
    <row r="835" spans="1:26" ht="22.5" customHeight="1">
      <c r="A835" s="77"/>
      <c r="B835" s="77"/>
      <c r="C835" s="77"/>
      <c r="D835" s="77"/>
      <c r="E835" s="77"/>
      <c r="F835" s="77"/>
      <c r="G835" s="77"/>
      <c r="H835" s="77"/>
      <c r="I835" s="77"/>
      <c r="J835" s="77"/>
      <c r="K835" s="77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</row>
    <row r="836" spans="1:26" ht="22.5" customHeight="1">
      <c r="A836" s="77"/>
      <c r="B836" s="77"/>
      <c r="C836" s="77"/>
      <c r="D836" s="77"/>
      <c r="E836" s="77"/>
      <c r="F836" s="77"/>
      <c r="G836" s="77"/>
      <c r="H836" s="77"/>
      <c r="I836" s="77"/>
      <c r="J836" s="77"/>
      <c r="K836" s="77"/>
      <c r="L836" s="77"/>
      <c r="M836" s="77"/>
      <c r="N836" s="77"/>
      <c r="O836" s="77"/>
      <c r="P836" s="77"/>
      <c r="Q836" s="77"/>
      <c r="R836" s="77"/>
      <c r="S836" s="77"/>
      <c r="T836" s="77"/>
      <c r="U836" s="77"/>
      <c r="V836" s="77"/>
      <c r="W836" s="77"/>
      <c r="X836" s="77"/>
      <c r="Y836" s="77"/>
      <c r="Z836" s="77"/>
    </row>
    <row r="837" spans="1:26" ht="22.5" customHeight="1">
      <c r="A837" s="77"/>
      <c r="B837" s="77"/>
      <c r="C837" s="77"/>
      <c r="D837" s="77"/>
      <c r="E837" s="77"/>
      <c r="F837" s="77"/>
      <c r="G837" s="77"/>
      <c r="H837" s="77"/>
      <c r="I837" s="77"/>
      <c r="J837" s="77"/>
      <c r="K837" s="77"/>
      <c r="L837" s="77"/>
      <c r="M837" s="77"/>
      <c r="N837" s="77"/>
      <c r="O837" s="77"/>
      <c r="P837" s="77"/>
      <c r="Q837" s="77"/>
      <c r="R837" s="77"/>
      <c r="S837" s="77"/>
      <c r="T837" s="77"/>
      <c r="U837" s="77"/>
      <c r="V837" s="77"/>
      <c r="W837" s="77"/>
      <c r="X837" s="77"/>
      <c r="Y837" s="77"/>
      <c r="Z837" s="77"/>
    </row>
    <row r="838" spans="1:26" ht="22.5" customHeight="1">
      <c r="A838" s="77"/>
      <c r="B838" s="77"/>
      <c r="C838" s="77"/>
      <c r="D838" s="77"/>
      <c r="E838" s="77"/>
      <c r="F838" s="77"/>
      <c r="G838" s="77"/>
      <c r="H838" s="77"/>
      <c r="I838" s="77"/>
      <c r="J838" s="77"/>
      <c r="K838" s="77"/>
      <c r="L838" s="77"/>
      <c r="M838" s="77"/>
      <c r="N838" s="77"/>
      <c r="O838" s="77"/>
      <c r="P838" s="77"/>
      <c r="Q838" s="77"/>
      <c r="R838" s="77"/>
      <c r="S838" s="77"/>
      <c r="T838" s="77"/>
      <c r="U838" s="77"/>
      <c r="V838" s="77"/>
      <c r="W838" s="77"/>
      <c r="X838" s="77"/>
      <c r="Y838" s="77"/>
      <c r="Z838" s="77"/>
    </row>
    <row r="839" spans="1:26" ht="22.5" customHeight="1">
      <c r="A839" s="77"/>
      <c r="B839" s="77"/>
      <c r="C839" s="77"/>
      <c r="D839" s="77"/>
      <c r="E839" s="77"/>
      <c r="F839" s="77"/>
      <c r="G839" s="77"/>
      <c r="H839" s="77"/>
      <c r="I839" s="77"/>
      <c r="J839" s="77"/>
      <c r="K839" s="77"/>
      <c r="L839" s="77"/>
      <c r="M839" s="77"/>
      <c r="N839" s="77"/>
      <c r="O839" s="77"/>
      <c r="P839" s="77"/>
      <c r="Q839" s="77"/>
      <c r="R839" s="77"/>
      <c r="S839" s="77"/>
      <c r="T839" s="77"/>
      <c r="U839" s="77"/>
      <c r="V839" s="77"/>
      <c r="W839" s="77"/>
      <c r="X839" s="77"/>
      <c r="Y839" s="77"/>
      <c r="Z839" s="77"/>
    </row>
    <row r="840" spans="1:26" ht="22.5" customHeight="1">
      <c r="A840" s="77"/>
      <c r="B840" s="77"/>
      <c r="C840" s="77"/>
      <c r="D840" s="77"/>
      <c r="E840" s="77"/>
      <c r="F840" s="77"/>
      <c r="G840" s="77"/>
      <c r="H840" s="77"/>
      <c r="I840" s="77"/>
      <c r="J840" s="77"/>
      <c r="K840" s="77"/>
      <c r="L840" s="77"/>
      <c r="M840" s="77"/>
      <c r="N840" s="77"/>
      <c r="O840" s="77"/>
      <c r="P840" s="77"/>
      <c r="Q840" s="77"/>
      <c r="R840" s="77"/>
      <c r="S840" s="77"/>
      <c r="T840" s="77"/>
      <c r="U840" s="77"/>
      <c r="V840" s="77"/>
      <c r="W840" s="77"/>
      <c r="X840" s="77"/>
      <c r="Y840" s="77"/>
      <c r="Z840" s="77"/>
    </row>
    <row r="841" spans="1:26" ht="22.5" customHeight="1">
      <c r="A841" s="77"/>
      <c r="B841" s="77"/>
      <c r="C841" s="77"/>
      <c r="D841" s="77"/>
      <c r="E841" s="77"/>
      <c r="F841" s="77"/>
      <c r="G841" s="77"/>
      <c r="H841" s="77"/>
      <c r="I841" s="77"/>
      <c r="J841" s="77"/>
      <c r="K841" s="77"/>
      <c r="L841" s="77"/>
      <c r="M841" s="77"/>
      <c r="N841" s="77"/>
      <c r="O841" s="77"/>
      <c r="P841" s="77"/>
      <c r="Q841" s="77"/>
      <c r="R841" s="77"/>
      <c r="S841" s="77"/>
      <c r="T841" s="77"/>
      <c r="U841" s="77"/>
      <c r="V841" s="77"/>
      <c r="W841" s="77"/>
      <c r="X841" s="77"/>
      <c r="Y841" s="77"/>
      <c r="Z841" s="77"/>
    </row>
    <row r="842" spans="1:26" ht="22.5" customHeight="1">
      <c r="A842" s="77"/>
      <c r="B842" s="77"/>
      <c r="C842" s="77"/>
      <c r="D842" s="77"/>
      <c r="E842" s="77"/>
      <c r="F842" s="77"/>
      <c r="G842" s="77"/>
      <c r="H842" s="77"/>
      <c r="I842" s="77"/>
      <c r="J842" s="77"/>
      <c r="K842" s="77"/>
      <c r="L842" s="77"/>
      <c r="M842" s="77"/>
      <c r="N842" s="77"/>
      <c r="O842" s="77"/>
      <c r="P842" s="77"/>
      <c r="Q842" s="77"/>
      <c r="R842" s="77"/>
      <c r="S842" s="77"/>
      <c r="T842" s="77"/>
      <c r="U842" s="77"/>
      <c r="V842" s="77"/>
      <c r="W842" s="77"/>
      <c r="X842" s="77"/>
      <c r="Y842" s="77"/>
      <c r="Z842" s="77"/>
    </row>
    <row r="843" spans="1:26" ht="22.5" customHeight="1">
      <c r="A843" s="77"/>
      <c r="B843" s="77"/>
      <c r="C843" s="77"/>
      <c r="D843" s="77"/>
      <c r="E843" s="77"/>
      <c r="F843" s="77"/>
      <c r="G843" s="77"/>
      <c r="H843" s="77"/>
      <c r="I843" s="77"/>
      <c r="J843" s="77"/>
      <c r="K843" s="77"/>
      <c r="L843" s="77"/>
      <c r="M843" s="77"/>
      <c r="N843" s="77"/>
      <c r="O843" s="77"/>
      <c r="P843" s="77"/>
      <c r="Q843" s="77"/>
      <c r="R843" s="77"/>
      <c r="S843" s="77"/>
      <c r="T843" s="77"/>
      <c r="U843" s="77"/>
      <c r="V843" s="77"/>
      <c r="W843" s="77"/>
      <c r="X843" s="77"/>
      <c r="Y843" s="77"/>
      <c r="Z843" s="77"/>
    </row>
    <row r="844" spans="1:26" ht="22.5" customHeight="1">
      <c r="A844" s="77"/>
      <c r="B844" s="77"/>
      <c r="C844" s="77"/>
      <c r="D844" s="77"/>
      <c r="E844" s="77"/>
      <c r="F844" s="77"/>
      <c r="G844" s="77"/>
      <c r="H844" s="77"/>
      <c r="I844" s="77"/>
      <c r="J844" s="77"/>
      <c r="K844" s="77"/>
      <c r="L844" s="77"/>
      <c r="M844" s="77"/>
      <c r="N844" s="77"/>
      <c r="O844" s="77"/>
      <c r="P844" s="77"/>
      <c r="Q844" s="77"/>
      <c r="R844" s="77"/>
      <c r="S844" s="77"/>
      <c r="T844" s="77"/>
      <c r="U844" s="77"/>
      <c r="V844" s="77"/>
      <c r="W844" s="77"/>
      <c r="X844" s="77"/>
      <c r="Y844" s="77"/>
      <c r="Z844" s="77"/>
    </row>
    <row r="845" spans="1:26" ht="22.5" customHeight="1">
      <c r="A845" s="77"/>
      <c r="B845" s="77"/>
      <c r="C845" s="77"/>
      <c r="D845" s="77"/>
      <c r="E845" s="77"/>
      <c r="F845" s="77"/>
      <c r="G845" s="77"/>
      <c r="H845" s="77"/>
      <c r="I845" s="77"/>
      <c r="J845" s="77"/>
      <c r="K845" s="77"/>
      <c r="L845" s="77"/>
      <c r="M845" s="77"/>
      <c r="N845" s="77"/>
      <c r="O845" s="77"/>
      <c r="P845" s="77"/>
      <c r="Q845" s="77"/>
      <c r="R845" s="77"/>
      <c r="S845" s="77"/>
      <c r="T845" s="77"/>
      <c r="U845" s="77"/>
      <c r="V845" s="77"/>
      <c r="W845" s="77"/>
      <c r="X845" s="77"/>
      <c r="Y845" s="77"/>
      <c r="Z845" s="77"/>
    </row>
    <row r="846" spans="1:26" ht="22.5" customHeight="1">
      <c r="A846" s="77"/>
      <c r="B846" s="77"/>
      <c r="C846" s="77"/>
      <c r="D846" s="77"/>
      <c r="E846" s="77"/>
      <c r="F846" s="77"/>
      <c r="G846" s="77"/>
      <c r="H846" s="77"/>
      <c r="I846" s="77"/>
      <c r="J846" s="77"/>
      <c r="K846" s="77"/>
      <c r="L846" s="77"/>
      <c r="M846" s="77"/>
      <c r="N846" s="77"/>
      <c r="O846" s="77"/>
      <c r="P846" s="77"/>
      <c r="Q846" s="77"/>
      <c r="R846" s="77"/>
      <c r="S846" s="77"/>
      <c r="T846" s="77"/>
      <c r="U846" s="77"/>
      <c r="V846" s="77"/>
      <c r="W846" s="77"/>
      <c r="X846" s="77"/>
      <c r="Y846" s="77"/>
      <c r="Z846" s="77"/>
    </row>
    <row r="847" spans="1:26" ht="22.5" customHeight="1">
      <c r="A847" s="77"/>
      <c r="B847" s="77"/>
      <c r="C847" s="77"/>
      <c r="D847" s="77"/>
      <c r="E847" s="77"/>
      <c r="F847" s="77"/>
      <c r="G847" s="77"/>
      <c r="H847" s="77"/>
      <c r="I847" s="77"/>
      <c r="J847" s="77"/>
      <c r="K847" s="77"/>
      <c r="L847" s="77"/>
      <c r="M847" s="77"/>
      <c r="N847" s="77"/>
      <c r="O847" s="77"/>
      <c r="P847" s="77"/>
      <c r="Q847" s="77"/>
      <c r="R847" s="77"/>
      <c r="S847" s="77"/>
      <c r="T847" s="77"/>
      <c r="U847" s="77"/>
      <c r="V847" s="77"/>
      <c r="W847" s="77"/>
      <c r="X847" s="77"/>
      <c r="Y847" s="77"/>
      <c r="Z847" s="77"/>
    </row>
    <row r="848" spans="1:26" ht="22.5" customHeight="1">
      <c r="A848" s="77"/>
      <c r="B848" s="77"/>
      <c r="C848" s="77"/>
      <c r="D848" s="77"/>
      <c r="E848" s="77"/>
      <c r="F848" s="77"/>
      <c r="G848" s="77"/>
      <c r="H848" s="7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7"/>
      <c r="T848" s="77"/>
      <c r="U848" s="77"/>
      <c r="V848" s="77"/>
      <c r="W848" s="77"/>
      <c r="X848" s="77"/>
      <c r="Y848" s="77"/>
      <c r="Z848" s="77"/>
    </row>
    <row r="849" spans="1:26" ht="22.5" customHeight="1">
      <c r="A849" s="77"/>
      <c r="B849" s="77"/>
      <c r="C849" s="77"/>
      <c r="D849" s="77"/>
      <c r="E849" s="77"/>
      <c r="F849" s="77"/>
      <c r="G849" s="77"/>
      <c r="H849" s="77"/>
      <c r="I849" s="77"/>
      <c r="J849" s="77"/>
      <c r="K849" s="77"/>
      <c r="L849" s="77"/>
      <c r="M849" s="77"/>
      <c r="N849" s="77"/>
      <c r="O849" s="77"/>
      <c r="P849" s="77"/>
      <c r="Q849" s="77"/>
      <c r="R849" s="77"/>
      <c r="S849" s="77"/>
      <c r="T849" s="77"/>
      <c r="U849" s="77"/>
      <c r="V849" s="77"/>
      <c r="W849" s="77"/>
      <c r="X849" s="77"/>
      <c r="Y849" s="77"/>
      <c r="Z849" s="77"/>
    </row>
    <row r="850" spans="1:26" ht="22.5" customHeight="1">
      <c r="A850" s="77"/>
      <c r="B850" s="77"/>
      <c r="C850" s="77"/>
      <c r="D850" s="77"/>
      <c r="E850" s="77"/>
      <c r="F850" s="77"/>
      <c r="G850" s="77"/>
      <c r="H850" s="77"/>
      <c r="I850" s="77"/>
      <c r="J850" s="77"/>
      <c r="K850" s="77"/>
      <c r="L850" s="77"/>
      <c r="M850" s="77"/>
      <c r="N850" s="77"/>
      <c r="O850" s="77"/>
      <c r="P850" s="77"/>
      <c r="Q850" s="77"/>
      <c r="R850" s="77"/>
      <c r="S850" s="77"/>
      <c r="T850" s="77"/>
      <c r="U850" s="77"/>
      <c r="V850" s="77"/>
      <c r="W850" s="77"/>
      <c r="X850" s="77"/>
      <c r="Y850" s="77"/>
      <c r="Z850" s="77"/>
    </row>
    <row r="851" spans="1:26" ht="22.5" customHeight="1">
      <c r="A851" s="77"/>
      <c r="B851" s="77"/>
      <c r="C851" s="77"/>
      <c r="D851" s="77"/>
      <c r="E851" s="77"/>
      <c r="F851" s="77"/>
      <c r="G851" s="77"/>
      <c r="H851" s="77"/>
      <c r="I851" s="77"/>
      <c r="J851" s="77"/>
      <c r="K851" s="77"/>
      <c r="L851" s="77"/>
      <c r="M851" s="77"/>
      <c r="N851" s="77"/>
      <c r="O851" s="77"/>
      <c r="P851" s="77"/>
      <c r="Q851" s="77"/>
      <c r="R851" s="77"/>
      <c r="S851" s="77"/>
      <c r="T851" s="77"/>
      <c r="U851" s="77"/>
      <c r="V851" s="77"/>
      <c r="W851" s="77"/>
      <c r="X851" s="77"/>
      <c r="Y851" s="77"/>
      <c r="Z851" s="77"/>
    </row>
    <row r="852" spans="1:26" ht="22.5" customHeight="1">
      <c r="A852" s="77"/>
      <c r="B852" s="77"/>
      <c r="C852" s="77"/>
      <c r="D852" s="77"/>
      <c r="E852" s="77"/>
      <c r="F852" s="77"/>
      <c r="G852" s="77"/>
      <c r="H852" s="77"/>
      <c r="I852" s="77"/>
      <c r="J852" s="77"/>
      <c r="K852" s="77"/>
      <c r="L852" s="77"/>
      <c r="M852" s="77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</row>
    <row r="853" spans="1:26" ht="22.5" customHeight="1">
      <c r="A853" s="77"/>
      <c r="B853" s="77"/>
      <c r="C853" s="77"/>
      <c r="D853" s="77"/>
      <c r="E853" s="77"/>
      <c r="F853" s="77"/>
      <c r="G853" s="77"/>
      <c r="H853" s="77"/>
      <c r="I853" s="77"/>
      <c r="J853" s="77"/>
      <c r="K853" s="77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</row>
    <row r="854" spans="1:26" ht="22.5" customHeight="1">
      <c r="A854" s="77"/>
      <c r="B854" s="77"/>
      <c r="C854" s="77"/>
      <c r="D854" s="77"/>
      <c r="E854" s="77"/>
      <c r="F854" s="77"/>
      <c r="G854" s="77"/>
      <c r="H854" s="7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</row>
    <row r="855" spans="1:26" ht="22.5" customHeight="1">
      <c r="A855" s="77"/>
      <c r="B855" s="77"/>
      <c r="C855" s="77"/>
      <c r="D855" s="77"/>
      <c r="E855" s="77"/>
      <c r="F855" s="77"/>
      <c r="G855" s="77"/>
      <c r="H855" s="77"/>
      <c r="I855" s="77"/>
      <c r="J855" s="77"/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</row>
    <row r="856" spans="1:26" ht="22.5" customHeight="1">
      <c r="A856" s="77"/>
      <c r="B856" s="77"/>
      <c r="C856" s="77"/>
      <c r="D856" s="77"/>
      <c r="E856" s="77"/>
      <c r="F856" s="77"/>
      <c r="G856" s="77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</row>
    <row r="857" spans="1:26" ht="22.5" customHeight="1">
      <c r="A857" s="77"/>
      <c r="B857" s="77"/>
      <c r="C857" s="77"/>
      <c r="D857" s="77"/>
      <c r="E857" s="77"/>
      <c r="F857" s="77"/>
      <c r="G857" s="77"/>
      <c r="H857" s="77"/>
      <c r="I857" s="77"/>
      <c r="J857" s="77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</row>
    <row r="858" spans="1:26" ht="22.5" customHeight="1">
      <c r="A858" s="77"/>
      <c r="B858" s="77"/>
      <c r="C858" s="77"/>
      <c r="D858" s="77"/>
      <c r="E858" s="77"/>
      <c r="F858" s="77"/>
      <c r="G858" s="77"/>
      <c r="H858" s="77"/>
      <c r="I858" s="77"/>
      <c r="J858" s="77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</row>
    <row r="859" spans="1:26" ht="22.5" customHeight="1">
      <c r="A859" s="77"/>
      <c r="B859" s="77"/>
      <c r="C859" s="77"/>
      <c r="D859" s="77"/>
      <c r="E859" s="77"/>
      <c r="F859" s="77"/>
      <c r="G859" s="77"/>
      <c r="H859" s="77"/>
      <c r="I859" s="77"/>
      <c r="J859" s="77"/>
      <c r="K859" s="77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</row>
    <row r="860" spans="1:26" ht="22.5" customHeight="1">
      <c r="A860" s="77"/>
      <c r="B860" s="77"/>
      <c r="C860" s="77"/>
      <c r="D860" s="77"/>
      <c r="E860" s="77"/>
      <c r="F860" s="77"/>
      <c r="G860" s="77"/>
      <c r="H860" s="7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</row>
    <row r="861" spans="1:26" ht="22.5" customHeight="1">
      <c r="A861" s="77"/>
      <c r="B861" s="77"/>
      <c r="C861" s="77"/>
      <c r="D861" s="77"/>
      <c r="E861" s="77"/>
      <c r="F861" s="77"/>
      <c r="G861" s="77"/>
      <c r="H861" s="77"/>
      <c r="I861" s="77"/>
      <c r="J861" s="77"/>
      <c r="K861" s="77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</row>
    <row r="862" spans="1:26" ht="22.5" customHeight="1">
      <c r="A862" s="77"/>
      <c r="B862" s="77"/>
      <c r="C862" s="77"/>
      <c r="D862" s="77"/>
      <c r="E862" s="77"/>
      <c r="F862" s="77"/>
      <c r="G862" s="77"/>
      <c r="H862" s="77"/>
      <c r="I862" s="77"/>
      <c r="J862" s="77"/>
      <c r="K862" s="77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</row>
    <row r="863" spans="1:26" ht="22.5" customHeight="1">
      <c r="A863" s="77"/>
      <c r="B863" s="77"/>
      <c r="C863" s="77"/>
      <c r="D863" s="77"/>
      <c r="E863" s="77"/>
      <c r="F863" s="77"/>
      <c r="G863" s="77"/>
      <c r="H863" s="77"/>
      <c r="I863" s="77"/>
      <c r="J863" s="77"/>
      <c r="K863" s="77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</row>
    <row r="864" spans="1:26" ht="22.5" customHeight="1">
      <c r="A864" s="77"/>
      <c r="B864" s="77"/>
      <c r="C864" s="77"/>
      <c r="D864" s="77"/>
      <c r="E864" s="77"/>
      <c r="F864" s="77"/>
      <c r="G864" s="77"/>
      <c r="H864" s="7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77"/>
      <c r="X864" s="77"/>
      <c r="Y864" s="77"/>
      <c r="Z864" s="77"/>
    </row>
    <row r="865" spans="1:26" ht="22.5" customHeight="1">
      <c r="A865" s="77"/>
      <c r="B865" s="77"/>
      <c r="C865" s="77"/>
      <c r="D865" s="77"/>
      <c r="E865" s="77"/>
      <c r="F865" s="77"/>
      <c r="G865" s="77"/>
      <c r="H865" s="77"/>
      <c r="I865" s="77"/>
      <c r="J865" s="77"/>
      <c r="K865" s="77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</row>
    <row r="866" spans="1:26" ht="22.5" customHeight="1">
      <c r="A866" s="77"/>
      <c r="B866" s="77"/>
      <c r="C866" s="77"/>
      <c r="D866" s="77"/>
      <c r="E866" s="77"/>
      <c r="F866" s="77"/>
      <c r="G866" s="77"/>
      <c r="H866" s="77"/>
      <c r="I866" s="77"/>
      <c r="J866" s="77"/>
      <c r="K866" s="77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</row>
    <row r="867" spans="1:26" ht="22.5" customHeight="1">
      <c r="A867" s="77"/>
      <c r="B867" s="77"/>
      <c r="C867" s="77"/>
      <c r="D867" s="77"/>
      <c r="E867" s="77"/>
      <c r="F867" s="77"/>
      <c r="G867" s="77"/>
      <c r="H867" s="77"/>
      <c r="I867" s="77"/>
      <c r="J867" s="77"/>
      <c r="K867" s="77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</row>
    <row r="868" spans="1:26" ht="22.5" customHeight="1">
      <c r="A868" s="77"/>
      <c r="B868" s="77"/>
      <c r="C868" s="77"/>
      <c r="D868" s="77"/>
      <c r="E868" s="77"/>
      <c r="F868" s="77"/>
      <c r="G868" s="77"/>
      <c r="H868" s="77"/>
      <c r="I868" s="77"/>
      <c r="J868" s="77"/>
      <c r="K868" s="77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</row>
    <row r="869" spans="1:26" ht="22.5" customHeight="1">
      <c r="A869" s="77"/>
      <c r="B869" s="77"/>
      <c r="C869" s="77"/>
      <c r="D869" s="77"/>
      <c r="E869" s="77"/>
      <c r="F869" s="77"/>
      <c r="G869" s="77"/>
      <c r="H869" s="77"/>
      <c r="I869" s="77"/>
      <c r="J869" s="77"/>
      <c r="K869" s="77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77"/>
    </row>
    <row r="870" spans="1:26" ht="22.5" customHeight="1">
      <c r="A870" s="77"/>
      <c r="B870" s="77"/>
      <c r="C870" s="77"/>
      <c r="D870" s="77"/>
      <c r="E870" s="77"/>
      <c r="F870" s="77"/>
      <c r="G870" s="77"/>
      <c r="H870" s="77"/>
      <c r="I870" s="77"/>
      <c r="J870" s="77"/>
      <c r="K870" s="77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77"/>
      <c r="X870" s="77"/>
      <c r="Y870" s="77"/>
      <c r="Z870" s="77"/>
    </row>
    <row r="871" spans="1:26" ht="22.5" customHeight="1">
      <c r="A871" s="77"/>
      <c r="B871" s="77"/>
      <c r="C871" s="77"/>
      <c r="D871" s="77"/>
      <c r="E871" s="77"/>
      <c r="F871" s="77"/>
      <c r="G871" s="77"/>
      <c r="H871" s="77"/>
      <c r="I871" s="77"/>
      <c r="J871" s="77"/>
      <c r="K871" s="77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77"/>
      <c r="X871" s="77"/>
      <c r="Y871" s="77"/>
      <c r="Z871" s="77"/>
    </row>
    <row r="872" spans="1:26" ht="22.5" customHeight="1">
      <c r="A872" s="77"/>
      <c r="B872" s="77"/>
      <c r="C872" s="77"/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77"/>
      <c r="X872" s="77"/>
      <c r="Y872" s="77"/>
      <c r="Z872" s="77"/>
    </row>
    <row r="873" spans="1:26" ht="22.5" customHeight="1">
      <c r="A873" s="77"/>
      <c r="B873" s="77"/>
      <c r="C873" s="77"/>
      <c r="D873" s="77"/>
      <c r="E873" s="77"/>
      <c r="F873" s="77"/>
      <c r="G873" s="77"/>
      <c r="H873" s="77"/>
      <c r="I873" s="77"/>
      <c r="J873" s="77"/>
      <c r="K873" s="77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77"/>
      <c r="X873" s="77"/>
      <c r="Y873" s="77"/>
      <c r="Z873" s="77"/>
    </row>
    <row r="874" spans="1:26" ht="22.5" customHeight="1">
      <c r="A874" s="77"/>
      <c r="B874" s="77"/>
      <c r="C874" s="77"/>
      <c r="D874" s="77"/>
      <c r="E874" s="77"/>
      <c r="F874" s="77"/>
      <c r="G874" s="77"/>
      <c r="H874" s="77"/>
      <c r="I874" s="77"/>
      <c r="J874" s="77"/>
      <c r="K874" s="77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77"/>
      <c r="X874" s="77"/>
      <c r="Y874" s="77"/>
      <c r="Z874" s="77"/>
    </row>
    <row r="875" spans="1:26" ht="22.5" customHeight="1">
      <c r="A875" s="77"/>
      <c r="B875" s="77"/>
      <c r="C875" s="77"/>
      <c r="D875" s="77"/>
      <c r="E875" s="77"/>
      <c r="F875" s="77"/>
      <c r="G875" s="77"/>
      <c r="H875" s="77"/>
      <c r="I875" s="77"/>
      <c r="J875" s="77"/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</row>
    <row r="876" spans="1:26" ht="22.5" customHeight="1">
      <c r="A876" s="77"/>
      <c r="B876" s="77"/>
      <c r="C876" s="77"/>
      <c r="D876" s="77"/>
      <c r="E876" s="77"/>
      <c r="F876" s="77"/>
      <c r="G876" s="77"/>
      <c r="H876" s="77"/>
      <c r="I876" s="77"/>
      <c r="J876" s="7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</row>
    <row r="877" spans="1:26" ht="22.5" customHeight="1">
      <c r="A877" s="77"/>
      <c r="B877" s="77"/>
      <c r="C877" s="77"/>
      <c r="D877" s="77"/>
      <c r="E877" s="77"/>
      <c r="F877" s="77"/>
      <c r="G877" s="77"/>
      <c r="H877" s="77"/>
      <c r="I877" s="77"/>
      <c r="J877" s="77"/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</row>
    <row r="878" spans="1:26" ht="22.5" customHeight="1">
      <c r="A878" s="77"/>
      <c r="B878" s="77"/>
      <c r="C878" s="77"/>
      <c r="D878" s="77"/>
      <c r="E878" s="77"/>
      <c r="F878" s="77"/>
      <c r="G878" s="77"/>
      <c r="H878" s="77"/>
      <c r="I878" s="77"/>
      <c r="J878" s="77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</row>
    <row r="879" spans="1:26" ht="22.5" customHeight="1">
      <c r="A879" s="77"/>
      <c r="B879" s="77"/>
      <c r="C879" s="77"/>
      <c r="D879" s="77"/>
      <c r="E879" s="77"/>
      <c r="F879" s="77"/>
      <c r="G879" s="77"/>
      <c r="H879" s="77"/>
      <c r="I879" s="77"/>
      <c r="J879" s="77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</row>
    <row r="880" spans="1:26" ht="22.5" customHeight="1">
      <c r="A880" s="77"/>
      <c r="B880" s="77"/>
      <c r="C880" s="77"/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</row>
    <row r="881" spans="1:26" ht="22.5" customHeight="1">
      <c r="A881" s="77"/>
      <c r="B881" s="77"/>
      <c r="C881" s="77"/>
      <c r="D881" s="77"/>
      <c r="E881" s="77"/>
      <c r="F881" s="77"/>
      <c r="G881" s="77"/>
      <c r="H881" s="7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</row>
    <row r="882" spans="1:26" ht="22.5" customHeight="1">
      <c r="A882" s="77"/>
      <c r="B882" s="77"/>
      <c r="C882" s="77"/>
      <c r="D882" s="77"/>
      <c r="E882" s="77"/>
      <c r="F882" s="77"/>
      <c r="G882" s="77"/>
      <c r="H882" s="77"/>
      <c r="I882" s="77"/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</row>
    <row r="883" spans="1:26" ht="22.5" customHeight="1">
      <c r="A883" s="77"/>
      <c r="B883" s="77"/>
      <c r="C883" s="77"/>
      <c r="D883" s="77"/>
      <c r="E883" s="77"/>
      <c r="F883" s="77"/>
      <c r="G883" s="77"/>
      <c r="H883" s="77"/>
      <c r="I883" s="77"/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</row>
    <row r="884" spans="1:26" ht="22.5" customHeight="1">
      <c r="A884" s="77"/>
      <c r="B884" s="77"/>
      <c r="C884" s="77"/>
      <c r="D884" s="77"/>
      <c r="E884" s="77"/>
      <c r="F884" s="77"/>
      <c r="G884" s="77"/>
      <c r="H884" s="77"/>
      <c r="I884" s="77"/>
      <c r="J884" s="77"/>
      <c r="K884" s="77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77"/>
      <c r="X884" s="77"/>
      <c r="Y884" s="77"/>
      <c r="Z884" s="77"/>
    </row>
    <row r="885" spans="1:26" ht="22.5" customHeight="1">
      <c r="A885" s="77"/>
      <c r="B885" s="77"/>
      <c r="C885" s="77"/>
      <c r="D885" s="77"/>
      <c r="E885" s="77"/>
      <c r="F885" s="77"/>
      <c r="G885" s="77"/>
      <c r="H885" s="77"/>
      <c r="I885" s="77"/>
      <c r="J885" s="77"/>
      <c r="K885" s="77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77"/>
      <c r="X885" s="77"/>
      <c r="Y885" s="77"/>
      <c r="Z885" s="77"/>
    </row>
    <row r="886" spans="1:26" ht="22.5" customHeight="1">
      <c r="A886" s="77"/>
      <c r="B886" s="77"/>
      <c r="C886" s="77"/>
      <c r="D886" s="77"/>
      <c r="E886" s="77"/>
      <c r="F886" s="77"/>
      <c r="G886" s="77"/>
      <c r="H886" s="77"/>
      <c r="I886" s="77"/>
      <c r="J886" s="77"/>
      <c r="K886" s="77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77"/>
      <c r="X886" s="77"/>
      <c r="Y886" s="77"/>
      <c r="Z886" s="77"/>
    </row>
    <row r="887" spans="1:26" ht="22.5" customHeight="1">
      <c r="A887" s="77"/>
      <c r="B887" s="77"/>
      <c r="C887" s="77"/>
      <c r="D887" s="77"/>
      <c r="E887" s="77"/>
      <c r="F887" s="77"/>
      <c r="G887" s="77"/>
      <c r="H887" s="77"/>
      <c r="I887" s="77"/>
      <c r="J887" s="77"/>
      <c r="K887" s="77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77"/>
      <c r="Y887" s="77"/>
      <c r="Z887" s="77"/>
    </row>
    <row r="888" spans="1:26" ht="22.5" customHeight="1">
      <c r="A888" s="77"/>
      <c r="B888" s="77"/>
      <c r="C888" s="77"/>
      <c r="D888" s="77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77"/>
    </row>
    <row r="889" spans="1:26" ht="22.5" customHeight="1">
      <c r="A889" s="77"/>
      <c r="B889" s="77"/>
      <c r="C889" s="77"/>
      <c r="D889" s="77"/>
      <c r="E889" s="77"/>
      <c r="F889" s="77"/>
      <c r="G889" s="77"/>
      <c r="H889" s="77"/>
      <c r="I889" s="77"/>
      <c r="J889" s="77"/>
      <c r="K889" s="77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77"/>
      <c r="X889" s="77"/>
      <c r="Y889" s="77"/>
      <c r="Z889" s="77"/>
    </row>
    <row r="890" spans="1:26" ht="22.5" customHeight="1">
      <c r="A890" s="77"/>
      <c r="B890" s="77"/>
      <c r="C890" s="77"/>
      <c r="D890" s="77"/>
      <c r="E890" s="77"/>
      <c r="F890" s="77"/>
      <c r="G890" s="77"/>
      <c r="H890" s="77"/>
      <c r="I890" s="77"/>
      <c r="J890" s="77"/>
      <c r="K890" s="77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77"/>
      <c r="X890" s="77"/>
      <c r="Y890" s="77"/>
      <c r="Z890" s="77"/>
    </row>
    <row r="891" spans="1:26" ht="22.5" customHeight="1">
      <c r="A891" s="77"/>
      <c r="B891" s="77"/>
      <c r="C891" s="77"/>
      <c r="D891" s="77"/>
      <c r="E891" s="77"/>
      <c r="F891" s="77"/>
      <c r="G891" s="77"/>
      <c r="H891" s="77"/>
      <c r="I891" s="77"/>
      <c r="J891" s="77"/>
      <c r="K891" s="77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77"/>
      <c r="X891" s="77"/>
      <c r="Y891" s="77"/>
      <c r="Z891" s="77"/>
    </row>
    <row r="892" spans="1:26" ht="22.5" customHeight="1">
      <c r="A892" s="77"/>
      <c r="B892" s="77"/>
      <c r="C892" s="77"/>
      <c r="D892" s="77"/>
      <c r="E892" s="77"/>
      <c r="F892" s="77"/>
      <c r="G892" s="77"/>
      <c r="H892" s="77"/>
      <c r="I892" s="77"/>
      <c r="J892" s="77"/>
      <c r="K892" s="77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77"/>
      <c r="X892" s="77"/>
      <c r="Y892" s="77"/>
      <c r="Z892" s="77"/>
    </row>
    <row r="893" spans="1:26" ht="22.5" customHeight="1">
      <c r="A893" s="77"/>
      <c r="B893" s="77"/>
      <c r="C893" s="77"/>
      <c r="D893" s="77"/>
      <c r="E893" s="77"/>
      <c r="F893" s="77"/>
      <c r="G893" s="77"/>
      <c r="H893" s="77"/>
      <c r="I893" s="77"/>
      <c r="J893" s="77"/>
      <c r="K893" s="77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77"/>
      <c r="X893" s="77"/>
      <c r="Y893" s="77"/>
      <c r="Z893" s="77"/>
    </row>
    <row r="894" spans="1:26" ht="22.5" customHeight="1">
      <c r="A894" s="77"/>
      <c r="B894" s="77"/>
      <c r="C894" s="77"/>
      <c r="D894" s="77"/>
      <c r="E894" s="77"/>
      <c r="F894" s="77"/>
      <c r="G894" s="77"/>
      <c r="H894" s="77"/>
      <c r="I894" s="77"/>
      <c r="J894" s="77"/>
      <c r="K894" s="77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77"/>
      <c r="X894" s="77"/>
      <c r="Y894" s="77"/>
      <c r="Z894" s="77"/>
    </row>
    <row r="895" spans="1:26" ht="22.5" customHeight="1">
      <c r="A895" s="77"/>
      <c r="B895" s="77"/>
      <c r="C895" s="77"/>
      <c r="D895" s="77"/>
      <c r="E895" s="77"/>
      <c r="F895" s="77"/>
      <c r="G895" s="77"/>
      <c r="H895" s="77"/>
      <c r="I895" s="77"/>
      <c r="J895" s="77"/>
      <c r="K895" s="77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77"/>
      <c r="X895" s="77"/>
      <c r="Y895" s="77"/>
      <c r="Z895" s="77"/>
    </row>
    <row r="896" spans="1:26" ht="22.5" customHeight="1">
      <c r="A896" s="77"/>
      <c r="B896" s="77"/>
      <c r="C896" s="77"/>
      <c r="D896" s="77"/>
      <c r="E896" s="77"/>
      <c r="F896" s="77"/>
      <c r="G896" s="77"/>
      <c r="H896" s="77"/>
      <c r="I896" s="77"/>
      <c r="J896" s="77"/>
      <c r="K896" s="77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77"/>
      <c r="X896" s="77"/>
      <c r="Y896" s="77"/>
      <c r="Z896" s="77"/>
    </row>
    <row r="897" spans="1:26" ht="22.5" customHeight="1">
      <c r="A897" s="77"/>
      <c r="B897" s="77"/>
      <c r="C897" s="77"/>
      <c r="D897" s="77"/>
      <c r="E897" s="77"/>
      <c r="F897" s="77"/>
      <c r="G897" s="77"/>
      <c r="H897" s="77"/>
      <c r="I897" s="77"/>
      <c r="J897" s="77"/>
      <c r="K897" s="77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77"/>
      <c r="X897" s="77"/>
      <c r="Y897" s="77"/>
      <c r="Z897" s="77"/>
    </row>
    <row r="898" spans="1:26" ht="22.5" customHeight="1">
      <c r="A898" s="77"/>
      <c r="B898" s="77"/>
      <c r="C898" s="77"/>
      <c r="D898" s="77"/>
      <c r="E898" s="77"/>
      <c r="F898" s="77"/>
      <c r="G898" s="77"/>
      <c r="H898" s="77"/>
      <c r="I898" s="77"/>
      <c r="J898" s="77"/>
      <c r="K898" s="77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77"/>
      <c r="X898" s="77"/>
      <c r="Y898" s="77"/>
      <c r="Z898" s="77"/>
    </row>
    <row r="899" spans="1:26" ht="22.5" customHeight="1">
      <c r="A899" s="77"/>
      <c r="B899" s="77"/>
      <c r="C899" s="77"/>
      <c r="D899" s="77"/>
      <c r="E899" s="77"/>
      <c r="F899" s="77"/>
      <c r="G899" s="77"/>
      <c r="H899" s="7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77"/>
      <c r="X899" s="77"/>
      <c r="Y899" s="77"/>
      <c r="Z899" s="77"/>
    </row>
    <row r="900" spans="1:26" ht="22.5" customHeight="1">
      <c r="A900" s="77"/>
      <c r="B900" s="77"/>
      <c r="C900" s="77"/>
      <c r="D900" s="77"/>
      <c r="E900" s="77"/>
      <c r="F900" s="77"/>
      <c r="G900" s="77"/>
      <c r="H900" s="77"/>
      <c r="I900" s="77"/>
      <c r="J900" s="77"/>
      <c r="K900" s="77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77"/>
      <c r="X900" s="77"/>
      <c r="Y900" s="77"/>
      <c r="Z900" s="77"/>
    </row>
    <row r="901" spans="1:26" ht="22.5" customHeight="1">
      <c r="A901" s="77"/>
      <c r="B901" s="77"/>
      <c r="C901" s="77"/>
      <c r="D901" s="77"/>
      <c r="E901" s="77"/>
      <c r="F901" s="77"/>
      <c r="G901" s="77"/>
      <c r="H901" s="77"/>
      <c r="I901" s="77"/>
      <c r="J901" s="77"/>
      <c r="K901" s="77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77"/>
      <c r="X901" s="77"/>
      <c r="Y901" s="77"/>
      <c r="Z901" s="77"/>
    </row>
    <row r="902" spans="1:26" ht="22.5" customHeight="1">
      <c r="A902" s="77"/>
      <c r="B902" s="77"/>
      <c r="C902" s="77"/>
      <c r="D902" s="77"/>
      <c r="E902" s="77"/>
      <c r="F902" s="77"/>
      <c r="G902" s="77"/>
      <c r="H902" s="77"/>
      <c r="I902" s="77"/>
      <c r="J902" s="77"/>
      <c r="K902" s="77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77"/>
      <c r="X902" s="77"/>
      <c r="Y902" s="77"/>
      <c r="Z902" s="77"/>
    </row>
    <row r="903" spans="1:26" ht="22.5" customHeight="1">
      <c r="A903" s="77"/>
      <c r="B903" s="77"/>
      <c r="C903" s="77"/>
      <c r="D903" s="77"/>
      <c r="E903" s="77"/>
      <c r="F903" s="77"/>
      <c r="G903" s="77"/>
      <c r="H903" s="77"/>
      <c r="I903" s="77"/>
      <c r="J903" s="77"/>
      <c r="K903" s="77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77"/>
      <c r="X903" s="77"/>
      <c r="Y903" s="77"/>
      <c r="Z903" s="77"/>
    </row>
    <row r="904" spans="1:26" ht="22.5" customHeight="1">
      <c r="A904" s="77"/>
      <c r="B904" s="77"/>
      <c r="C904" s="77"/>
      <c r="D904" s="77"/>
      <c r="E904" s="77"/>
      <c r="F904" s="77"/>
      <c r="G904" s="77"/>
      <c r="H904" s="77"/>
      <c r="I904" s="77"/>
      <c r="J904" s="77"/>
      <c r="K904" s="77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77"/>
      <c r="X904" s="77"/>
      <c r="Y904" s="77"/>
      <c r="Z904" s="77"/>
    </row>
    <row r="905" spans="1:26" ht="22.5" customHeight="1">
      <c r="A905" s="77"/>
      <c r="B905" s="77"/>
      <c r="C905" s="77"/>
      <c r="D905" s="77"/>
      <c r="E905" s="77"/>
      <c r="F905" s="77"/>
      <c r="G905" s="77"/>
      <c r="H905" s="7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77"/>
      <c r="X905" s="77"/>
      <c r="Y905" s="77"/>
      <c r="Z905" s="77"/>
    </row>
    <row r="906" spans="1:26" ht="22.5" customHeight="1">
      <c r="A906" s="77"/>
      <c r="B906" s="77"/>
      <c r="C906" s="77"/>
      <c r="D906" s="77"/>
      <c r="E906" s="77"/>
      <c r="F906" s="77"/>
      <c r="G906" s="77"/>
      <c r="H906" s="77"/>
      <c r="I906" s="77"/>
      <c r="J906" s="77"/>
      <c r="K906" s="77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77"/>
    </row>
    <row r="907" spans="1:26" ht="22.5" customHeight="1">
      <c r="A907" s="77"/>
      <c r="B907" s="77"/>
      <c r="C907" s="77"/>
      <c r="D907" s="77"/>
      <c r="E907" s="77"/>
      <c r="F907" s="77"/>
      <c r="G907" s="77"/>
      <c r="H907" s="77"/>
      <c r="I907" s="77"/>
      <c r="J907" s="77"/>
      <c r="K907" s="77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77"/>
      <c r="X907" s="77"/>
      <c r="Y907" s="77"/>
      <c r="Z907" s="77"/>
    </row>
    <row r="908" spans="1:26" ht="22.5" customHeight="1">
      <c r="A908" s="77"/>
      <c r="B908" s="77"/>
      <c r="C908" s="77"/>
      <c r="D908" s="77"/>
      <c r="E908" s="77"/>
      <c r="F908" s="77"/>
      <c r="G908" s="77"/>
      <c r="H908" s="77"/>
      <c r="I908" s="77"/>
      <c r="J908" s="77"/>
      <c r="K908" s="77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77"/>
      <c r="Y908" s="77"/>
      <c r="Z908" s="77"/>
    </row>
    <row r="909" spans="1:26" ht="22.5" customHeight="1">
      <c r="A909" s="77"/>
      <c r="B909" s="77"/>
      <c r="C909" s="77"/>
      <c r="D909" s="77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77"/>
      <c r="X909" s="77"/>
      <c r="Y909" s="77"/>
      <c r="Z909" s="77"/>
    </row>
    <row r="910" spans="1:26" ht="22.5" customHeight="1">
      <c r="A910" s="77"/>
      <c r="B910" s="77"/>
      <c r="C910" s="77"/>
      <c r="D910" s="77"/>
      <c r="E910" s="77"/>
      <c r="F910" s="77"/>
      <c r="G910" s="77"/>
      <c r="H910" s="77"/>
      <c r="I910" s="77"/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77"/>
      <c r="X910" s="77"/>
      <c r="Y910" s="77"/>
      <c r="Z910" s="77"/>
    </row>
    <row r="911" spans="1:26" ht="22.5" customHeight="1">
      <c r="A911" s="77"/>
      <c r="B911" s="77"/>
      <c r="C911" s="77"/>
      <c r="D911" s="77"/>
      <c r="E911" s="77"/>
      <c r="F911" s="77"/>
      <c r="G911" s="77"/>
      <c r="H911" s="77"/>
      <c r="I911" s="77"/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</row>
    <row r="912" spans="1:26" ht="22.5" customHeight="1">
      <c r="A912" s="77"/>
      <c r="B912" s="77"/>
      <c r="C912" s="77"/>
      <c r="D912" s="77"/>
      <c r="E912" s="77"/>
      <c r="F912" s="77"/>
      <c r="G912" s="77"/>
      <c r="H912" s="77"/>
      <c r="I912" s="77"/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</row>
    <row r="913" spans="1:26" ht="22.5" customHeight="1">
      <c r="A913" s="77"/>
      <c r="B913" s="77"/>
      <c r="C913" s="77"/>
      <c r="D913" s="77"/>
      <c r="E913" s="77"/>
      <c r="F913" s="77"/>
      <c r="G913" s="77"/>
      <c r="H913" s="7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7"/>
      <c r="Z913" s="77"/>
    </row>
    <row r="914" spans="1:26" ht="22.5" customHeight="1">
      <c r="A914" s="77"/>
      <c r="B914" s="77"/>
      <c r="C914" s="77"/>
      <c r="D914" s="77"/>
      <c r="E914" s="77"/>
      <c r="F914" s="77"/>
      <c r="G914" s="77"/>
      <c r="H914" s="77"/>
      <c r="I914" s="77"/>
      <c r="J914" s="77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</row>
    <row r="915" spans="1:26" ht="22.5" customHeight="1">
      <c r="A915" s="77"/>
      <c r="B915" s="77"/>
      <c r="C915" s="77"/>
      <c r="D915" s="77"/>
      <c r="E915" s="77"/>
      <c r="F915" s="77"/>
      <c r="G915" s="77"/>
      <c r="H915" s="77"/>
      <c r="I915" s="77"/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</row>
    <row r="916" spans="1:26" ht="22.5" customHeight="1">
      <c r="A916" s="77"/>
      <c r="B916" s="77"/>
      <c r="C916" s="77"/>
      <c r="D916" s="77"/>
      <c r="E916" s="77"/>
      <c r="F916" s="77"/>
      <c r="G916" s="77"/>
      <c r="H916" s="77"/>
      <c r="I916" s="77"/>
      <c r="J916" s="77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</row>
    <row r="917" spans="1:26" ht="22.5" customHeight="1">
      <c r="A917" s="77"/>
      <c r="B917" s="77"/>
      <c r="C917" s="77"/>
      <c r="D917" s="77"/>
      <c r="E917" s="77"/>
      <c r="F917" s="77"/>
      <c r="G917" s="77"/>
      <c r="H917" s="7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</row>
    <row r="918" spans="1:26" ht="22.5" customHeight="1">
      <c r="A918" s="77"/>
      <c r="B918" s="77"/>
      <c r="C918" s="77"/>
      <c r="D918" s="77"/>
      <c r="E918" s="77"/>
      <c r="F918" s="77"/>
      <c r="G918" s="77"/>
      <c r="H918" s="77"/>
      <c r="I918" s="77"/>
      <c r="J918" s="77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</row>
    <row r="919" spans="1:26" ht="22.5" customHeight="1">
      <c r="A919" s="77"/>
      <c r="B919" s="77"/>
      <c r="C919" s="77"/>
      <c r="D919" s="77"/>
      <c r="E919" s="77"/>
      <c r="F919" s="77"/>
      <c r="G919" s="77"/>
      <c r="H919" s="77"/>
      <c r="I919" s="77"/>
      <c r="J919" s="77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</row>
    <row r="920" spans="1:26" ht="22.5" customHeight="1">
      <c r="A920" s="77"/>
      <c r="B920" s="77"/>
      <c r="C920" s="77"/>
      <c r="D920" s="77"/>
      <c r="E920" s="77"/>
      <c r="F920" s="77"/>
      <c r="G920" s="77"/>
      <c r="H920" s="77"/>
      <c r="I920" s="77"/>
      <c r="J920" s="77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</row>
    <row r="921" spans="1:26" ht="22.5" customHeight="1">
      <c r="A921" s="77"/>
      <c r="B921" s="77"/>
      <c r="C921" s="77"/>
      <c r="D921" s="77"/>
      <c r="E921" s="77"/>
      <c r="F921" s="77"/>
      <c r="G921" s="77"/>
      <c r="H921" s="7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</row>
    <row r="922" spans="1:26" ht="22.5" customHeight="1">
      <c r="A922" s="77"/>
      <c r="B922" s="77"/>
      <c r="C922" s="77"/>
      <c r="D922" s="77"/>
      <c r="E922" s="77"/>
      <c r="F922" s="77"/>
      <c r="G922" s="77"/>
      <c r="H922" s="77"/>
      <c r="I922" s="77"/>
      <c r="J922" s="77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</row>
    <row r="923" spans="1:26" ht="22.5" customHeight="1">
      <c r="A923" s="77"/>
      <c r="B923" s="77"/>
      <c r="C923" s="77"/>
      <c r="D923" s="77"/>
      <c r="E923" s="77"/>
      <c r="F923" s="77"/>
      <c r="G923" s="77"/>
      <c r="H923" s="77"/>
      <c r="I923" s="77"/>
      <c r="J923" s="77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</row>
    <row r="924" spans="1:26" ht="22.5" customHeight="1">
      <c r="A924" s="77"/>
      <c r="B924" s="77"/>
      <c r="C924" s="77"/>
      <c r="D924" s="77"/>
      <c r="E924" s="77"/>
      <c r="F924" s="77"/>
      <c r="G924" s="77"/>
      <c r="H924" s="77"/>
      <c r="I924" s="77"/>
      <c r="J924" s="77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</row>
    <row r="925" spans="1:26" ht="22.5" customHeight="1">
      <c r="A925" s="77"/>
      <c r="B925" s="77"/>
      <c r="C925" s="77"/>
      <c r="D925" s="77"/>
      <c r="E925" s="77"/>
      <c r="F925" s="77"/>
      <c r="G925" s="77"/>
      <c r="H925" s="7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</row>
    <row r="926" spans="1:26" ht="22.5" customHeight="1">
      <c r="A926" s="77"/>
      <c r="B926" s="77"/>
      <c r="C926" s="77"/>
      <c r="D926" s="77"/>
      <c r="E926" s="77"/>
      <c r="F926" s="77"/>
      <c r="G926" s="77"/>
      <c r="H926" s="77"/>
      <c r="I926" s="77"/>
      <c r="J926" s="77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</row>
    <row r="927" spans="1:26" ht="22.5" customHeight="1">
      <c r="A927" s="77"/>
      <c r="B927" s="77"/>
      <c r="C927" s="77"/>
      <c r="D927" s="77"/>
      <c r="E927" s="77"/>
      <c r="F927" s="77"/>
      <c r="G927" s="77"/>
      <c r="H927" s="77"/>
      <c r="I927" s="77"/>
      <c r="J927" s="77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</row>
    <row r="928" spans="1:26" ht="22.5" customHeight="1">
      <c r="A928" s="77"/>
      <c r="B928" s="77"/>
      <c r="C928" s="77"/>
      <c r="D928" s="77"/>
      <c r="E928" s="77"/>
      <c r="F928" s="77"/>
      <c r="G928" s="77"/>
      <c r="H928" s="77"/>
      <c r="I928" s="77"/>
      <c r="J928" s="77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</row>
    <row r="929" spans="1:26" ht="22.5" customHeight="1">
      <c r="A929" s="77"/>
      <c r="B929" s="77"/>
      <c r="C929" s="77"/>
      <c r="D929" s="77"/>
      <c r="E929" s="77"/>
      <c r="F929" s="77"/>
      <c r="G929" s="77"/>
      <c r="H929" s="77"/>
      <c r="I929" s="77"/>
      <c r="J929" s="77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</row>
    <row r="930" spans="1:26" ht="22.5" customHeight="1">
      <c r="A930" s="77"/>
      <c r="B930" s="77"/>
      <c r="C930" s="77"/>
      <c r="D930" s="77"/>
      <c r="E930" s="77"/>
      <c r="F930" s="77"/>
      <c r="G930" s="77"/>
      <c r="H930" s="77"/>
      <c r="I930" s="77"/>
      <c r="J930" s="77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</row>
    <row r="931" spans="1:26" ht="22.5" customHeight="1">
      <c r="A931" s="77"/>
      <c r="B931" s="77"/>
      <c r="C931" s="77"/>
      <c r="D931" s="77"/>
      <c r="E931" s="77"/>
      <c r="F931" s="77"/>
      <c r="G931" s="77"/>
      <c r="H931" s="77"/>
      <c r="I931" s="77"/>
      <c r="J931" s="77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</row>
    <row r="932" spans="1:26" ht="22.5" customHeight="1">
      <c r="A932" s="77"/>
      <c r="B932" s="77"/>
      <c r="C932" s="77"/>
      <c r="D932" s="77"/>
      <c r="E932" s="77"/>
      <c r="F932" s="77"/>
      <c r="G932" s="77"/>
      <c r="H932" s="77"/>
      <c r="I932" s="77"/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</row>
    <row r="933" spans="1:26" ht="22.5" customHeight="1">
      <c r="A933" s="77"/>
      <c r="B933" s="77"/>
      <c r="C933" s="77"/>
      <c r="D933" s="77"/>
      <c r="E933" s="77"/>
      <c r="F933" s="77"/>
      <c r="G933" s="77"/>
      <c r="H933" s="77"/>
      <c r="I933" s="77"/>
      <c r="J933" s="77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</row>
    <row r="934" spans="1:26" ht="22.5" customHeight="1">
      <c r="A934" s="77"/>
      <c r="B934" s="77"/>
      <c r="C934" s="77"/>
      <c r="D934" s="77"/>
      <c r="E934" s="77"/>
      <c r="F934" s="77"/>
      <c r="G934" s="77"/>
      <c r="H934" s="77"/>
      <c r="I934" s="77"/>
      <c r="J934" s="77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</row>
    <row r="935" spans="1:26" ht="22.5" customHeight="1">
      <c r="A935" s="77"/>
      <c r="B935" s="77"/>
      <c r="C935" s="77"/>
      <c r="D935" s="77"/>
      <c r="E935" s="77"/>
      <c r="F935" s="77"/>
      <c r="G935" s="77"/>
      <c r="H935" s="77"/>
      <c r="I935" s="77"/>
      <c r="J935" s="77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</row>
    <row r="936" spans="1:26" ht="22.5" customHeight="1">
      <c r="A936" s="77"/>
      <c r="B936" s="77"/>
      <c r="C936" s="77"/>
      <c r="D936" s="77"/>
      <c r="E936" s="77"/>
      <c r="F936" s="77"/>
      <c r="G936" s="77"/>
      <c r="H936" s="77"/>
      <c r="I936" s="77"/>
      <c r="J936" s="77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</row>
    <row r="937" spans="1:26" ht="22.5" customHeight="1">
      <c r="A937" s="77"/>
      <c r="B937" s="77"/>
      <c r="C937" s="77"/>
      <c r="D937" s="77"/>
      <c r="E937" s="77"/>
      <c r="F937" s="77"/>
      <c r="G937" s="77"/>
      <c r="H937" s="77"/>
      <c r="I937" s="77"/>
      <c r="J937" s="77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</row>
    <row r="938" spans="1:26" ht="22.5" customHeight="1">
      <c r="A938" s="77"/>
      <c r="B938" s="77"/>
      <c r="C938" s="77"/>
      <c r="D938" s="77"/>
      <c r="E938" s="77"/>
      <c r="F938" s="77"/>
      <c r="G938" s="77"/>
      <c r="H938" s="77"/>
      <c r="I938" s="77"/>
      <c r="J938" s="77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</row>
    <row r="939" spans="1:26" ht="22.5" customHeight="1">
      <c r="A939" s="77"/>
      <c r="B939" s="77"/>
      <c r="C939" s="77"/>
      <c r="D939" s="77"/>
      <c r="E939" s="77"/>
      <c r="F939" s="77"/>
      <c r="G939" s="77"/>
      <c r="H939" s="77"/>
      <c r="I939" s="77"/>
      <c r="J939" s="77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</row>
    <row r="940" spans="1:26" ht="22.5" customHeight="1">
      <c r="A940" s="77"/>
      <c r="B940" s="77"/>
      <c r="C940" s="77"/>
      <c r="D940" s="77"/>
      <c r="E940" s="77"/>
      <c r="F940" s="77"/>
      <c r="G940" s="77"/>
      <c r="H940" s="77"/>
      <c r="I940" s="77"/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</row>
    <row r="941" spans="1:26" ht="22.5" customHeight="1">
      <c r="A941" s="77"/>
      <c r="B941" s="77"/>
      <c r="C941" s="77"/>
      <c r="D941" s="77"/>
      <c r="E941" s="77"/>
      <c r="F941" s="77"/>
      <c r="G941" s="77"/>
      <c r="H941" s="7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</row>
    <row r="942" spans="1:26" ht="22.5" customHeight="1">
      <c r="A942" s="77"/>
      <c r="B942" s="77"/>
      <c r="C942" s="77"/>
      <c r="D942" s="77"/>
      <c r="E942" s="77"/>
      <c r="F942" s="77"/>
      <c r="G942" s="77"/>
      <c r="H942" s="77"/>
      <c r="I942" s="77"/>
      <c r="J942" s="77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</row>
    <row r="943" spans="1:26" ht="22.5" customHeight="1">
      <c r="A943" s="77"/>
      <c r="B943" s="77"/>
      <c r="C943" s="77"/>
      <c r="D943" s="77"/>
      <c r="E943" s="77"/>
      <c r="F943" s="77"/>
      <c r="G943" s="77"/>
      <c r="H943" s="77"/>
      <c r="I943" s="77"/>
      <c r="J943" s="77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</row>
    <row r="944" spans="1:26" ht="22.5" customHeight="1">
      <c r="A944" s="77"/>
      <c r="B944" s="77"/>
      <c r="C944" s="77"/>
      <c r="D944" s="77"/>
      <c r="E944" s="77"/>
      <c r="F944" s="77"/>
      <c r="G944" s="77"/>
      <c r="H944" s="77"/>
      <c r="I944" s="77"/>
      <c r="J944" s="77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</row>
    <row r="945" spans="1:26" ht="22.5" customHeight="1">
      <c r="A945" s="77"/>
      <c r="B945" s="77"/>
      <c r="C945" s="77"/>
      <c r="D945" s="77"/>
      <c r="E945" s="77"/>
      <c r="F945" s="77"/>
      <c r="G945" s="77"/>
      <c r="H945" s="77"/>
      <c r="I945" s="77"/>
      <c r="J945" s="77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</row>
    <row r="946" spans="1:26" ht="22.5" customHeight="1">
      <c r="A946" s="77"/>
      <c r="B946" s="77"/>
      <c r="C946" s="77"/>
      <c r="D946" s="77"/>
      <c r="E946" s="77"/>
      <c r="F946" s="77"/>
      <c r="G946" s="77"/>
      <c r="H946" s="77"/>
      <c r="I946" s="77"/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</row>
    <row r="947" spans="1:26" ht="22.5" customHeight="1">
      <c r="A947" s="77"/>
      <c r="B947" s="77"/>
      <c r="C947" s="77"/>
      <c r="D947" s="77"/>
      <c r="E947" s="77"/>
      <c r="F947" s="77"/>
      <c r="G947" s="77"/>
      <c r="H947" s="77"/>
      <c r="I947" s="77"/>
      <c r="J947" s="77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</row>
    <row r="948" spans="1:26" ht="22.5" customHeight="1">
      <c r="A948" s="77"/>
      <c r="B948" s="77"/>
      <c r="C948" s="77"/>
      <c r="D948" s="77"/>
      <c r="E948" s="77"/>
      <c r="F948" s="77"/>
      <c r="G948" s="77"/>
      <c r="H948" s="77"/>
      <c r="I948" s="77"/>
      <c r="J948" s="77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</row>
    <row r="949" spans="1:26" ht="22.5" customHeight="1">
      <c r="A949" s="77"/>
      <c r="B949" s="77"/>
      <c r="C949" s="77"/>
      <c r="D949" s="77"/>
      <c r="E949" s="77"/>
      <c r="F949" s="77"/>
      <c r="G949" s="77"/>
      <c r="H949" s="77"/>
      <c r="I949" s="77"/>
      <c r="J949" s="77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</row>
    <row r="950" spans="1:26" ht="22.5" customHeight="1">
      <c r="A950" s="77"/>
      <c r="B950" s="77"/>
      <c r="C950" s="77"/>
      <c r="D950" s="77"/>
      <c r="E950" s="77"/>
      <c r="F950" s="77"/>
      <c r="G950" s="77"/>
      <c r="H950" s="77"/>
      <c r="I950" s="77"/>
      <c r="J950" s="77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</row>
    <row r="951" spans="1:26" ht="22.5" customHeight="1">
      <c r="A951" s="77"/>
      <c r="B951" s="77"/>
      <c r="C951" s="77"/>
      <c r="D951" s="77"/>
      <c r="E951" s="77"/>
      <c r="F951" s="77"/>
      <c r="G951" s="77"/>
      <c r="H951" s="77"/>
      <c r="I951" s="77"/>
      <c r="J951" s="77"/>
      <c r="K951" s="77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77"/>
      <c r="X951" s="77"/>
      <c r="Y951" s="77"/>
      <c r="Z951" s="77"/>
    </row>
    <row r="952" spans="1:26" ht="22.5" customHeight="1">
      <c r="A952" s="77"/>
      <c r="B952" s="77"/>
      <c r="C952" s="77"/>
      <c r="D952" s="77"/>
      <c r="E952" s="77"/>
      <c r="F952" s="77"/>
      <c r="G952" s="77"/>
      <c r="H952" s="77"/>
      <c r="I952" s="77"/>
      <c r="J952" s="77"/>
      <c r="K952" s="77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77"/>
      <c r="X952" s="77"/>
      <c r="Y952" s="77"/>
      <c r="Z952" s="77"/>
    </row>
    <row r="953" spans="1:26" ht="22.5" customHeight="1">
      <c r="A953" s="77"/>
      <c r="B953" s="77"/>
      <c r="C953" s="77"/>
      <c r="D953" s="77"/>
      <c r="E953" s="77"/>
      <c r="F953" s="77"/>
      <c r="G953" s="77"/>
      <c r="H953" s="77"/>
      <c r="I953" s="77"/>
      <c r="J953" s="77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77"/>
      <c r="X953" s="77"/>
      <c r="Y953" s="77"/>
      <c r="Z953" s="77"/>
    </row>
    <row r="954" spans="1:26" ht="22.5" customHeight="1">
      <c r="A954" s="77"/>
      <c r="B954" s="77"/>
      <c r="C954" s="77"/>
      <c r="D954" s="77"/>
      <c r="E954" s="77"/>
      <c r="F954" s="77"/>
      <c r="G954" s="77"/>
      <c r="H954" s="77"/>
      <c r="I954" s="77"/>
      <c r="J954" s="77"/>
      <c r="K954" s="77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77"/>
      <c r="X954" s="77"/>
      <c r="Y954" s="77"/>
      <c r="Z954" s="77"/>
    </row>
    <row r="955" spans="1:26" ht="22.5" customHeight="1">
      <c r="A955" s="77"/>
      <c r="B955" s="77"/>
      <c r="C955" s="77"/>
      <c r="D955" s="77"/>
      <c r="E955" s="77"/>
      <c r="F955" s="77"/>
      <c r="G955" s="77"/>
      <c r="H955" s="77"/>
      <c r="I955" s="77"/>
      <c r="J955" s="77"/>
      <c r="K955" s="77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77"/>
      <c r="X955" s="77"/>
      <c r="Y955" s="77"/>
      <c r="Z955" s="77"/>
    </row>
    <row r="956" spans="1:26" ht="22.5" customHeight="1">
      <c r="A956" s="77"/>
      <c r="B956" s="77"/>
      <c r="C956" s="77"/>
      <c r="D956" s="77"/>
      <c r="E956" s="77"/>
      <c r="F956" s="77"/>
      <c r="G956" s="77"/>
      <c r="H956" s="77"/>
      <c r="I956" s="77"/>
      <c r="J956" s="77"/>
      <c r="K956" s="77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</row>
    <row r="957" spans="1:26" ht="22.5" customHeight="1">
      <c r="A957" s="77"/>
      <c r="B957" s="77"/>
      <c r="C957" s="77"/>
      <c r="D957" s="77"/>
      <c r="E957" s="77"/>
      <c r="F957" s="77"/>
      <c r="G957" s="77"/>
      <c r="H957" s="77"/>
      <c r="I957" s="77"/>
      <c r="J957" s="77"/>
      <c r="K957" s="77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</row>
    <row r="958" spans="1:26" ht="22.5" customHeight="1">
      <c r="A958" s="77"/>
      <c r="B958" s="77"/>
      <c r="C958" s="77"/>
      <c r="D958" s="77"/>
      <c r="E958" s="77"/>
      <c r="F958" s="77"/>
      <c r="G958" s="77"/>
      <c r="H958" s="77"/>
      <c r="I958" s="77"/>
      <c r="J958" s="77"/>
      <c r="K958" s="77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</row>
    <row r="959" spans="1:26" ht="22.5" customHeight="1">
      <c r="A959" s="77"/>
      <c r="B959" s="77"/>
      <c r="C959" s="77"/>
      <c r="D959" s="77"/>
      <c r="E959" s="77"/>
      <c r="F959" s="77"/>
      <c r="G959" s="77"/>
      <c r="H959" s="77"/>
      <c r="I959" s="77"/>
      <c r="J959" s="77"/>
      <c r="K959" s="77"/>
      <c r="L959" s="77"/>
      <c r="M959" s="77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</row>
    <row r="960" spans="1:26" ht="22.5" customHeight="1">
      <c r="A960" s="77"/>
      <c r="B960" s="77"/>
      <c r="C960" s="77"/>
      <c r="D960" s="77"/>
      <c r="E960" s="77"/>
      <c r="F960" s="77"/>
      <c r="G960" s="77"/>
      <c r="H960" s="77"/>
      <c r="I960" s="77"/>
      <c r="J960" s="77"/>
      <c r="K960" s="77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</row>
    <row r="961" spans="1:26" ht="22.5" customHeight="1">
      <c r="A961" s="77"/>
      <c r="B961" s="77"/>
      <c r="C961" s="77"/>
      <c r="D961" s="77"/>
      <c r="E961" s="77"/>
      <c r="F961" s="77"/>
      <c r="G961" s="77"/>
      <c r="H961" s="77"/>
      <c r="I961" s="77"/>
      <c r="J961" s="77"/>
      <c r="K961" s="77"/>
      <c r="L961" s="77"/>
      <c r="M961" s="77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</row>
    <row r="962" spans="1:26" ht="22.5" customHeight="1">
      <c r="A962" s="77"/>
      <c r="B962" s="77"/>
      <c r="C962" s="77"/>
      <c r="D962" s="77"/>
      <c r="E962" s="77"/>
      <c r="F962" s="77"/>
      <c r="G962" s="77"/>
      <c r="H962" s="77"/>
      <c r="I962" s="77"/>
      <c r="J962" s="77"/>
      <c r="K962" s="77"/>
      <c r="L962" s="77"/>
      <c r="M962" s="77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</row>
    <row r="963" spans="1:26" ht="22.5" customHeight="1">
      <c r="A963" s="77"/>
      <c r="B963" s="77"/>
      <c r="C963" s="77"/>
      <c r="D963" s="77"/>
      <c r="E963" s="77"/>
      <c r="F963" s="77"/>
      <c r="G963" s="77"/>
      <c r="H963" s="77"/>
      <c r="I963" s="77"/>
      <c r="J963" s="77"/>
      <c r="K963" s="77"/>
      <c r="L963" s="77"/>
      <c r="M963" s="77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</row>
    <row r="964" spans="1:26" ht="22.5" customHeight="1">
      <c r="A964" s="77"/>
      <c r="B964" s="77"/>
      <c r="C964" s="77"/>
      <c r="D964" s="77"/>
      <c r="E964" s="77"/>
      <c r="F964" s="77"/>
      <c r="G964" s="77"/>
      <c r="H964" s="77"/>
      <c r="I964" s="77"/>
      <c r="J964" s="77"/>
      <c r="K964" s="77"/>
      <c r="L964" s="77"/>
      <c r="M964" s="77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</row>
    <row r="965" spans="1:26" ht="22.5" customHeight="1">
      <c r="A965" s="77"/>
      <c r="B965" s="77"/>
      <c r="C965" s="77"/>
      <c r="D965" s="77"/>
      <c r="E965" s="77"/>
      <c r="F965" s="77"/>
      <c r="G965" s="77"/>
      <c r="H965" s="77"/>
      <c r="I965" s="77"/>
      <c r="J965" s="77"/>
      <c r="K965" s="77"/>
      <c r="L965" s="77"/>
      <c r="M965" s="77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77"/>
      <c r="Y965" s="77"/>
      <c r="Z965" s="77"/>
    </row>
    <row r="966" spans="1:26" ht="22.5" customHeight="1">
      <c r="A966" s="77"/>
      <c r="B966" s="77"/>
      <c r="C966" s="77"/>
      <c r="D966" s="77"/>
      <c r="E966" s="77"/>
      <c r="F966" s="77"/>
      <c r="G966" s="77"/>
      <c r="H966" s="77"/>
      <c r="I966" s="77"/>
      <c r="J966" s="77"/>
      <c r="K966" s="77"/>
      <c r="L966" s="77"/>
      <c r="M966" s="77"/>
      <c r="N966" s="77"/>
      <c r="O966" s="77"/>
      <c r="P966" s="77"/>
      <c r="Q966" s="77"/>
      <c r="R966" s="77"/>
      <c r="S966" s="77"/>
      <c r="T966" s="77"/>
      <c r="U966" s="77"/>
      <c r="V966" s="77"/>
      <c r="W966" s="77"/>
      <c r="X966" s="77"/>
      <c r="Y966" s="77"/>
      <c r="Z966" s="77"/>
    </row>
    <row r="967" spans="1:26" ht="22.5" customHeight="1">
      <c r="A967" s="77"/>
      <c r="B967" s="77"/>
      <c r="C967" s="77"/>
      <c r="D967" s="77"/>
      <c r="E967" s="77"/>
      <c r="F967" s="77"/>
      <c r="G967" s="77"/>
      <c r="H967" s="77"/>
      <c r="I967" s="77"/>
      <c r="J967" s="77"/>
      <c r="K967" s="77"/>
      <c r="L967" s="77"/>
      <c r="M967" s="77"/>
      <c r="N967" s="77"/>
      <c r="O967" s="77"/>
      <c r="P967" s="77"/>
      <c r="Q967" s="77"/>
      <c r="R967" s="77"/>
      <c r="S967" s="77"/>
      <c r="T967" s="77"/>
      <c r="U967" s="77"/>
      <c r="V967" s="77"/>
      <c r="W967" s="77"/>
      <c r="X967" s="77"/>
      <c r="Y967" s="77"/>
      <c r="Z967" s="77"/>
    </row>
    <row r="968" spans="1:26" ht="22.5" customHeight="1">
      <c r="A968" s="77"/>
      <c r="B968" s="77"/>
      <c r="C968" s="77"/>
      <c r="D968" s="77"/>
      <c r="E968" s="77"/>
      <c r="F968" s="77"/>
      <c r="G968" s="77"/>
      <c r="H968" s="77"/>
      <c r="I968" s="77"/>
      <c r="J968" s="77"/>
      <c r="K968" s="77"/>
      <c r="L968" s="77"/>
      <c r="M968" s="77"/>
      <c r="N968" s="77"/>
      <c r="O968" s="77"/>
      <c r="P968" s="77"/>
      <c r="Q968" s="77"/>
      <c r="R968" s="77"/>
      <c r="S968" s="77"/>
      <c r="T968" s="77"/>
      <c r="U968" s="77"/>
      <c r="V968" s="77"/>
      <c r="W968" s="77"/>
      <c r="X968" s="77"/>
      <c r="Y968" s="77"/>
      <c r="Z968" s="77"/>
    </row>
    <row r="969" spans="1:26" ht="22.5" customHeight="1">
      <c r="A969" s="77"/>
      <c r="B969" s="77"/>
      <c r="C969" s="77"/>
      <c r="D969" s="77"/>
      <c r="E969" s="77"/>
      <c r="F969" s="77"/>
      <c r="G969" s="77"/>
      <c r="H969" s="77"/>
      <c r="I969" s="77"/>
      <c r="J969" s="77"/>
      <c r="K969" s="77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7"/>
      <c r="Z969" s="77"/>
    </row>
    <row r="970" spans="1:26" ht="22.5" customHeight="1">
      <c r="A970" s="77"/>
      <c r="B970" s="77"/>
      <c r="C970" s="77"/>
      <c r="D970" s="77"/>
      <c r="E970" s="77"/>
      <c r="F970" s="77"/>
      <c r="G970" s="77"/>
      <c r="H970" s="77"/>
      <c r="I970" s="77"/>
      <c r="J970" s="77"/>
      <c r="K970" s="77"/>
      <c r="L970" s="77"/>
      <c r="M970" s="77"/>
      <c r="N970" s="77"/>
      <c r="O970" s="77"/>
      <c r="P970" s="77"/>
      <c r="Q970" s="77"/>
      <c r="R970" s="77"/>
      <c r="S970" s="77"/>
      <c r="T970" s="77"/>
      <c r="U970" s="77"/>
      <c r="V970" s="77"/>
      <c r="W970" s="77"/>
      <c r="X970" s="77"/>
      <c r="Y970" s="77"/>
      <c r="Z970" s="77"/>
    </row>
    <row r="971" spans="1:26" ht="22.5" customHeight="1">
      <c r="A971" s="77"/>
      <c r="B971" s="77"/>
      <c r="C971" s="77"/>
      <c r="D971" s="77"/>
      <c r="E971" s="77"/>
      <c r="F971" s="77"/>
      <c r="G971" s="77"/>
      <c r="H971" s="77"/>
      <c r="I971" s="77"/>
      <c r="J971" s="77"/>
      <c r="K971" s="77"/>
      <c r="L971" s="77"/>
      <c r="M971" s="77"/>
      <c r="N971" s="77"/>
      <c r="O971" s="77"/>
      <c r="P971" s="77"/>
      <c r="Q971" s="77"/>
      <c r="R971" s="77"/>
      <c r="S971" s="77"/>
      <c r="T971" s="77"/>
      <c r="U971" s="77"/>
      <c r="V971" s="77"/>
      <c r="W971" s="77"/>
      <c r="X971" s="77"/>
      <c r="Y971" s="77"/>
      <c r="Z971" s="77"/>
    </row>
    <row r="972" spans="1:26" ht="22.5" customHeight="1">
      <c r="A972" s="77"/>
      <c r="B972" s="77"/>
      <c r="C972" s="77"/>
      <c r="D972" s="77"/>
      <c r="E972" s="77"/>
      <c r="F972" s="77"/>
      <c r="G972" s="77"/>
      <c r="H972" s="77"/>
      <c r="I972" s="77"/>
      <c r="J972" s="77"/>
      <c r="K972" s="77"/>
      <c r="L972" s="77"/>
      <c r="M972" s="77"/>
      <c r="N972" s="77"/>
      <c r="O972" s="77"/>
      <c r="P972" s="77"/>
      <c r="Q972" s="77"/>
      <c r="R972" s="77"/>
      <c r="S972" s="77"/>
      <c r="T972" s="77"/>
      <c r="U972" s="77"/>
      <c r="V972" s="77"/>
      <c r="W972" s="77"/>
      <c r="X972" s="77"/>
      <c r="Y972" s="77"/>
      <c r="Z972" s="77"/>
    </row>
    <row r="973" spans="1:26" ht="22.5" customHeight="1">
      <c r="A973" s="77"/>
      <c r="B973" s="77"/>
      <c r="C973" s="77"/>
      <c r="D973" s="77"/>
      <c r="E973" s="77"/>
      <c r="F973" s="77"/>
      <c r="G973" s="77"/>
      <c r="H973" s="77"/>
      <c r="I973" s="77"/>
      <c r="J973" s="77"/>
      <c r="K973" s="77"/>
      <c r="L973" s="77"/>
      <c r="M973" s="77"/>
      <c r="N973" s="77"/>
      <c r="O973" s="77"/>
      <c r="P973" s="77"/>
      <c r="Q973" s="77"/>
      <c r="R973" s="77"/>
      <c r="S973" s="77"/>
      <c r="T973" s="77"/>
      <c r="U973" s="77"/>
      <c r="V973" s="77"/>
      <c r="W973" s="77"/>
      <c r="X973" s="77"/>
      <c r="Y973" s="77"/>
      <c r="Z973" s="77"/>
    </row>
    <row r="974" spans="1:26" ht="22.5" customHeight="1">
      <c r="A974" s="77"/>
      <c r="B974" s="77"/>
      <c r="C974" s="77"/>
      <c r="D974" s="77"/>
      <c r="E974" s="77"/>
      <c r="F974" s="77"/>
      <c r="G974" s="77"/>
      <c r="H974" s="77"/>
      <c r="I974" s="77"/>
      <c r="J974" s="77"/>
      <c r="K974" s="77"/>
      <c r="L974" s="77"/>
      <c r="M974" s="77"/>
      <c r="N974" s="77"/>
      <c r="O974" s="77"/>
      <c r="P974" s="77"/>
      <c r="Q974" s="77"/>
      <c r="R974" s="77"/>
      <c r="S974" s="77"/>
      <c r="T974" s="77"/>
      <c r="U974" s="77"/>
      <c r="V974" s="77"/>
      <c r="W974" s="77"/>
      <c r="X974" s="77"/>
      <c r="Y974" s="77"/>
      <c r="Z974" s="77"/>
    </row>
    <row r="975" spans="1:26" ht="22.5" customHeight="1">
      <c r="A975" s="77"/>
      <c r="B975" s="77"/>
      <c r="C975" s="77"/>
      <c r="D975" s="77"/>
      <c r="E975" s="77"/>
      <c r="F975" s="77"/>
      <c r="G975" s="77"/>
      <c r="H975" s="77"/>
      <c r="I975" s="77"/>
      <c r="J975" s="77"/>
      <c r="K975" s="77"/>
      <c r="L975" s="77"/>
      <c r="M975" s="77"/>
      <c r="N975" s="77"/>
      <c r="O975" s="77"/>
      <c r="P975" s="77"/>
      <c r="Q975" s="77"/>
      <c r="R975" s="77"/>
      <c r="S975" s="77"/>
      <c r="T975" s="77"/>
      <c r="U975" s="77"/>
      <c r="V975" s="77"/>
      <c r="W975" s="77"/>
      <c r="X975" s="77"/>
      <c r="Y975" s="77"/>
      <c r="Z975" s="77"/>
    </row>
    <row r="976" spans="1:26" ht="22.5" customHeight="1">
      <c r="A976" s="77"/>
      <c r="B976" s="77"/>
      <c r="C976" s="77"/>
      <c r="D976" s="77"/>
      <c r="E976" s="77"/>
      <c r="F976" s="77"/>
      <c r="G976" s="77"/>
      <c r="H976" s="77"/>
      <c r="I976" s="77"/>
      <c r="J976" s="77"/>
      <c r="K976" s="77"/>
      <c r="L976" s="77"/>
      <c r="M976" s="77"/>
      <c r="N976" s="77"/>
      <c r="O976" s="77"/>
      <c r="P976" s="77"/>
      <c r="Q976" s="77"/>
      <c r="R976" s="77"/>
      <c r="S976" s="77"/>
      <c r="T976" s="77"/>
      <c r="U976" s="77"/>
      <c r="V976" s="77"/>
      <c r="W976" s="77"/>
      <c r="X976" s="77"/>
      <c r="Y976" s="77"/>
      <c r="Z976" s="77"/>
    </row>
    <row r="977" spans="1:26" ht="22.5" customHeight="1">
      <c r="A977" s="77"/>
      <c r="B977" s="77"/>
      <c r="C977" s="77"/>
      <c r="D977" s="77"/>
      <c r="E977" s="77"/>
      <c r="F977" s="77"/>
      <c r="G977" s="77"/>
      <c r="H977" s="77"/>
      <c r="I977" s="77"/>
      <c r="J977" s="77"/>
      <c r="K977" s="77"/>
      <c r="L977" s="77"/>
      <c r="M977" s="77"/>
      <c r="N977" s="77"/>
      <c r="O977" s="77"/>
      <c r="P977" s="77"/>
      <c r="Q977" s="77"/>
      <c r="R977" s="77"/>
      <c r="S977" s="77"/>
      <c r="T977" s="77"/>
      <c r="U977" s="77"/>
      <c r="V977" s="77"/>
      <c r="W977" s="77"/>
      <c r="X977" s="77"/>
      <c r="Y977" s="77"/>
      <c r="Z977" s="77"/>
    </row>
    <row r="978" spans="1:26" ht="22.5" customHeight="1">
      <c r="A978" s="77"/>
      <c r="B978" s="77"/>
      <c r="C978" s="77"/>
      <c r="D978" s="77"/>
      <c r="E978" s="77"/>
      <c r="F978" s="77"/>
      <c r="G978" s="77"/>
      <c r="H978" s="77"/>
      <c r="I978" s="77"/>
      <c r="J978" s="77"/>
      <c r="K978" s="77"/>
      <c r="L978" s="77"/>
      <c r="M978" s="77"/>
      <c r="N978" s="77"/>
      <c r="O978" s="77"/>
      <c r="P978" s="77"/>
      <c r="Q978" s="77"/>
      <c r="R978" s="77"/>
      <c r="S978" s="77"/>
      <c r="T978" s="77"/>
      <c r="U978" s="77"/>
      <c r="V978" s="77"/>
      <c r="W978" s="77"/>
      <c r="X978" s="77"/>
      <c r="Y978" s="77"/>
      <c r="Z978" s="77"/>
    </row>
    <row r="979" spans="1:26" ht="22.5" customHeight="1">
      <c r="A979" s="77"/>
      <c r="B979" s="77"/>
      <c r="C979" s="77"/>
      <c r="D979" s="77"/>
      <c r="E979" s="77"/>
      <c r="F979" s="77"/>
      <c r="G979" s="77"/>
      <c r="H979" s="77"/>
      <c r="I979" s="77"/>
      <c r="J979" s="77"/>
      <c r="K979" s="77"/>
      <c r="L979" s="77"/>
      <c r="M979" s="77"/>
      <c r="N979" s="77"/>
      <c r="O979" s="77"/>
      <c r="P979" s="77"/>
      <c r="Q979" s="77"/>
      <c r="R979" s="77"/>
      <c r="S979" s="77"/>
      <c r="T979" s="77"/>
      <c r="U979" s="77"/>
      <c r="V979" s="77"/>
      <c r="W979" s="77"/>
      <c r="X979" s="77"/>
      <c r="Y979" s="77"/>
      <c r="Z979" s="77"/>
    </row>
    <row r="980" spans="1:26" ht="22.5" customHeight="1">
      <c r="A980" s="77"/>
      <c r="B980" s="77"/>
      <c r="C980" s="77"/>
      <c r="D980" s="77"/>
      <c r="E980" s="77"/>
      <c r="F980" s="77"/>
      <c r="G980" s="77"/>
      <c r="H980" s="77"/>
      <c r="I980" s="77"/>
      <c r="J980" s="77"/>
      <c r="K980" s="77"/>
      <c r="L980" s="77"/>
      <c r="M980" s="77"/>
      <c r="N980" s="77"/>
      <c r="O980" s="77"/>
      <c r="P980" s="77"/>
      <c r="Q980" s="77"/>
      <c r="R980" s="77"/>
      <c r="S980" s="77"/>
      <c r="T980" s="77"/>
      <c r="U980" s="77"/>
      <c r="V980" s="77"/>
      <c r="W980" s="77"/>
      <c r="X980" s="77"/>
      <c r="Y980" s="77"/>
      <c r="Z980" s="77"/>
    </row>
    <row r="981" spans="1:26" ht="22.5" customHeight="1">
      <c r="A981" s="77"/>
      <c r="B981" s="77"/>
      <c r="C981" s="77"/>
      <c r="D981" s="77"/>
      <c r="E981" s="77"/>
      <c r="F981" s="77"/>
      <c r="G981" s="77"/>
      <c r="H981" s="77"/>
      <c r="I981" s="77"/>
      <c r="J981" s="77"/>
      <c r="K981" s="77"/>
      <c r="L981" s="77"/>
      <c r="M981" s="77"/>
      <c r="N981" s="77"/>
      <c r="O981" s="77"/>
      <c r="P981" s="77"/>
      <c r="Q981" s="77"/>
      <c r="R981" s="77"/>
      <c r="S981" s="77"/>
      <c r="T981" s="77"/>
      <c r="U981" s="77"/>
      <c r="V981" s="77"/>
      <c r="W981" s="77"/>
      <c r="X981" s="77"/>
      <c r="Y981" s="77"/>
      <c r="Z981" s="77"/>
    </row>
    <row r="982" spans="1:26" ht="22.5" customHeight="1">
      <c r="A982" s="77"/>
      <c r="B982" s="77"/>
      <c r="C982" s="77"/>
      <c r="D982" s="77"/>
      <c r="E982" s="77"/>
      <c r="F982" s="77"/>
      <c r="G982" s="77"/>
      <c r="H982" s="77"/>
      <c r="I982" s="77"/>
      <c r="J982" s="77"/>
      <c r="K982" s="77"/>
      <c r="L982" s="77"/>
      <c r="M982" s="77"/>
      <c r="N982" s="77"/>
      <c r="O982" s="77"/>
      <c r="P982" s="77"/>
      <c r="Q982" s="77"/>
      <c r="R982" s="77"/>
      <c r="S982" s="77"/>
      <c r="T982" s="77"/>
      <c r="U982" s="77"/>
      <c r="V982" s="77"/>
      <c r="W982" s="77"/>
      <c r="X982" s="77"/>
      <c r="Y982" s="77"/>
      <c r="Z982" s="77"/>
    </row>
    <row r="983" spans="1:26" ht="22.5" customHeight="1">
      <c r="A983" s="77"/>
      <c r="B983" s="77"/>
      <c r="C983" s="77"/>
      <c r="D983" s="77"/>
      <c r="E983" s="77"/>
      <c r="F983" s="77"/>
      <c r="G983" s="77"/>
      <c r="H983" s="77"/>
      <c r="I983" s="77"/>
      <c r="J983" s="77"/>
      <c r="K983" s="77"/>
      <c r="L983" s="77"/>
      <c r="M983" s="77"/>
      <c r="N983" s="77"/>
      <c r="O983" s="77"/>
      <c r="P983" s="77"/>
      <c r="Q983" s="77"/>
      <c r="R983" s="77"/>
      <c r="S983" s="77"/>
      <c r="T983" s="77"/>
      <c r="U983" s="77"/>
      <c r="V983" s="77"/>
      <c r="W983" s="77"/>
      <c r="X983" s="77"/>
      <c r="Y983" s="77"/>
      <c r="Z983" s="77"/>
    </row>
    <row r="984" spans="1:26" ht="22.5" customHeight="1">
      <c r="A984" s="77"/>
      <c r="B984" s="77"/>
      <c r="C984" s="77"/>
      <c r="D984" s="77"/>
      <c r="E984" s="77"/>
      <c r="F984" s="77"/>
      <c r="G984" s="77"/>
      <c r="H984" s="77"/>
      <c r="I984" s="77"/>
      <c r="J984" s="77"/>
      <c r="K984" s="77"/>
      <c r="L984" s="77"/>
      <c r="M984" s="77"/>
      <c r="N984" s="77"/>
      <c r="O984" s="77"/>
      <c r="P984" s="77"/>
      <c r="Q984" s="77"/>
      <c r="R984" s="77"/>
      <c r="S984" s="77"/>
      <c r="T984" s="77"/>
      <c r="U984" s="77"/>
      <c r="V984" s="77"/>
      <c r="W984" s="77"/>
      <c r="X984" s="77"/>
      <c r="Y984" s="77"/>
      <c r="Z984" s="77"/>
    </row>
    <row r="985" spans="1:26" ht="22.5" customHeight="1">
      <c r="A985" s="77"/>
      <c r="B985" s="77"/>
      <c r="C985" s="77"/>
      <c r="D985" s="77"/>
      <c r="E985" s="77"/>
      <c r="F985" s="77"/>
      <c r="G985" s="77"/>
      <c r="H985" s="77"/>
      <c r="I985" s="77"/>
      <c r="J985" s="77"/>
      <c r="K985" s="77"/>
      <c r="L985" s="77"/>
      <c r="M985" s="77"/>
      <c r="N985" s="77"/>
      <c r="O985" s="77"/>
      <c r="P985" s="77"/>
      <c r="Q985" s="77"/>
      <c r="R985" s="77"/>
      <c r="S985" s="77"/>
      <c r="T985" s="77"/>
      <c r="U985" s="77"/>
      <c r="V985" s="77"/>
      <c r="W985" s="77"/>
      <c r="X985" s="77"/>
      <c r="Y985" s="77"/>
      <c r="Z985" s="77"/>
    </row>
    <row r="986" spans="1:26" ht="22.5" customHeight="1">
      <c r="A986" s="77"/>
      <c r="B986" s="77"/>
      <c r="C986" s="77"/>
      <c r="D986" s="77"/>
      <c r="E986" s="77"/>
      <c r="F986" s="77"/>
      <c r="G986" s="77"/>
      <c r="H986" s="77"/>
      <c r="I986" s="77"/>
      <c r="J986" s="77"/>
      <c r="K986" s="77"/>
      <c r="L986" s="77"/>
      <c r="M986" s="77"/>
      <c r="N986" s="77"/>
      <c r="O986" s="77"/>
      <c r="P986" s="77"/>
      <c r="Q986" s="77"/>
      <c r="R986" s="77"/>
      <c r="S986" s="77"/>
      <c r="T986" s="77"/>
      <c r="U986" s="77"/>
      <c r="V986" s="77"/>
      <c r="W986" s="77"/>
      <c r="X986" s="77"/>
      <c r="Y986" s="77"/>
      <c r="Z986" s="77"/>
    </row>
    <row r="987" spans="1:26" ht="22.5" customHeight="1">
      <c r="A987" s="77"/>
      <c r="B987" s="77"/>
      <c r="C987" s="77"/>
      <c r="D987" s="77"/>
      <c r="E987" s="77"/>
      <c r="F987" s="77"/>
      <c r="G987" s="77"/>
      <c r="H987" s="77"/>
      <c r="I987" s="77"/>
      <c r="J987" s="77"/>
      <c r="K987" s="77"/>
      <c r="L987" s="77"/>
      <c r="M987" s="77"/>
      <c r="N987" s="77"/>
      <c r="O987" s="77"/>
      <c r="P987" s="77"/>
      <c r="Q987" s="77"/>
      <c r="R987" s="77"/>
      <c r="S987" s="77"/>
      <c r="T987" s="77"/>
      <c r="U987" s="77"/>
      <c r="V987" s="77"/>
      <c r="W987" s="77"/>
      <c r="X987" s="77"/>
      <c r="Y987" s="77"/>
      <c r="Z987" s="77"/>
    </row>
    <row r="988" spans="1:26" ht="22.5" customHeight="1">
      <c r="A988" s="77"/>
      <c r="B988" s="77"/>
      <c r="C988" s="77"/>
      <c r="D988" s="77"/>
      <c r="E988" s="77"/>
      <c r="F988" s="77"/>
      <c r="G988" s="77"/>
      <c r="H988" s="77"/>
      <c r="I988" s="77"/>
      <c r="J988" s="77"/>
      <c r="K988" s="77"/>
      <c r="L988" s="77"/>
      <c r="M988" s="77"/>
      <c r="N988" s="77"/>
      <c r="O988" s="77"/>
      <c r="P988" s="77"/>
      <c r="Q988" s="77"/>
      <c r="R988" s="77"/>
      <c r="S988" s="77"/>
      <c r="T988" s="77"/>
      <c r="U988" s="77"/>
      <c r="V988" s="77"/>
      <c r="W988" s="77"/>
      <c r="X988" s="77"/>
      <c r="Y988" s="77"/>
      <c r="Z988" s="77"/>
    </row>
    <row r="989" spans="1:26" ht="22.5" customHeight="1">
      <c r="A989" s="77"/>
      <c r="B989" s="77"/>
      <c r="C989" s="77"/>
      <c r="D989" s="77"/>
      <c r="E989" s="77"/>
      <c r="F989" s="77"/>
      <c r="G989" s="77"/>
      <c r="H989" s="77"/>
      <c r="I989" s="77"/>
      <c r="J989" s="77"/>
      <c r="K989" s="77"/>
      <c r="L989" s="77"/>
      <c r="M989" s="77"/>
      <c r="N989" s="77"/>
      <c r="O989" s="77"/>
      <c r="P989" s="77"/>
      <c r="Q989" s="77"/>
      <c r="R989" s="77"/>
      <c r="S989" s="77"/>
      <c r="T989" s="77"/>
      <c r="U989" s="77"/>
      <c r="V989" s="77"/>
      <c r="W989" s="77"/>
      <c r="X989" s="77"/>
      <c r="Y989" s="77"/>
      <c r="Z989" s="77"/>
    </row>
    <row r="990" spans="1:26" ht="22.5" customHeight="1">
      <c r="A990" s="77"/>
      <c r="B990" s="77"/>
      <c r="C990" s="77"/>
      <c r="D990" s="77"/>
      <c r="E990" s="77"/>
      <c r="F990" s="77"/>
      <c r="G990" s="77"/>
      <c r="H990" s="77"/>
      <c r="I990" s="77"/>
      <c r="J990" s="77"/>
      <c r="K990" s="77"/>
      <c r="L990" s="77"/>
      <c r="M990" s="77"/>
      <c r="N990" s="77"/>
      <c r="O990" s="77"/>
      <c r="P990" s="77"/>
      <c r="Q990" s="77"/>
      <c r="R990" s="77"/>
      <c r="S990" s="77"/>
      <c r="T990" s="77"/>
      <c r="U990" s="77"/>
      <c r="V990" s="77"/>
      <c r="W990" s="77"/>
      <c r="X990" s="77"/>
      <c r="Y990" s="77"/>
      <c r="Z990" s="77"/>
    </row>
    <row r="991" spans="1:26" ht="22.5" customHeight="1">
      <c r="A991" s="77"/>
      <c r="B991" s="77"/>
      <c r="C991" s="77"/>
      <c r="D991" s="77"/>
      <c r="E991" s="77"/>
      <c r="F991" s="77"/>
      <c r="G991" s="77"/>
      <c r="H991" s="77"/>
      <c r="I991" s="77"/>
      <c r="J991" s="77"/>
      <c r="K991" s="77"/>
      <c r="L991" s="77"/>
      <c r="M991" s="77"/>
      <c r="N991" s="77"/>
      <c r="O991" s="77"/>
      <c r="P991" s="77"/>
      <c r="Q991" s="77"/>
      <c r="R991" s="77"/>
      <c r="S991" s="77"/>
      <c r="T991" s="77"/>
      <c r="U991" s="77"/>
      <c r="V991" s="77"/>
      <c r="W991" s="77"/>
      <c r="X991" s="77"/>
      <c r="Y991" s="77"/>
      <c r="Z991" s="77"/>
    </row>
    <row r="992" spans="1:26" ht="22.5" customHeight="1">
      <c r="A992" s="77"/>
      <c r="B992" s="77"/>
      <c r="C992" s="77"/>
      <c r="D992" s="77"/>
      <c r="E992" s="77"/>
      <c r="F992" s="77"/>
      <c r="G992" s="77"/>
      <c r="H992" s="77"/>
      <c r="I992" s="77"/>
      <c r="J992" s="77"/>
      <c r="K992" s="77"/>
      <c r="L992" s="77"/>
      <c r="M992" s="77"/>
      <c r="N992" s="77"/>
      <c r="O992" s="77"/>
      <c r="P992" s="77"/>
      <c r="Q992" s="77"/>
      <c r="R992" s="77"/>
      <c r="S992" s="77"/>
      <c r="T992" s="77"/>
      <c r="U992" s="77"/>
      <c r="V992" s="77"/>
      <c r="W992" s="77"/>
      <c r="X992" s="77"/>
      <c r="Y992" s="77"/>
      <c r="Z992" s="77"/>
    </row>
    <row r="993" spans="1:26" ht="22.5" customHeight="1">
      <c r="A993" s="77"/>
      <c r="B993" s="77"/>
      <c r="C993" s="77"/>
      <c r="D993" s="77"/>
      <c r="E993" s="77"/>
      <c r="F993" s="77"/>
      <c r="G993" s="77"/>
      <c r="H993" s="77"/>
      <c r="I993" s="77"/>
      <c r="J993" s="77"/>
      <c r="K993" s="77"/>
      <c r="L993" s="77"/>
      <c r="M993" s="77"/>
      <c r="N993" s="77"/>
      <c r="O993" s="77"/>
      <c r="P993" s="77"/>
      <c r="Q993" s="77"/>
      <c r="R993" s="77"/>
      <c r="S993" s="77"/>
      <c r="T993" s="77"/>
      <c r="U993" s="77"/>
      <c r="V993" s="77"/>
      <c r="W993" s="77"/>
      <c r="X993" s="77"/>
      <c r="Y993" s="77"/>
      <c r="Z993" s="77"/>
    </row>
    <row r="994" spans="1:26" ht="22.5" customHeight="1">
      <c r="A994" s="77"/>
      <c r="B994" s="77"/>
      <c r="C994" s="77"/>
      <c r="D994" s="77"/>
      <c r="E994" s="77"/>
      <c r="F994" s="77"/>
      <c r="G994" s="77"/>
      <c r="H994" s="77"/>
      <c r="I994" s="77"/>
      <c r="J994" s="77"/>
      <c r="K994" s="77"/>
      <c r="L994" s="77"/>
      <c r="M994" s="77"/>
      <c r="N994" s="77"/>
      <c r="O994" s="77"/>
      <c r="P994" s="77"/>
      <c r="Q994" s="77"/>
      <c r="R994" s="77"/>
      <c r="S994" s="77"/>
      <c r="T994" s="77"/>
      <c r="U994" s="77"/>
      <c r="V994" s="77"/>
      <c r="W994" s="77"/>
      <c r="X994" s="77"/>
      <c r="Y994" s="77"/>
      <c r="Z994" s="77"/>
    </row>
    <row r="995" spans="1:26" ht="22.5" customHeight="1">
      <c r="A995" s="77"/>
      <c r="B995" s="77"/>
      <c r="C995" s="77"/>
      <c r="D995" s="77"/>
      <c r="E995" s="77"/>
      <c r="F995" s="77"/>
      <c r="G995" s="77"/>
      <c r="H995" s="77"/>
      <c r="I995" s="77"/>
      <c r="J995" s="77"/>
      <c r="K995" s="77"/>
      <c r="L995" s="77"/>
      <c r="M995" s="77"/>
      <c r="N995" s="77"/>
      <c r="O995" s="77"/>
      <c r="P995" s="77"/>
      <c r="Q995" s="77"/>
      <c r="R995" s="77"/>
      <c r="S995" s="77"/>
      <c r="T995" s="77"/>
      <c r="U995" s="77"/>
      <c r="V995" s="77"/>
      <c r="W995" s="77"/>
      <c r="X995" s="77"/>
      <c r="Y995" s="77"/>
      <c r="Z995" s="77"/>
    </row>
    <row r="996" spans="1:26" ht="22.5" customHeight="1">
      <c r="A996" s="77"/>
      <c r="B996" s="77"/>
      <c r="C996" s="77"/>
      <c r="D996" s="77"/>
      <c r="E996" s="77"/>
      <c r="F996" s="77"/>
      <c r="G996" s="77"/>
      <c r="H996" s="77"/>
      <c r="I996" s="77"/>
      <c r="J996" s="77"/>
      <c r="K996" s="77"/>
      <c r="L996" s="77"/>
      <c r="M996" s="77"/>
      <c r="N996" s="77"/>
      <c r="O996" s="77"/>
      <c r="P996" s="77"/>
      <c r="Q996" s="77"/>
      <c r="R996" s="77"/>
      <c r="S996" s="77"/>
      <c r="T996" s="77"/>
      <c r="U996" s="77"/>
      <c r="V996" s="77"/>
      <c r="W996" s="77"/>
      <c r="X996" s="77"/>
      <c r="Y996" s="77"/>
      <c r="Z996" s="77"/>
    </row>
    <row r="997" spans="1:26" ht="22.5" customHeight="1">
      <c r="A997" s="77"/>
      <c r="B997" s="77"/>
      <c r="C997" s="77"/>
      <c r="D997" s="77"/>
      <c r="E997" s="77"/>
      <c r="F997" s="77"/>
      <c r="G997" s="77"/>
      <c r="H997" s="77"/>
      <c r="I997" s="77"/>
      <c r="J997" s="77"/>
      <c r="K997" s="77"/>
      <c r="L997" s="77"/>
      <c r="M997" s="77"/>
      <c r="N997" s="77"/>
      <c r="O997" s="77"/>
      <c r="P997" s="77"/>
      <c r="Q997" s="77"/>
      <c r="R997" s="77"/>
      <c r="S997" s="77"/>
      <c r="T997" s="77"/>
      <c r="U997" s="77"/>
      <c r="V997" s="77"/>
      <c r="W997" s="77"/>
      <c r="X997" s="77"/>
      <c r="Y997" s="77"/>
      <c r="Z997" s="77"/>
    </row>
    <row r="998" spans="1:26" ht="22.5" customHeight="1">
      <c r="A998" s="77"/>
      <c r="B998" s="77"/>
      <c r="C998" s="77"/>
      <c r="D998" s="77"/>
      <c r="E998" s="77"/>
      <c r="F998" s="77"/>
      <c r="G998" s="77"/>
      <c r="H998" s="77"/>
      <c r="I998" s="77"/>
      <c r="J998" s="77"/>
      <c r="K998" s="77"/>
      <c r="L998" s="77"/>
      <c r="M998" s="77"/>
      <c r="N998" s="77"/>
      <c r="O998" s="77"/>
      <c r="P998" s="77"/>
      <c r="Q998" s="77"/>
      <c r="R998" s="77"/>
      <c r="S998" s="77"/>
      <c r="T998" s="77"/>
      <c r="U998" s="77"/>
      <c r="V998" s="77"/>
      <c r="W998" s="77"/>
      <c r="X998" s="77"/>
      <c r="Y998" s="77"/>
      <c r="Z998" s="77"/>
    </row>
    <row r="999" spans="1:26" ht="22.5" customHeight="1">
      <c r="A999" s="77"/>
      <c r="B999" s="77"/>
      <c r="C999" s="77"/>
      <c r="D999" s="77"/>
      <c r="E999" s="77"/>
      <c r="F999" s="77"/>
      <c r="G999" s="77"/>
      <c r="H999" s="77"/>
      <c r="I999" s="77"/>
      <c r="J999" s="77"/>
      <c r="K999" s="77"/>
      <c r="L999" s="77"/>
      <c r="M999" s="77"/>
      <c r="N999" s="77"/>
      <c r="O999" s="77"/>
      <c r="P999" s="77"/>
      <c r="Q999" s="77"/>
      <c r="R999" s="77"/>
      <c r="S999" s="77"/>
      <c r="T999" s="77"/>
      <c r="U999" s="77"/>
      <c r="V999" s="77"/>
      <c r="W999" s="77"/>
      <c r="X999" s="77"/>
      <c r="Y999" s="77"/>
      <c r="Z999" s="77"/>
    </row>
    <row r="1000" spans="1:26" ht="22.5" customHeight="1">
      <c r="A1000" s="77"/>
      <c r="B1000" s="77"/>
      <c r="C1000" s="77"/>
      <c r="D1000" s="77"/>
      <c r="E1000" s="77"/>
      <c r="F1000" s="77"/>
      <c r="G1000" s="77"/>
      <c r="H1000" s="77"/>
      <c r="I1000" s="77"/>
      <c r="J1000" s="77"/>
      <c r="K1000" s="77"/>
      <c r="L1000" s="77"/>
      <c r="M1000" s="77"/>
      <c r="N1000" s="77"/>
      <c r="O1000" s="77"/>
      <c r="P1000" s="77"/>
      <c r="Q1000" s="77"/>
      <c r="R1000" s="77"/>
      <c r="S1000" s="77"/>
      <c r="T1000" s="77"/>
      <c r="U1000" s="77"/>
      <c r="V1000" s="77"/>
      <c r="W1000" s="77"/>
      <c r="X1000" s="77"/>
      <c r="Y1000" s="77"/>
      <c r="Z1000" s="77"/>
    </row>
  </sheetData>
  <mergeCells count="5">
    <mergeCell ref="B1:Q1"/>
    <mergeCell ref="C2:Q2"/>
    <mergeCell ref="D4:H4"/>
    <mergeCell ref="I4:M4"/>
    <mergeCell ref="N4:R4"/>
  </mergeCells>
  <dataValidations count="1">
    <dataValidation type="whole" allowBlank="1" showInputMessage="1" showErrorMessage="1" prompt="กรอกค่าระดับการประเมินเป็น 0 , 1 , 2 , 3 เท่านั้นครับ" sqref="D6 E6:R6 D7:R50" xr:uid="{2F69138E-CF88-48A6-A097-723722892FAD}">
      <formula1>0</formula1>
      <formula2>3</formula2>
    </dataValidation>
  </dataValidations>
  <printOptions horizontalCentered="1"/>
  <pageMargins left="0.70866141732283472" right="0.11811023622047245" top="0.35433070866141736" bottom="0.15748031496062992" header="0" footer="0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BP1000"/>
  <sheetViews>
    <sheetView showGridLines="0" workbookViewId="0">
      <pane xSplit="3" ySplit="9" topLeftCell="AR25" activePane="bottomRight" state="frozen"/>
      <selection pane="topRight" activeCell="D1" sqref="D1"/>
      <selection pane="bottomLeft" activeCell="A10" sqref="A10"/>
      <selection pane="bottomRight" activeCell="BE46" sqref="BE46"/>
    </sheetView>
  </sheetViews>
  <sheetFormatPr defaultColWidth="12.625" defaultRowHeight="15" customHeight="1"/>
  <cols>
    <col min="1" max="1" width="3.625" style="79" customWidth="1"/>
    <col min="2" max="2" width="8.625" style="79" customWidth="1"/>
    <col min="3" max="3" width="20.875" style="79" customWidth="1"/>
    <col min="4" max="11" width="5.875" style="79" customWidth="1"/>
    <col min="12" max="12" width="10.375" style="79" customWidth="1"/>
    <col min="13" max="13" width="10.375" style="229" customWidth="1"/>
    <col min="14" max="19" width="5.125" style="79" customWidth="1"/>
    <col min="20" max="20" width="8" style="143" customWidth="1"/>
    <col min="21" max="34" width="2.875" style="79" customWidth="1"/>
    <col min="35" max="35" width="5" style="79" customWidth="1"/>
    <col min="36" max="36" width="3.25" style="79" customWidth="1"/>
    <col min="37" max="37" width="2.875" style="79" customWidth="1"/>
    <col min="38" max="38" width="4.375" style="79" customWidth="1"/>
    <col min="39" max="39" width="9.875" style="143" customWidth="1"/>
    <col min="40" max="40" width="11.125" style="79" customWidth="1"/>
    <col min="41" max="48" width="5.125" style="79" customWidth="1"/>
    <col min="49" max="49" width="10.875" style="79" customWidth="1"/>
    <col min="50" max="53" width="5.375" style="79" customWidth="1"/>
    <col min="54" max="54" width="9.625" style="143" customWidth="1"/>
    <col min="55" max="65" width="5.625" style="79" customWidth="1"/>
    <col min="66" max="66" width="9.25" style="143" customWidth="1"/>
    <col min="67" max="67" width="12.875" style="164" customWidth="1"/>
    <col min="68" max="68" width="11.75" style="160" customWidth="1"/>
    <col min="69" max="16384" width="12.625" style="79"/>
  </cols>
  <sheetData>
    <row r="1" spans="1:68" ht="19.5" customHeight="1">
      <c r="A1" s="120"/>
      <c r="B1" s="120"/>
      <c r="C1" s="283" t="s">
        <v>32</v>
      </c>
      <c r="D1" s="362"/>
      <c r="E1" s="362"/>
      <c r="F1" s="362"/>
      <c r="G1" s="362"/>
      <c r="H1" s="362"/>
      <c r="I1" s="362"/>
      <c r="J1" s="362"/>
      <c r="K1" s="362"/>
      <c r="L1" s="120"/>
      <c r="M1" s="224"/>
      <c r="N1" s="283" t="s">
        <v>32</v>
      </c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  <c r="AJ1" s="362"/>
      <c r="AK1" s="362"/>
      <c r="AL1" s="362"/>
      <c r="AM1" s="156"/>
      <c r="AN1" s="283" t="s">
        <v>32</v>
      </c>
      <c r="AO1" s="362"/>
      <c r="AP1" s="362"/>
      <c r="AQ1" s="362"/>
      <c r="AR1" s="362"/>
      <c r="AS1" s="362"/>
      <c r="AT1" s="362"/>
      <c r="AU1" s="362"/>
      <c r="AV1" s="362"/>
      <c r="AW1" s="362"/>
      <c r="AX1" s="362"/>
      <c r="AY1" s="362"/>
      <c r="AZ1" s="362"/>
      <c r="BA1" s="362"/>
      <c r="BB1" s="156"/>
      <c r="BC1" s="283" t="s">
        <v>32</v>
      </c>
      <c r="BD1" s="362"/>
      <c r="BE1" s="362"/>
      <c r="BF1" s="362"/>
      <c r="BG1" s="362"/>
      <c r="BH1" s="362"/>
      <c r="BI1" s="362"/>
      <c r="BJ1" s="362"/>
      <c r="BK1" s="362"/>
      <c r="BL1" s="362"/>
      <c r="BM1" s="362"/>
      <c r="BN1" s="362"/>
      <c r="BO1" s="362"/>
      <c r="BP1" s="362"/>
    </row>
    <row r="2" spans="1:68" ht="19.5" customHeight="1">
      <c r="A2" s="120"/>
      <c r="B2" s="120"/>
      <c r="C2" s="283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2/6 ปีการศึกษา 2567         </v>
      </c>
      <c r="D2" s="362"/>
      <c r="E2" s="362"/>
      <c r="F2" s="362"/>
      <c r="G2" s="362"/>
      <c r="H2" s="362"/>
      <c r="I2" s="362"/>
      <c r="J2" s="362"/>
      <c r="K2" s="362"/>
      <c r="L2" s="120"/>
      <c r="M2" s="224"/>
      <c r="N2" s="120"/>
      <c r="O2" s="120"/>
      <c r="P2" s="283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2/6 ปีการศึกษา 2567         </v>
      </c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  <c r="AF2" s="362"/>
      <c r="AG2" s="362"/>
      <c r="AH2" s="362"/>
      <c r="AI2" s="362"/>
      <c r="AJ2" s="363"/>
      <c r="AK2" s="363"/>
      <c r="AL2" s="363"/>
      <c r="AM2" s="121"/>
      <c r="AN2" s="120"/>
      <c r="AO2" s="283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2/6 ปีการศึกษา 2567         </v>
      </c>
      <c r="AP2" s="362"/>
      <c r="AQ2" s="362"/>
      <c r="AR2" s="362"/>
      <c r="AS2" s="362"/>
      <c r="AT2" s="362"/>
      <c r="AU2" s="362"/>
      <c r="AV2" s="362"/>
      <c r="AW2" s="362"/>
      <c r="AX2" s="362"/>
      <c r="AY2" s="362"/>
      <c r="AZ2" s="120"/>
      <c r="BA2" s="120"/>
      <c r="BB2" s="121"/>
      <c r="BC2" s="120"/>
      <c r="BD2" s="283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2/6 ปีการศึกษา 2567         </v>
      </c>
      <c r="BE2" s="362"/>
      <c r="BF2" s="362"/>
      <c r="BG2" s="362"/>
      <c r="BH2" s="362"/>
      <c r="BI2" s="362"/>
      <c r="BJ2" s="362"/>
      <c r="BK2" s="362"/>
      <c r="BL2" s="362"/>
      <c r="BM2" s="362"/>
      <c r="BN2" s="362"/>
      <c r="BO2" s="362"/>
      <c r="BP2" s="165"/>
    </row>
    <row r="3" spans="1:68" ht="7.5" customHeight="1" thickBot="1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225"/>
      <c r="N3" s="78"/>
      <c r="O3" s="78"/>
      <c r="P3" s="78"/>
      <c r="Q3" s="78"/>
      <c r="R3" s="78"/>
      <c r="S3" s="78"/>
      <c r="T3" s="122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122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122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122"/>
      <c r="BO3" s="161"/>
      <c r="BP3" s="157"/>
    </row>
    <row r="4" spans="1:68" ht="21" customHeight="1">
      <c r="A4" s="341" t="s">
        <v>2</v>
      </c>
      <c r="B4" s="342" t="str">
        <f>สรุปผลสมรรถนะ!C4</f>
        <v>เลขประจำตัวนักเรียน</v>
      </c>
      <c r="C4" s="344" t="s">
        <v>31</v>
      </c>
      <c r="D4" s="343" t="s">
        <v>33</v>
      </c>
      <c r="E4" s="327"/>
      <c r="F4" s="327"/>
      <c r="G4" s="327"/>
      <c r="H4" s="327"/>
      <c r="I4" s="327"/>
      <c r="J4" s="327"/>
      <c r="K4" s="327"/>
      <c r="L4" s="328"/>
      <c r="M4" s="351" t="s">
        <v>298</v>
      </c>
      <c r="N4" s="346" t="s">
        <v>34</v>
      </c>
      <c r="O4" s="327"/>
      <c r="P4" s="327"/>
      <c r="Q4" s="327"/>
      <c r="R4" s="327"/>
      <c r="S4" s="328"/>
      <c r="T4" s="309" t="s">
        <v>299</v>
      </c>
      <c r="U4" s="326" t="s">
        <v>35</v>
      </c>
      <c r="V4" s="327"/>
      <c r="W4" s="327"/>
      <c r="X4" s="327"/>
      <c r="Y4" s="327"/>
      <c r="Z4" s="327"/>
      <c r="AA4" s="327"/>
      <c r="AB4" s="327"/>
      <c r="AC4" s="327"/>
      <c r="AD4" s="327"/>
      <c r="AE4" s="327"/>
      <c r="AF4" s="327"/>
      <c r="AG4" s="327"/>
      <c r="AH4" s="327"/>
      <c r="AI4" s="327"/>
      <c r="AJ4" s="327"/>
      <c r="AK4" s="327"/>
      <c r="AL4" s="328"/>
      <c r="AM4" s="309" t="s">
        <v>303</v>
      </c>
      <c r="AN4" s="361" t="s">
        <v>36</v>
      </c>
      <c r="AO4" s="327"/>
      <c r="AP4" s="327"/>
      <c r="AQ4" s="327"/>
      <c r="AR4" s="327"/>
      <c r="AS4" s="327"/>
      <c r="AT4" s="327"/>
      <c r="AU4" s="327"/>
      <c r="AV4" s="327"/>
      <c r="AW4" s="327"/>
      <c r="AX4" s="327"/>
      <c r="AY4" s="327"/>
      <c r="AZ4" s="327"/>
      <c r="BA4" s="328"/>
      <c r="BB4" s="309" t="s">
        <v>306</v>
      </c>
      <c r="BC4" s="371" t="s">
        <v>37</v>
      </c>
      <c r="BD4" s="327"/>
      <c r="BE4" s="327"/>
      <c r="BF4" s="327"/>
      <c r="BG4" s="327"/>
      <c r="BH4" s="327"/>
      <c r="BI4" s="327"/>
      <c r="BJ4" s="327"/>
      <c r="BK4" s="327"/>
      <c r="BL4" s="327"/>
      <c r="BM4" s="327"/>
      <c r="BN4" s="375" t="s">
        <v>307</v>
      </c>
      <c r="BO4" s="364" t="s">
        <v>38</v>
      </c>
      <c r="BP4" s="367" t="s">
        <v>39</v>
      </c>
    </row>
    <row r="5" spans="1:68" ht="22.5" customHeight="1">
      <c r="A5" s="287"/>
      <c r="B5" s="287"/>
      <c r="C5" s="293"/>
      <c r="D5" s="347" t="s">
        <v>40</v>
      </c>
      <c r="E5" s="291"/>
      <c r="F5" s="291"/>
      <c r="G5" s="300"/>
      <c r="H5" s="354" t="s">
        <v>41</v>
      </c>
      <c r="I5" s="300"/>
      <c r="J5" s="355" t="s">
        <v>42</v>
      </c>
      <c r="K5" s="300"/>
      <c r="L5" s="123" t="s">
        <v>43</v>
      </c>
      <c r="M5" s="352"/>
      <c r="N5" s="359" t="s">
        <v>40</v>
      </c>
      <c r="O5" s="291"/>
      <c r="P5" s="300"/>
      <c r="Q5" s="360" t="s">
        <v>41</v>
      </c>
      <c r="R5" s="291"/>
      <c r="S5" s="302"/>
      <c r="T5" s="310"/>
      <c r="U5" s="316" t="s">
        <v>40</v>
      </c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300"/>
      <c r="AJ5" s="335" t="s">
        <v>41</v>
      </c>
      <c r="AK5" s="336"/>
      <c r="AL5" s="337"/>
      <c r="AM5" s="310"/>
      <c r="AN5" s="124" t="s">
        <v>40</v>
      </c>
      <c r="AO5" s="312" t="s">
        <v>41</v>
      </c>
      <c r="AP5" s="291"/>
      <c r="AQ5" s="300"/>
      <c r="AR5" s="312" t="s">
        <v>42</v>
      </c>
      <c r="AS5" s="291"/>
      <c r="AT5" s="291"/>
      <c r="AU5" s="291"/>
      <c r="AV5" s="300"/>
      <c r="AW5" s="125" t="s">
        <v>43</v>
      </c>
      <c r="AX5" s="301" t="s">
        <v>44</v>
      </c>
      <c r="AY5" s="300"/>
      <c r="AZ5" s="301" t="s">
        <v>45</v>
      </c>
      <c r="BA5" s="302"/>
      <c r="BB5" s="310"/>
      <c r="BC5" s="372" t="s">
        <v>40</v>
      </c>
      <c r="BD5" s="291"/>
      <c r="BE5" s="291"/>
      <c r="BF5" s="300"/>
      <c r="BG5" s="370" t="s">
        <v>41</v>
      </c>
      <c r="BH5" s="291"/>
      <c r="BI5" s="291"/>
      <c r="BJ5" s="291"/>
      <c r="BK5" s="291"/>
      <c r="BL5" s="291"/>
      <c r="BM5" s="291"/>
      <c r="BN5" s="376"/>
      <c r="BO5" s="365"/>
      <c r="BP5" s="368"/>
    </row>
    <row r="6" spans="1:68" ht="16.5" customHeight="1">
      <c r="A6" s="287"/>
      <c r="B6" s="287"/>
      <c r="C6" s="293"/>
      <c r="D6" s="357" t="s">
        <v>46</v>
      </c>
      <c r="E6" s="291"/>
      <c r="F6" s="291"/>
      <c r="G6" s="300"/>
      <c r="H6" s="358" t="s">
        <v>46</v>
      </c>
      <c r="I6" s="300"/>
      <c r="J6" s="358" t="s">
        <v>46</v>
      </c>
      <c r="K6" s="300"/>
      <c r="L6" s="136" t="s">
        <v>46</v>
      </c>
      <c r="M6" s="352"/>
      <c r="N6" s="349" t="s">
        <v>46</v>
      </c>
      <c r="O6" s="291"/>
      <c r="P6" s="300"/>
      <c r="Q6" s="348" t="s">
        <v>46</v>
      </c>
      <c r="R6" s="291"/>
      <c r="S6" s="302"/>
      <c r="T6" s="310"/>
      <c r="U6" s="317" t="s">
        <v>46</v>
      </c>
      <c r="V6" s="291"/>
      <c r="W6" s="291"/>
      <c r="X6" s="291"/>
      <c r="Y6" s="291"/>
      <c r="Z6" s="291"/>
      <c r="AA6" s="291"/>
      <c r="AB6" s="291"/>
      <c r="AC6" s="291"/>
      <c r="AD6" s="318"/>
      <c r="AE6" s="318"/>
      <c r="AF6" s="291"/>
      <c r="AG6" s="291"/>
      <c r="AH6" s="291"/>
      <c r="AI6" s="300"/>
      <c r="AJ6" s="338" t="s">
        <v>46</v>
      </c>
      <c r="AK6" s="339"/>
      <c r="AL6" s="340"/>
      <c r="AM6" s="310"/>
      <c r="AN6" s="137" t="s">
        <v>46</v>
      </c>
      <c r="AO6" s="303" t="s">
        <v>46</v>
      </c>
      <c r="AP6" s="291"/>
      <c r="AQ6" s="300"/>
      <c r="AR6" s="303" t="s">
        <v>46</v>
      </c>
      <c r="AS6" s="291"/>
      <c r="AT6" s="291"/>
      <c r="AU6" s="291"/>
      <c r="AV6" s="300"/>
      <c r="AW6" s="138" t="s">
        <v>46</v>
      </c>
      <c r="AX6" s="303" t="s">
        <v>46</v>
      </c>
      <c r="AY6" s="300"/>
      <c r="AZ6" s="303" t="s">
        <v>46</v>
      </c>
      <c r="BA6" s="302"/>
      <c r="BB6" s="310"/>
      <c r="BC6" s="373" t="s">
        <v>46</v>
      </c>
      <c r="BD6" s="291"/>
      <c r="BE6" s="291"/>
      <c r="BF6" s="300"/>
      <c r="BG6" s="290" t="s">
        <v>46</v>
      </c>
      <c r="BH6" s="291"/>
      <c r="BI6" s="291"/>
      <c r="BJ6" s="291"/>
      <c r="BK6" s="291"/>
      <c r="BL6" s="291"/>
      <c r="BM6" s="291"/>
      <c r="BN6" s="376"/>
      <c r="BO6" s="365"/>
      <c r="BP6" s="368"/>
    </row>
    <row r="7" spans="1:68" ht="15.75" customHeight="1">
      <c r="A7" s="287"/>
      <c r="B7" s="287"/>
      <c r="C7" s="293"/>
      <c r="D7" s="345" t="s">
        <v>47</v>
      </c>
      <c r="E7" s="319" t="s">
        <v>48</v>
      </c>
      <c r="F7" s="319" t="s">
        <v>49</v>
      </c>
      <c r="G7" s="319" t="s">
        <v>50</v>
      </c>
      <c r="H7" s="319" t="s">
        <v>51</v>
      </c>
      <c r="I7" s="319" t="s">
        <v>52</v>
      </c>
      <c r="J7" s="319" t="s">
        <v>53</v>
      </c>
      <c r="K7" s="319" t="s">
        <v>54</v>
      </c>
      <c r="L7" s="356" t="s">
        <v>55</v>
      </c>
      <c r="M7" s="352"/>
      <c r="N7" s="350" t="s">
        <v>56</v>
      </c>
      <c r="O7" s="324" t="s">
        <v>57</v>
      </c>
      <c r="P7" s="324" t="s">
        <v>58</v>
      </c>
      <c r="Q7" s="324" t="s">
        <v>59</v>
      </c>
      <c r="R7" s="324" t="s">
        <v>60</v>
      </c>
      <c r="S7" s="325" t="s">
        <v>61</v>
      </c>
      <c r="T7" s="310"/>
      <c r="U7" s="331" t="s">
        <v>62</v>
      </c>
      <c r="V7" s="299"/>
      <c r="W7" s="299"/>
      <c r="X7" s="299"/>
      <c r="Y7" s="299"/>
      <c r="Z7" s="299"/>
      <c r="AA7" s="299"/>
      <c r="AB7" s="299"/>
      <c r="AC7" s="332"/>
      <c r="AD7" s="304" t="s">
        <v>63</v>
      </c>
      <c r="AE7" s="304"/>
      <c r="AF7" s="299" t="s">
        <v>64</v>
      </c>
      <c r="AG7" s="291"/>
      <c r="AH7" s="300"/>
      <c r="AI7" s="320" t="s">
        <v>65</v>
      </c>
      <c r="AJ7" s="333" t="s">
        <v>66</v>
      </c>
      <c r="AK7" s="334"/>
      <c r="AL7" s="334"/>
      <c r="AM7" s="310"/>
      <c r="AN7" s="295" t="s">
        <v>67</v>
      </c>
      <c r="AO7" s="286" t="s">
        <v>68</v>
      </c>
      <c r="AP7" s="286" t="s">
        <v>69</v>
      </c>
      <c r="AQ7" s="286" t="s">
        <v>70</v>
      </c>
      <c r="AR7" s="286" t="s">
        <v>71</v>
      </c>
      <c r="AS7" s="286" t="s">
        <v>72</v>
      </c>
      <c r="AT7" s="286" t="s">
        <v>73</v>
      </c>
      <c r="AU7" s="286" t="s">
        <v>304</v>
      </c>
      <c r="AV7" s="286" t="s">
        <v>305</v>
      </c>
      <c r="AW7" s="286" t="s">
        <v>74</v>
      </c>
      <c r="AX7" s="286" t="s">
        <v>75</v>
      </c>
      <c r="AY7" s="286" t="s">
        <v>76</v>
      </c>
      <c r="AZ7" s="286" t="s">
        <v>77</v>
      </c>
      <c r="BA7" s="313" t="s">
        <v>78</v>
      </c>
      <c r="BB7" s="310"/>
      <c r="BC7" s="374" t="s">
        <v>79</v>
      </c>
      <c r="BD7" s="298" t="s">
        <v>80</v>
      </c>
      <c r="BE7" s="298" t="s">
        <v>81</v>
      </c>
      <c r="BF7" s="298" t="s">
        <v>82</v>
      </c>
      <c r="BG7" s="298" t="s">
        <v>83</v>
      </c>
      <c r="BH7" s="298" t="s">
        <v>84</v>
      </c>
      <c r="BI7" s="298" t="s">
        <v>85</v>
      </c>
      <c r="BJ7" s="292" t="s">
        <v>86</v>
      </c>
      <c r="BK7" s="292" t="s">
        <v>309</v>
      </c>
      <c r="BL7" s="292" t="s">
        <v>310</v>
      </c>
      <c r="BM7" s="292" t="s">
        <v>311</v>
      </c>
      <c r="BN7" s="376"/>
      <c r="BO7" s="365"/>
      <c r="BP7" s="368"/>
    </row>
    <row r="8" spans="1:68" ht="15.75" customHeight="1">
      <c r="A8" s="287"/>
      <c r="B8" s="287"/>
      <c r="C8" s="293"/>
      <c r="D8" s="296"/>
      <c r="E8" s="287"/>
      <c r="F8" s="287"/>
      <c r="G8" s="287"/>
      <c r="H8" s="287"/>
      <c r="I8" s="287"/>
      <c r="J8" s="287"/>
      <c r="K8" s="287"/>
      <c r="L8" s="314"/>
      <c r="M8" s="352"/>
      <c r="N8" s="296"/>
      <c r="O8" s="287"/>
      <c r="P8" s="287"/>
      <c r="Q8" s="287"/>
      <c r="R8" s="287"/>
      <c r="S8" s="314"/>
      <c r="T8" s="310"/>
      <c r="U8" s="323" t="s">
        <v>87</v>
      </c>
      <c r="V8" s="289" t="s">
        <v>88</v>
      </c>
      <c r="W8" s="289" t="s">
        <v>89</v>
      </c>
      <c r="X8" s="329" t="s">
        <v>90</v>
      </c>
      <c r="Y8" s="291"/>
      <c r="Z8" s="300"/>
      <c r="AA8" s="289" t="s">
        <v>91</v>
      </c>
      <c r="AB8" s="289" t="s">
        <v>92</v>
      </c>
      <c r="AC8" s="330" t="s">
        <v>300</v>
      </c>
      <c r="AD8" s="305" t="s">
        <v>301</v>
      </c>
      <c r="AE8" s="307" t="s">
        <v>302</v>
      </c>
      <c r="AF8" s="289" t="s">
        <v>87</v>
      </c>
      <c r="AG8" s="289" t="s">
        <v>88</v>
      </c>
      <c r="AH8" s="289" t="s">
        <v>89</v>
      </c>
      <c r="AI8" s="321"/>
      <c r="AJ8" s="289" t="s">
        <v>87</v>
      </c>
      <c r="AK8" s="289" t="s">
        <v>88</v>
      </c>
      <c r="AL8" s="289" t="s">
        <v>89</v>
      </c>
      <c r="AM8" s="310"/>
      <c r="AN8" s="296"/>
      <c r="AO8" s="287"/>
      <c r="AP8" s="287"/>
      <c r="AQ8" s="287"/>
      <c r="AR8" s="287"/>
      <c r="AS8" s="287"/>
      <c r="AT8" s="287"/>
      <c r="AU8" s="287"/>
      <c r="AV8" s="287"/>
      <c r="AW8" s="287"/>
      <c r="AX8" s="287"/>
      <c r="AY8" s="287"/>
      <c r="AZ8" s="287"/>
      <c r="BA8" s="314"/>
      <c r="BB8" s="310"/>
      <c r="BC8" s="296"/>
      <c r="BD8" s="287"/>
      <c r="BE8" s="287"/>
      <c r="BF8" s="287"/>
      <c r="BG8" s="287"/>
      <c r="BH8" s="287"/>
      <c r="BI8" s="287"/>
      <c r="BJ8" s="293"/>
      <c r="BK8" s="293"/>
      <c r="BL8" s="293"/>
      <c r="BM8" s="293"/>
      <c r="BN8" s="376"/>
      <c r="BO8" s="365"/>
      <c r="BP8" s="368"/>
    </row>
    <row r="9" spans="1:68" ht="15.75" customHeight="1">
      <c r="A9" s="288"/>
      <c r="B9" s="288"/>
      <c r="C9" s="294"/>
      <c r="D9" s="297"/>
      <c r="E9" s="288"/>
      <c r="F9" s="288"/>
      <c r="G9" s="288"/>
      <c r="H9" s="288"/>
      <c r="I9" s="288"/>
      <c r="J9" s="288"/>
      <c r="K9" s="288"/>
      <c r="L9" s="315"/>
      <c r="M9" s="353"/>
      <c r="N9" s="297"/>
      <c r="O9" s="288"/>
      <c r="P9" s="288"/>
      <c r="Q9" s="288"/>
      <c r="R9" s="288"/>
      <c r="S9" s="315"/>
      <c r="T9" s="311"/>
      <c r="U9" s="297"/>
      <c r="V9" s="288"/>
      <c r="W9" s="288"/>
      <c r="X9" s="126">
        <v>4.0999999999999996</v>
      </c>
      <c r="Y9" s="126">
        <v>4.2</v>
      </c>
      <c r="Z9" s="126">
        <v>4.3</v>
      </c>
      <c r="AA9" s="288"/>
      <c r="AB9" s="288"/>
      <c r="AC9" s="306"/>
      <c r="AD9" s="306"/>
      <c r="AE9" s="308"/>
      <c r="AF9" s="288"/>
      <c r="AG9" s="288"/>
      <c r="AH9" s="288"/>
      <c r="AI9" s="322"/>
      <c r="AJ9" s="288"/>
      <c r="AK9" s="288"/>
      <c r="AL9" s="288"/>
      <c r="AM9" s="311"/>
      <c r="AN9" s="297"/>
      <c r="AO9" s="288"/>
      <c r="AP9" s="288"/>
      <c r="AQ9" s="288"/>
      <c r="AR9" s="288"/>
      <c r="AS9" s="288"/>
      <c r="AT9" s="288"/>
      <c r="AU9" s="288"/>
      <c r="AV9" s="288"/>
      <c r="AW9" s="288"/>
      <c r="AX9" s="288"/>
      <c r="AY9" s="288"/>
      <c r="AZ9" s="288"/>
      <c r="BA9" s="315"/>
      <c r="BB9" s="311"/>
      <c r="BC9" s="297"/>
      <c r="BD9" s="288"/>
      <c r="BE9" s="288"/>
      <c r="BF9" s="288"/>
      <c r="BG9" s="288"/>
      <c r="BH9" s="288"/>
      <c r="BI9" s="288"/>
      <c r="BJ9" s="294"/>
      <c r="BK9" s="294"/>
      <c r="BL9" s="294"/>
      <c r="BM9" s="294"/>
      <c r="BN9" s="377"/>
      <c r="BO9" s="366"/>
      <c r="BP9" s="369"/>
    </row>
    <row r="10" spans="1:68" ht="15.75" customHeight="1">
      <c r="A10" s="127">
        <v>1</v>
      </c>
      <c r="B10" s="128">
        <f>IF(นักเรียน!B6="","",นักเรียน!B6)</f>
        <v>19697</v>
      </c>
      <c r="C10" s="252" t="str">
        <f>IF(นักเรียน!C6="","",นักเรียน!C6)</f>
        <v>เด็กชายกิตติพัทธ์  จำลองพันธ์</v>
      </c>
      <c r="D10" s="253"/>
      <c r="E10" s="131"/>
      <c r="F10" s="131"/>
      <c r="G10" s="131"/>
      <c r="H10" s="131"/>
      <c r="I10" s="131"/>
      <c r="J10" s="131"/>
      <c r="K10" s="131"/>
      <c r="L10" s="131"/>
      <c r="M10" s="133" t="e">
        <f>MODE(D10:L10)</f>
        <v>#N/A</v>
      </c>
      <c r="N10" s="130"/>
      <c r="O10" s="131"/>
      <c r="P10" s="131"/>
      <c r="Q10" s="131"/>
      <c r="R10" s="131"/>
      <c r="S10" s="132"/>
      <c r="T10" s="133" t="e">
        <f>MODE(M10:S10)</f>
        <v>#N/A</v>
      </c>
      <c r="U10" s="130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55"/>
      <c r="AK10" s="155"/>
      <c r="AL10" s="132"/>
      <c r="AM10" s="133" t="e">
        <f>MODE(U10:AL10)</f>
        <v>#N/A</v>
      </c>
      <c r="AN10" s="130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2"/>
      <c r="BB10" s="133" t="e">
        <f>MODE(AN10:BA10)</f>
        <v>#N/A</v>
      </c>
      <c r="BC10" s="130"/>
      <c r="BD10" s="131"/>
      <c r="BE10" s="131"/>
      <c r="BF10" s="131"/>
      <c r="BG10" s="131"/>
      <c r="BH10" s="131"/>
      <c r="BI10" s="131"/>
      <c r="BJ10" s="155"/>
      <c r="BK10" s="155"/>
      <c r="BL10" s="155"/>
      <c r="BM10" s="155"/>
      <c r="BN10" s="233" t="e">
        <f>MODE(BC10:BM10)</f>
        <v>#N/A</v>
      </c>
      <c r="BO10" s="237" t="e">
        <f>MODE(M10,T10,AM10,BB10,BN10)</f>
        <v>#N/A</v>
      </c>
      <c r="BP10" s="236" t="e">
        <f t="shared" ref="BP10:BP32" si="0">IF(BO10="","",IF(BO10=3,"ดีเยี่ยม",IF(BO10=2,"ดี",IF(BO10=1,"พอใช้","ปรับปรุง"))))</f>
        <v>#N/A</v>
      </c>
    </row>
    <row r="11" spans="1:68" ht="15.75" customHeight="1">
      <c r="A11" s="127">
        <v>2</v>
      </c>
      <c r="B11" s="128">
        <f>IF(นักเรียน!B7="","",นักเรียน!B7)</f>
        <v>19698</v>
      </c>
      <c r="C11" s="252" t="str">
        <f>IF(นักเรียน!C7="","",นักเรียน!C7)</f>
        <v>เด็กชายเกริกเกรียงชัย  น้ำใจทน</v>
      </c>
      <c r="D11" s="130"/>
      <c r="E11" s="131"/>
      <c r="F11" s="131"/>
      <c r="G11" s="131"/>
      <c r="H11" s="131"/>
      <c r="I11" s="131"/>
      <c r="J11" s="131"/>
      <c r="K11" s="131"/>
      <c r="L11" s="132"/>
      <c r="M11" s="133" t="e">
        <f>MODE(D11:L11)</f>
        <v>#N/A</v>
      </c>
      <c r="N11" s="130"/>
      <c r="O11" s="131"/>
      <c r="P11" s="131"/>
      <c r="Q11" s="131"/>
      <c r="R11" s="131"/>
      <c r="S11" s="132"/>
      <c r="T11" s="133" t="e">
        <f t="shared" ref="T11:T32" si="1">MODE(M11:S11)</f>
        <v>#N/A</v>
      </c>
      <c r="U11" s="130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55"/>
      <c r="AK11" s="155"/>
      <c r="AL11" s="132"/>
      <c r="AM11" s="133" t="e">
        <f t="shared" ref="AM11:AM32" si="2">MODE(U11:AL11)</f>
        <v>#N/A</v>
      </c>
      <c r="AN11" s="130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2"/>
      <c r="BB11" s="133" t="e">
        <f t="shared" ref="BB11:BB32" si="3">MODE(AN11:BA11)</f>
        <v>#N/A</v>
      </c>
      <c r="BC11" s="130"/>
      <c r="BD11" s="131"/>
      <c r="BE11" s="131"/>
      <c r="BF11" s="131"/>
      <c r="BG11" s="131"/>
      <c r="BH11" s="131"/>
      <c r="BI11" s="131"/>
      <c r="BJ11" s="155"/>
      <c r="BK11" s="155"/>
      <c r="BL11" s="155"/>
      <c r="BM11" s="155"/>
      <c r="BN11" s="233" t="e">
        <f t="shared" ref="BN11:BN32" si="4">MODE(BC11:BM11)</f>
        <v>#N/A</v>
      </c>
      <c r="BO11" s="237" t="e">
        <f t="shared" ref="BO11:BO32" si="5">MODE(M11,T11,AM11,BB11,BN11)</f>
        <v>#N/A</v>
      </c>
      <c r="BP11" s="236" t="e">
        <f t="shared" si="0"/>
        <v>#N/A</v>
      </c>
    </row>
    <row r="12" spans="1:68" ht="15.75" customHeight="1">
      <c r="A12" s="127">
        <v>3</v>
      </c>
      <c r="B12" s="128">
        <f>IF(นักเรียน!B8="","",นักเรียน!B8)</f>
        <v>19699</v>
      </c>
      <c r="C12" s="129" t="str">
        <f>IF(นักเรียน!C8="","",นักเรียน!C8)</f>
        <v>เด็กชายเกียรติศักดิ์  สีดามา</v>
      </c>
      <c r="D12" s="130"/>
      <c r="E12" s="131"/>
      <c r="F12" s="131"/>
      <c r="G12" s="131"/>
      <c r="H12" s="131"/>
      <c r="I12" s="131"/>
      <c r="J12" s="131"/>
      <c r="K12" s="131"/>
      <c r="L12" s="132"/>
      <c r="M12" s="133" t="e">
        <f t="shared" ref="M12:M32" si="6">MODE(D12:L12)</f>
        <v>#N/A</v>
      </c>
      <c r="N12" s="130"/>
      <c r="O12" s="131"/>
      <c r="P12" s="131"/>
      <c r="Q12" s="131"/>
      <c r="R12" s="131"/>
      <c r="S12" s="132"/>
      <c r="T12" s="133" t="e">
        <f t="shared" si="1"/>
        <v>#N/A</v>
      </c>
      <c r="U12" s="130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55"/>
      <c r="AK12" s="155"/>
      <c r="AL12" s="132"/>
      <c r="AM12" s="133" t="e">
        <f t="shared" si="2"/>
        <v>#N/A</v>
      </c>
      <c r="AN12" s="130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2"/>
      <c r="BB12" s="133" t="e">
        <f t="shared" si="3"/>
        <v>#N/A</v>
      </c>
      <c r="BC12" s="130"/>
      <c r="BD12" s="131"/>
      <c r="BE12" s="131"/>
      <c r="BF12" s="131"/>
      <c r="BG12" s="131"/>
      <c r="BH12" s="131"/>
      <c r="BI12" s="131"/>
      <c r="BJ12" s="155"/>
      <c r="BK12" s="155"/>
      <c r="BL12" s="155"/>
      <c r="BM12" s="155"/>
      <c r="BN12" s="233" t="e">
        <f t="shared" si="4"/>
        <v>#N/A</v>
      </c>
      <c r="BO12" s="237" t="e">
        <f t="shared" si="5"/>
        <v>#N/A</v>
      </c>
      <c r="BP12" s="236" t="e">
        <f t="shared" si="0"/>
        <v>#N/A</v>
      </c>
    </row>
    <row r="13" spans="1:68" ht="15.75" customHeight="1">
      <c r="A13" s="127">
        <v>4</v>
      </c>
      <c r="B13" s="128">
        <f>IF(นักเรียน!B9="","",นักเรียน!B9)</f>
        <v>19700</v>
      </c>
      <c r="C13" s="129" t="str">
        <f>IF(นักเรียน!C9="","",นักเรียน!C9)</f>
        <v>เด็กชายฆินนนน  รินทรึก</v>
      </c>
      <c r="D13" s="130"/>
      <c r="E13" s="131"/>
      <c r="F13" s="131"/>
      <c r="G13" s="131"/>
      <c r="H13" s="131"/>
      <c r="I13" s="131"/>
      <c r="J13" s="131"/>
      <c r="K13" s="131"/>
      <c r="L13" s="132"/>
      <c r="M13" s="133" t="e">
        <f t="shared" si="6"/>
        <v>#N/A</v>
      </c>
      <c r="N13" s="130"/>
      <c r="O13" s="131"/>
      <c r="P13" s="131"/>
      <c r="Q13" s="131"/>
      <c r="R13" s="131"/>
      <c r="S13" s="132"/>
      <c r="T13" s="133" t="e">
        <f t="shared" si="1"/>
        <v>#N/A</v>
      </c>
      <c r="U13" s="130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55"/>
      <c r="AK13" s="155"/>
      <c r="AL13" s="132"/>
      <c r="AM13" s="133" t="e">
        <f t="shared" si="2"/>
        <v>#N/A</v>
      </c>
      <c r="AN13" s="130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2"/>
      <c r="BB13" s="133" t="e">
        <f t="shared" si="3"/>
        <v>#N/A</v>
      </c>
      <c r="BC13" s="130"/>
      <c r="BD13" s="131"/>
      <c r="BE13" s="131"/>
      <c r="BF13" s="131"/>
      <c r="BG13" s="131"/>
      <c r="BH13" s="131"/>
      <c r="BI13" s="131"/>
      <c r="BJ13" s="155"/>
      <c r="BK13" s="155"/>
      <c r="BL13" s="155"/>
      <c r="BM13" s="155"/>
      <c r="BN13" s="233" t="e">
        <f t="shared" si="4"/>
        <v>#N/A</v>
      </c>
      <c r="BO13" s="237" t="e">
        <f t="shared" si="5"/>
        <v>#N/A</v>
      </c>
      <c r="BP13" s="236" t="e">
        <f t="shared" si="0"/>
        <v>#N/A</v>
      </c>
    </row>
    <row r="14" spans="1:68" ht="15.75" customHeight="1">
      <c r="A14" s="127">
        <v>5</v>
      </c>
      <c r="B14" s="128">
        <f>IF(นักเรียน!B10="","",นักเรียน!B10)</f>
        <v>19701</v>
      </c>
      <c r="C14" s="129" t="str">
        <f>IF(นักเรียน!C10="","",นักเรียน!C10)</f>
        <v>เด็กชายชัยวัฒน์  สุสูงเนิน</v>
      </c>
      <c r="D14" s="130"/>
      <c r="E14" s="131"/>
      <c r="F14" s="131"/>
      <c r="G14" s="131"/>
      <c r="H14" s="131"/>
      <c r="I14" s="131"/>
      <c r="J14" s="131"/>
      <c r="K14" s="131"/>
      <c r="L14" s="132"/>
      <c r="M14" s="133" t="e">
        <f t="shared" si="6"/>
        <v>#N/A</v>
      </c>
      <c r="N14" s="130"/>
      <c r="O14" s="131"/>
      <c r="P14" s="131"/>
      <c r="Q14" s="131"/>
      <c r="R14" s="131"/>
      <c r="S14" s="132"/>
      <c r="T14" s="133" t="e">
        <f t="shared" si="1"/>
        <v>#N/A</v>
      </c>
      <c r="U14" s="130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55"/>
      <c r="AK14" s="155"/>
      <c r="AL14" s="132"/>
      <c r="AM14" s="133" t="e">
        <f t="shared" si="2"/>
        <v>#N/A</v>
      </c>
      <c r="AN14" s="130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2"/>
      <c r="BB14" s="133" t="e">
        <f t="shared" si="3"/>
        <v>#N/A</v>
      </c>
      <c r="BC14" s="130"/>
      <c r="BD14" s="131"/>
      <c r="BE14" s="131"/>
      <c r="BF14" s="131"/>
      <c r="BG14" s="131"/>
      <c r="BH14" s="131"/>
      <c r="BI14" s="131"/>
      <c r="BJ14" s="155"/>
      <c r="BK14" s="155"/>
      <c r="BL14" s="155"/>
      <c r="BM14" s="155"/>
      <c r="BN14" s="233" t="e">
        <f t="shared" si="4"/>
        <v>#N/A</v>
      </c>
      <c r="BO14" s="237" t="e">
        <f t="shared" si="5"/>
        <v>#N/A</v>
      </c>
      <c r="BP14" s="236" t="e">
        <f t="shared" si="0"/>
        <v>#N/A</v>
      </c>
    </row>
    <row r="15" spans="1:68" ht="15.75" customHeight="1">
      <c r="A15" s="127">
        <v>6</v>
      </c>
      <c r="B15" s="128">
        <f>IF(นักเรียน!B11="","",นักเรียน!B11)</f>
        <v>19702</v>
      </c>
      <c r="C15" s="129" t="str">
        <f>IF(นักเรียน!C11="","",นักเรียน!C11)</f>
        <v>เด็กชายชินวุฒ พรรสุวรรณ์</v>
      </c>
      <c r="D15" s="130"/>
      <c r="E15" s="131"/>
      <c r="F15" s="131"/>
      <c r="G15" s="131"/>
      <c r="H15" s="131"/>
      <c r="I15" s="131"/>
      <c r="J15" s="131"/>
      <c r="K15" s="131"/>
      <c r="L15" s="132"/>
      <c r="M15" s="133" t="e">
        <f t="shared" si="6"/>
        <v>#N/A</v>
      </c>
      <c r="N15" s="130"/>
      <c r="O15" s="131"/>
      <c r="P15" s="131"/>
      <c r="Q15" s="131"/>
      <c r="R15" s="131"/>
      <c r="S15" s="132"/>
      <c r="T15" s="133" t="e">
        <f t="shared" si="1"/>
        <v>#N/A</v>
      </c>
      <c r="U15" s="130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55"/>
      <c r="AK15" s="155"/>
      <c r="AL15" s="132"/>
      <c r="AM15" s="133" t="e">
        <f t="shared" si="2"/>
        <v>#N/A</v>
      </c>
      <c r="AN15" s="130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2"/>
      <c r="BB15" s="133" t="e">
        <f t="shared" si="3"/>
        <v>#N/A</v>
      </c>
      <c r="BC15" s="130"/>
      <c r="BD15" s="131"/>
      <c r="BE15" s="131"/>
      <c r="BF15" s="131"/>
      <c r="BG15" s="131"/>
      <c r="BH15" s="131"/>
      <c r="BI15" s="131"/>
      <c r="BJ15" s="155"/>
      <c r="BK15" s="155"/>
      <c r="BL15" s="155"/>
      <c r="BM15" s="155"/>
      <c r="BN15" s="233" t="e">
        <f t="shared" si="4"/>
        <v>#N/A</v>
      </c>
      <c r="BO15" s="237" t="e">
        <f t="shared" si="5"/>
        <v>#N/A</v>
      </c>
      <c r="BP15" s="236" t="e">
        <f t="shared" si="0"/>
        <v>#N/A</v>
      </c>
    </row>
    <row r="16" spans="1:68" ht="15.75" customHeight="1">
      <c r="A16" s="127">
        <v>7</v>
      </c>
      <c r="B16" s="128">
        <f>IF(นักเรียน!B12="","",นักเรียน!B12)</f>
        <v>19703</v>
      </c>
      <c r="C16" s="129" t="str">
        <f>IF(นักเรียน!C12="","",นักเรียน!C12)</f>
        <v>เด็กชายโชติวัชร์   ไชยโส</v>
      </c>
      <c r="D16" s="130"/>
      <c r="E16" s="131"/>
      <c r="F16" s="131"/>
      <c r="G16" s="131"/>
      <c r="H16" s="131"/>
      <c r="I16" s="131"/>
      <c r="J16" s="131"/>
      <c r="K16" s="131"/>
      <c r="L16" s="132"/>
      <c r="M16" s="133" t="e">
        <f t="shared" si="6"/>
        <v>#N/A</v>
      </c>
      <c r="N16" s="130"/>
      <c r="O16" s="131"/>
      <c r="P16" s="131"/>
      <c r="Q16" s="131"/>
      <c r="R16" s="131"/>
      <c r="S16" s="132"/>
      <c r="T16" s="133" t="e">
        <f t="shared" si="1"/>
        <v>#N/A</v>
      </c>
      <c r="U16" s="130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55"/>
      <c r="AK16" s="155"/>
      <c r="AL16" s="132"/>
      <c r="AM16" s="133" t="e">
        <f t="shared" si="2"/>
        <v>#N/A</v>
      </c>
      <c r="AN16" s="130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2"/>
      <c r="BB16" s="133" t="e">
        <f t="shared" si="3"/>
        <v>#N/A</v>
      </c>
      <c r="BC16" s="130"/>
      <c r="BD16" s="131"/>
      <c r="BE16" s="131"/>
      <c r="BF16" s="131"/>
      <c r="BG16" s="131"/>
      <c r="BH16" s="131"/>
      <c r="BI16" s="131"/>
      <c r="BJ16" s="155"/>
      <c r="BK16" s="155"/>
      <c r="BL16" s="155"/>
      <c r="BM16" s="155"/>
      <c r="BN16" s="233" t="e">
        <f t="shared" si="4"/>
        <v>#N/A</v>
      </c>
      <c r="BO16" s="237" t="e">
        <f t="shared" si="5"/>
        <v>#N/A</v>
      </c>
      <c r="BP16" s="236" t="e">
        <f t="shared" si="0"/>
        <v>#N/A</v>
      </c>
    </row>
    <row r="17" spans="1:68" ht="15.75" customHeight="1">
      <c r="A17" s="127">
        <v>8</v>
      </c>
      <c r="B17" s="128">
        <f>IF(นักเรียน!B13="","",นักเรียน!B13)</f>
        <v>19704</v>
      </c>
      <c r="C17" s="129" t="str">
        <f>IF(นักเรียน!C13="","",นักเรียน!C13)</f>
        <v>เด็กชายทองเทพ  ทองสุข</v>
      </c>
      <c r="D17" s="130"/>
      <c r="E17" s="131"/>
      <c r="F17" s="131"/>
      <c r="G17" s="131"/>
      <c r="H17" s="131"/>
      <c r="I17" s="131"/>
      <c r="J17" s="131"/>
      <c r="K17" s="131"/>
      <c r="L17" s="132"/>
      <c r="M17" s="133" t="e">
        <f t="shared" si="6"/>
        <v>#N/A</v>
      </c>
      <c r="N17" s="130"/>
      <c r="O17" s="131"/>
      <c r="P17" s="131"/>
      <c r="Q17" s="131"/>
      <c r="R17" s="131"/>
      <c r="S17" s="132"/>
      <c r="T17" s="133" t="e">
        <f t="shared" si="1"/>
        <v>#N/A</v>
      </c>
      <c r="U17" s="130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55"/>
      <c r="AK17" s="155"/>
      <c r="AL17" s="132"/>
      <c r="AM17" s="133" t="e">
        <f t="shared" si="2"/>
        <v>#N/A</v>
      </c>
      <c r="AN17" s="130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2"/>
      <c r="BB17" s="133" t="e">
        <f t="shared" si="3"/>
        <v>#N/A</v>
      </c>
      <c r="BC17" s="130"/>
      <c r="BD17" s="131"/>
      <c r="BE17" s="131"/>
      <c r="BF17" s="131"/>
      <c r="BG17" s="131"/>
      <c r="BH17" s="131"/>
      <c r="BI17" s="131"/>
      <c r="BJ17" s="155"/>
      <c r="BK17" s="155"/>
      <c r="BL17" s="155"/>
      <c r="BM17" s="155"/>
      <c r="BN17" s="233" t="e">
        <f t="shared" si="4"/>
        <v>#N/A</v>
      </c>
      <c r="BO17" s="237" t="e">
        <f t="shared" si="5"/>
        <v>#N/A</v>
      </c>
      <c r="BP17" s="236" t="e">
        <f t="shared" si="0"/>
        <v>#N/A</v>
      </c>
    </row>
    <row r="18" spans="1:68" ht="15.75" customHeight="1">
      <c r="A18" s="127">
        <v>9</v>
      </c>
      <c r="B18" s="128">
        <f>IF(นักเรียน!B14="","",นักเรียน!B14)</f>
        <v>19705</v>
      </c>
      <c r="C18" s="129" t="str">
        <f>IF(นักเรียน!C14="","",นักเรียน!C14)</f>
        <v>เด็กชายธนากร  กลางคาร</v>
      </c>
      <c r="D18" s="130"/>
      <c r="E18" s="131"/>
      <c r="F18" s="131"/>
      <c r="G18" s="131"/>
      <c r="H18" s="131"/>
      <c r="I18" s="131"/>
      <c r="J18" s="131"/>
      <c r="K18" s="131"/>
      <c r="L18" s="132"/>
      <c r="M18" s="133" t="e">
        <f t="shared" si="6"/>
        <v>#N/A</v>
      </c>
      <c r="N18" s="130"/>
      <c r="O18" s="131"/>
      <c r="P18" s="131"/>
      <c r="Q18" s="131"/>
      <c r="R18" s="131"/>
      <c r="S18" s="132"/>
      <c r="T18" s="133" t="e">
        <f t="shared" si="1"/>
        <v>#N/A</v>
      </c>
      <c r="U18" s="130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55"/>
      <c r="AK18" s="155"/>
      <c r="AL18" s="132"/>
      <c r="AM18" s="133" t="e">
        <f t="shared" si="2"/>
        <v>#N/A</v>
      </c>
      <c r="AN18" s="130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2"/>
      <c r="BB18" s="133" t="e">
        <f t="shared" si="3"/>
        <v>#N/A</v>
      </c>
      <c r="BC18" s="130"/>
      <c r="BD18" s="131"/>
      <c r="BE18" s="131"/>
      <c r="BF18" s="131"/>
      <c r="BG18" s="131"/>
      <c r="BH18" s="131"/>
      <c r="BI18" s="131"/>
      <c r="BJ18" s="155"/>
      <c r="BK18" s="155"/>
      <c r="BL18" s="155"/>
      <c r="BM18" s="155"/>
      <c r="BN18" s="233" t="e">
        <f t="shared" si="4"/>
        <v>#N/A</v>
      </c>
      <c r="BO18" s="237" t="e">
        <f t="shared" si="5"/>
        <v>#N/A</v>
      </c>
      <c r="BP18" s="236" t="e">
        <f t="shared" si="0"/>
        <v>#N/A</v>
      </c>
    </row>
    <row r="19" spans="1:68" ht="15.75" customHeight="1">
      <c r="A19" s="127">
        <v>10</v>
      </c>
      <c r="B19" s="128">
        <f>IF(นักเรียน!B15="","",นักเรียน!B15)</f>
        <v>19707</v>
      </c>
      <c r="C19" s="129" t="str">
        <f>IF(นักเรียน!C15="","",นักเรียน!C15)</f>
        <v>เด็กชายนิรันร์ทร  ฝอยวารี</v>
      </c>
      <c r="D19" s="130"/>
      <c r="E19" s="131"/>
      <c r="F19" s="131"/>
      <c r="G19" s="131"/>
      <c r="H19" s="131"/>
      <c r="I19" s="131"/>
      <c r="J19" s="131"/>
      <c r="K19" s="131"/>
      <c r="L19" s="132"/>
      <c r="M19" s="133" t="e">
        <f t="shared" si="6"/>
        <v>#N/A</v>
      </c>
      <c r="N19" s="130"/>
      <c r="O19" s="131"/>
      <c r="P19" s="131"/>
      <c r="Q19" s="131"/>
      <c r="R19" s="131"/>
      <c r="S19" s="132"/>
      <c r="T19" s="133" t="e">
        <f t="shared" si="1"/>
        <v>#N/A</v>
      </c>
      <c r="U19" s="130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55"/>
      <c r="AK19" s="155"/>
      <c r="AL19" s="132"/>
      <c r="AM19" s="133" t="e">
        <f t="shared" si="2"/>
        <v>#N/A</v>
      </c>
      <c r="AN19" s="130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2"/>
      <c r="BB19" s="133" t="e">
        <f t="shared" si="3"/>
        <v>#N/A</v>
      </c>
      <c r="BC19" s="130"/>
      <c r="BD19" s="131"/>
      <c r="BE19" s="131"/>
      <c r="BF19" s="131"/>
      <c r="BG19" s="131"/>
      <c r="BH19" s="131"/>
      <c r="BI19" s="131"/>
      <c r="BJ19" s="155"/>
      <c r="BK19" s="155"/>
      <c r="BL19" s="155"/>
      <c r="BM19" s="155"/>
      <c r="BN19" s="233" t="e">
        <f t="shared" si="4"/>
        <v>#N/A</v>
      </c>
      <c r="BO19" s="237" t="e">
        <f t="shared" si="5"/>
        <v>#N/A</v>
      </c>
      <c r="BP19" s="236" t="e">
        <f t="shared" si="0"/>
        <v>#N/A</v>
      </c>
    </row>
    <row r="20" spans="1:68" ht="15.75" customHeight="1">
      <c r="A20" s="127">
        <v>11</v>
      </c>
      <c r="B20" s="128">
        <f>IF(นักเรียน!B16="","",นักเรียน!B16)</f>
        <v>19708</v>
      </c>
      <c r="C20" s="129" t="str">
        <f>IF(นักเรียน!C16="","",นักเรียน!C16)</f>
        <v>เด็กชายพงศกร   บูรณะเสน</v>
      </c>
      <c r="D20" s="130"/>
      <c r="E20" s="131"/>
      <c r="F20" s="131"/>
      <c r="G20" s="131"/>
      <c r="H20" s="131"/>
      <c r="I20" s="131"/>
      <c r="J20" s="131"/>
      <c r="K20" s="131"/>
      <c r="L20" s="132"/>
      <c r="M20" s="133" t="e">
        <f t="shared" si="6"/>
        <v>#N/A</v>
      </c>
      <c r="N20" s="130"/>
      <c r="O20" s="131"/>
      <c r="P20" s="131"/>
      <c r="Q20" s="131"/>
      <c r="R20" s="131"/>
      <c r="S20" s="132"/>
      <c r="T20" s="133" t="e">
        <f t="shared" si="1"/>
        <v>#N/A</v>
      </c>
      <c r="U20" s="130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55"/>
      <c r="AK20" s="155"/>
      <c r="AL20" s="132"/>
      <c r="AM20" s="133" t="e">
        <f t="shared" si="2"/>
        <v>#N/A</v>
      </c>
      <c r="AN20" s="130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2"/>
      <c r="BB20" s="133" t="e">
        <f t="shared" si="3"/>
        <v>#N/A</v>
      </c>
      <c r="BC20" s="130"/>
      <c r="BD20" s="131"/>
      <c r="BE20" s="131"/>
      <c r="BF20" s="131"/>
      <c r="BG20" s="131"/>
      <c r="BH20" s="131"/>
      <c r="BI20" s="131"/>
      <c r="BJ20" s="155"/>
      <c r="BK20" s="155"/>
      <c r="BL20" s="155"/>
      <c r="BM20" s="155"/>
      <c r="BN20" s="233" t="e">
        <f t="shared" si="4"/>
        <v>#N/A</v>
      </c>
      <c r="BO20" s="237" t="e">
        <f t="shared" si="5"/>
        <v>#N/A</v>
      </c>
      <c r="BP20" s="236" t="e">
        <f t="shared" si="0"/>
        <v>#N/A</v>
      </c>
    </row>
    <row r="21" spans="1:68" ht="15.75" customHeight="1">
      <c r="A21" s="127">
        <v>12</v>
      </c>
      <c r="B21" s="128">
        <f>IF(นักเรียน!B17="","",นักเรียน!B17)</f>
        <v>19709</v>
      </c>
      <c r="C21" s="129" t="str">
        <f>IF(นักเรียน!C17="","",นักเรียน!C17)</f>
        <v>เด็กชายพีชญ์ฌณภัทร  พิลากุล</v>
      </c>
      <c r="D21" s="130"/>
      <c r="E21" s="131"/>
      <c r="F21" s="131"/>
      <c r="G21" s="131"/>
      <c r="H21" s="131"/>
      <c r="I21" s="131"/>
      <c r="J21" s="131"/>
      <c r="K21" s="131"/>
      <c r="L21" s="132"/>
      <c r="M21" s="133" t="e">
        <f t="shared" si="6"/>
        <v>#N/A</v>
      </c>
      <c r="N21" s="130"/>
      <c r="O21" s="131"/>
      <c r="P21" s="131"/>
      <c r="Q21" s="131"/>
      <c r="R21" s="131"/>
      <c r="S21" s="132"/>
      <c r="T21" s="133" t="e">
        <f t="shared" si="1"/>
        <v>#N/A</v>
      </c>
      <c r="U21" s="130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55"/>
      <c r="AK21" s="155"/>
      <c r="AL21" s="132"/>
      <c r="AM21" s="133" t="e">
        <f t="shared" si="2"/>
        <v>#N/A</v>
      </c>
      <c r="AN21" s="130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2"/>
      <c r="BB21" s="133" t="e">
        <f t="shared" si="3"/>
        <v>#N/A</v>
      </c>
      <c r="BC21" s="130"/>
      <c r="BD21" s="131"/>
      <c r="BE21" s="131"/>
      <c r="BF21" s="131"/>
      <c r="BG21" s="131"/>
      <c r="BH21" s="131"/>
      <c r="BI21" s="131"/>
      <c r="BJ21" s="155"/>
      <c r="BK21" s="155"/>
      <c r="BL21" s="155"/>
      <c r="BM21" s="155"/>
      <c r="BN21" s="233" t="e">
        <f t="shared" si="4"/>
        <v>#N/A</v>
      </c>
      <c r="BO21" s="237" t="e">
        <f t="shared" si="5"/>
        <v>#N/A</v>
      </c>
      <c r="BP21" s="236" t="e">
        <f t="shared" si="0"/>
        <v>#N/A</v>
      </c>
    </row>
    <row r="22" spans="1:68" ht="15.75" customHeight="1">
      <c r="A22" s="127">
        <v>13</v>
      </c>
      <c r="B22" s="128">
        <f>IF(นักเรียน!B18="","",นักเรียน!B18)</f>
        <v>19710</v>
      </c>
      <c r="C22" s="129" t="str">
        <f>IF(นักเรียน!C18="","",นักเรียน!C18)</f>
        <v>เด็กชายเมธาสิทธิ์   พิมพ์ทอง</v>
      </c>
      <c r="D22" s="130"/>
      <c r="E22" s="131"/>
      <c r="F22" s="131"/>
      <c r="G22" s="131"/>
      <c r="H22" s="131"/>
      <c r="I22" s="131"/>
      <c r="J22" s="131"/>
      <c r="K22" s="131"/>
      <c r="L22" s="132"/>
      <c r="M22" s="133" t="e">
        <f t="shared" si="6"/>
        <v>#N/A</v>
      </c>
      <c r="N22" s="130"/>
      <c r="O22" s="131"/>
      <c r="P22" s="131"/>
      <c r="Q22" s="131"/>
      <c r="R22" s="131"/>
      <c r="S22" s="132"/>
      <c r="T22" s="133" t="e">
        <f t="shared" si="1"/>
        <v>#N/A</v>
      </c>
      <c r="U22" s="130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55"/>
      <c r="AK22" s="155"/>
      <c r="AL22" s="132"/>
      <c r="AM22" s="133" t="e">
        <f t="shared" si="2"/>
        <v>#N/A</v>
      </c>
      <c r="AN22" s="130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2"/>
      <c r="BB22" s="133" t="e">
        <f t="shared" si="3"/>
        <v>#N/A</v>
      </c>
      <c r="BC22" s="130"/>
      <c r="BD22" s="131"/>
      <c r="BE22" s="131"/>
      <c r="BF22" s="131"/>
      <c r="BG22" s="131"/>
      <c r="BH22" s="131"/>
      <c r="BI22" s="131"/>
      <c r="BJ22" s="155"/>
      <c r="BK22" s="155"/>
      <c r="BL22" s="155"/>
      <c r="BM22" s="155"/>
      <c r="BN22" s="233" t="e">
        <f t="shared" si="4"/>
        <v>#N/A</v>
      </c>
      <c r="BO22" s="237" t="e">
        <f t="shared" si="5"/>
        <v>#N/A</v>
      </c>
      <c r="BP22" s="236" t="e">
        <f t="shared" si="0"/>
        <v>#N/A</v>
      </c>
    </row>
    <row r="23" spans="1:68" ht="15.75" customHeight="1">
      <c r="A23" s="127">
        <v>14</v>
      </c>
      <c r="B23" s="128">
        <f>IF(นักเรียน!B19="","",นักเรียน!B19)</f>
        <v>19711</v>
      </c>
      <c r="C23" s="129" t="str">
        <f>IF(นักเรียน!C19="","",นักเรียน!C19)</f>
        <v>เด็กชายวงศกร  ผกานวน</v>
      </c>
      <c r="D23" s="130"/>
      <c r="E23" s="131"/>
      <c r="F23" s="131"/>
      <c r="G23" s="131"/>
      <c r="H23" s="131"/>
      <c r="I23" s="131"/>
      <c r="J23" s="131"/>
      <c r="K23" s="131"/>
      <c r="L23" s="132"/>
      <c r="M23" s="133" t="e">
        <f t="shared" si="6"/>
        <v>#N/A</v>
      </c>
      <c r="N23" s="130"/>
      <c r="O23" s="131"/>
      <c r="P23" s="131"/>
      <c r="Q23" s="131"/>
      <c r="R23" s="131"/>
      <c r="S23" s="132"/>
      <c r="T23" s="133" t="e">
        <f t="shared" si="1"/>
        <v>#N/A</v>
      </c>
      <c r="U23" s="130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55"/>
      <c r="AK23" s="155"/>
      <c r="AL23" s="132"/>
      <c r="AM23" s="133" t="e">
        <f t="shared" si="2"/>
        <v>#N/A</v>
      </c>
      <c r="AN23" s="130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2"/>
      <c r="BB23" s="133" t="e">
        <f t="shared" si="3"/>
        <v>#N/A</v>
      </c>
      <c r="BC23" s="130"/>
      <c r="BD23" s="131"/>
      <c r="BE23" s="131"/>
      <c r="BF23" s="131"/>
      <c r="BG23" s="131"/>
      <c r="BH23" s="131"/>
      <c r="BI23" s="131"/>
      <c r="BJ23" s="155"/>
      <c r="BK23" s="155"/>
      <c r="BL23" s="155"/>
      <c r="BM23" s="155"/>
      <c r="BN23" s="233" t="e">
        <f t="shared" si="4"/>
        <v>#N/A</v>
      </c>
      <c r="BO23" s="237" t="e">
        <f t="shared" si="5"/>
        <v>#N/A</v>
      </c>
      <c r="BP23" s="236" t="e">
        <f t="shared" si="0"/>
        <v>#N/A</v>
      </c>
    </row>
    <row r="24" spans="1:68" ht="15.75" customHeight="1">
      <c r="A24" s="127">
        <v>15</v>
      </c>
      <c r="B24" s="128">
        <f>IF(นักเรียน!B20="","",นักเรียน!B20)</f>
        <v>19713</v>
      </c>
      <c r="C24" s="129" t="str">
        <f>IF(นักเรียน!C20="","",นักเรียน!C20)</f>
        <v>เด็กชายศิวัฒน์  สุสูงเนิน</v>
      </c>
      <c r="D24" s="130"/>
      <c r="E24" s="131"/>
      <c r="F24" s="131"/>
      <c r="G24" s="131"/>
      <c r="H24" s="131"/>
      <c r="I24" s="131"/>
      <c r="J24" s="131"/>
      <c r="K24" s="131"/>
      <c r="L24" s="132"/>
      <c r="M24" s="133" t="e">
        <f t="shared" si="6"/>
        <v>#N/A</v>
      </c>
      <c r="N24" s="130"/>
      <c r="O24" s="131"/>
      <c r="P24" s="131"/>
      <c r="Q24" s="131"/>
      <c r="R24" s="131"/>
      <c r="S24" s="132"/>
      <c r="T24" s="133" t="e">
        <f t="shared" si="1"/>
        <v>#N/A</v>
      </c>
      <c r="U24" s="130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55"/>
      <c r="AK24" s="155"/>
      <c r="AL24" s="132"/>
      <c r="AM24" s="133" t="e">
        <f t="shared" si="2"/>
        <v>#N/A</v>
      </c>
      <c r="AN24" s="130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2"/>
      <c r="BB24" s="133" t="e">
        <f t="shared" si="3"/>
        <v>#N/A</v>
      </c>
      <c r="BC24" s="130"/>
      <c r="BD24" s="131"/>
      <c r="BE24" s="131"/>
      <c r="BF24" s="131"/>
      <c r="BG24" s="131"/>
      <c r="BH24" s="131"/>
      <c r="BI24" s="131"/>
      <c r="BJ24" s="155"/>
      <c r="BK24" s="155"/>
      <c r="BL24" s="155"/>
      <c r="BM24" s="155"/>
      <c r="BN24" s="233" t="e">
        <f t="shared" si="4"/>
        <v>#N/A</v>
      </c>
      <c r="BO24" s="237" t="e">
        <f t="shared" si="5"/>
        <v>#N/A</v>
      </c>
      <c r="BP24" s="236" t="e">
        <f t="shared" si="0"/>
        <v>#N/A</v>
      </c>
    </row>
    <row r="25" spans="1:68" ht="15.75" customHeight="1">
      <c r="A25" s="127">
        <v>16</v>
      </c>
      <c r="B25" s="128">
        <f>IF(นักเรียน!B21="","",นักเรียน!B21)</f>
        <v>19714</v>
      </c>
      <c r="C25" s="129" t="str">
        <f>IF(นักเรียน!C21="","",นักเรียน!C21)</f>
        <v>เด็กชายสัจจานันท์  ศรีฮาด</v>
      </c>
      <c r="D25" s="130"/>
      <c r="E25" s="131"/>
      <c r="F25" s="131"/>
      <c r="G25" s="131"/>
      <c r="H25" s="131"/>
      <c r="I25" s="131"/>
      <c r="J25" s="131"/>
      <c r="K25" s="131"/>
      <c r="L25" s="132"/>
      <c r="M25" s="133" t="e">
        <f t="shared" si="6"/>
        <v>#N/A</v>
      </c>
      <c r="N25" s="130"/>
      <c r="O25" s="131"/>
      <c r="P25" s="131"/>
      <c r="Q25" s="131"/>
      <c r="R25" s="131"/>
      <c r="S25" s="132"/>
      <c r="T25" s="133" t="e">
        <f t="shared" si="1"/>
        <v>#N/A</v>
      </c>
      <c r="U25" s="130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55"/>
      <c r="AK25" s="155"/>
      <c r="AL25" s="132"/>
      <c r="AM25" s="133" t="e">
        <f t="shared" si="2"/>
        <v>#N/A</v>
      </c>
      <c r="AN25" s="130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2"/>
      <c r="BB25" s="133" t="e">
        <f t="shared" si="3"/>
        <v>#N/A</v>
      </c>
      <c r="BC25" s="130"/>
      <c r="BD25" s="131"/>
      <c r="BE25" s="131"/>
      <c r="BF25" s="131"/>
      <c r="BG25" s="131"/>
      <c r="BH25" s="131"/>
      <c r="BI25" s="131"/>
      <c r="BJ25" s="155"/>
      <c r="BK25" s="155"/>
      <c r="BL25" s="155"/>
      <c r="BM25" s="155"/>
      <c r="BN25" s="233" t="e">
        <f t="shared" si="4"/>
        <v>#N/A</v>
      </c>
      <c r="BO25" s="237" t="e">
        <f t="shared" si="5"/>
        <v>#N/A</v>
      </c>
      <c r="BP25" s="236" t="e">
        <f t="shared" si="0"/>
        <v>#N/A</v>
      </c>
    </row>
    <row r="26" spans="1:68" ht="15.75" customHeight="1">
      <c r="A26" s="127">
        <v>17</v>
      </c>
      <c r="B26" s="128">
        <f>IF(นักเรียน!B22="","",นักเรียน!B22)</f>
        <v>19715</v>
      </c>
      <c r="C26" s="129" t="str">
        <f>IF(นักเรียน!C22="","",นักเรียน!C22)</f>
        <v>เด็กชายเอนกพงศ์  สกุลดี</v>
      </c>
      <c r="D26" s="130"/>
      <c r="E26" s="131"/>
      <c r="F26" s="131"/>
      <c r="G26" s="131"/>
      <c r="H26" s="131"/>
      <c r="I26" s="131"/>
      <c r="J26" s="131"/>
      <c r="K26" s="131"/>
      <c r="L26" s="132"/>
      <c r="M26" s="133" t="e">
        <f t="shared" si="6"/>
        <v>#N/A</v>
      </c>
      <c r="N26" s="130"/>
      <c r="O26" s="131"/>
      <c r="P26" s="131"/>
      <c r="Q26" s="131"/>
      <c r="R26" s="131"/>
      <c r="S26" s="132"/>
      <c r="T26" s="133" t="e">
        <f t="shared" si="1"/>
        <v>#N/A</v>
      </c>
      <c r="U26" s="130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55"/>
      <c r="AK26" s="155"/>
      <c r="AL26" s="132"/>
      <c r="AM26" s="133" t="e">
        <f t="shared" si="2"/>
        <v>#N/A</v>
      </c>
      <c r="AN26" s="130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2"/>
      <c r="BB26" s="133" t="e">
        <f t="shared" si="3"/>
        <v>#N/A</v>
      </c>
      <c r="BC26" s="130"/>
      <c r="BD26" s="131"/>
      <c r="BE26" s="131"/>
      <c r="BF26" s="131"/>
      <c r="BG26" s="131"/>
      <c r="BH26" s="131"/>
      <c r="BI26" s="131"/>
      <c r="BJ26" s="155"/>
      <c r="BK26" s="155"/>
      <c r="BL26" s="155"/>
      <c r="BM26" s="155"/>
      <c r="BN26" s="233" t="e">
        <f t="shared" si="4"/>
        <v>#N/A</v>
      </c>
      <c r="BO26" s="237" t="e">
        <f t="shared" si="5"/>
        <v>#N/A</v>
      </c>
      <c r="BP26" s="236" t="e">
        <f t="shared" si="0"/>
        <v>#N/A</v>
      </c>
    </row>
    <row r="27" spans="1:68" ht="15.75" customHeight="1">
      <c r="A27" s="127">
        <v>18</v>
      </c>
      <c r="B27" s="128">
        <f>IF(นักเรียน!B23="","",นักเรียน!B23)</f>
        <v>19716</v>
      </c>
      <c r="C27" s="129" t="str">
        <f>IF(นักเรียน!C23="","",นักเรียน!C23)</f>
        <v>เด็กหญิงกสิกร  เฉิดสถิตย์</v>
      </c>
      <c r="D27" s="130"/>
      <c r="E27" s="131"/>
      <c r="F27" s="131"/>
      <c r="G27" s="131"/>
      <c r="H27" s="131"/>
      <c r="I27" s="131"/>
      <c r="J27" s="131"/>
      <c r="K27" s="131"/>
      <c r="L27" s="132"/>
      <c r="M27" s="133" t="e">
        <f t="shared" si="6"/>
        <v>#N/A</v>
      </c>
      <c r="N27" s="130"/>
      <c r="O27" s="131"/>
      <c r="P27" s="131"/>
      <c r="Q27" s="131"/>
      <c r="R27" s="131"/>
      <c r="S27" s="132"/>
      <c r="T27" s="133" t="e">
        <f t="shared" si="1"/>
        <v>#N/A</v>
      </c>
      <c r="U27" s="130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55"/>
      <c r="AK27" s="155"/>
      <c r="AL27" s="132"/>
      <c r="AM27" s="133" t="e">
        <f t="shared" si="2"/>
        <v>#N/A</v>
      </c>
      <c r="AN27" s="130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2"/>
      <c r="BB27" s="133" t="e">
        <f t="shared" si="3"/>
        <v>#N/A</v>
      </c>
      <c r="BC27" s="130"/>
      <c r="BD27" s="131"/>
      <c r="BE27" s="131"/>
      <c r="BF27" s="131"/>
      <c r="BG27" s="131"/>
      <c r="BH27" s="131"/>
      <c r="BI27" s="131"/>
      <c r="BJ27" s="155"/>
      <c r="BK27" s="155"/>
      <c r="BL27" s="155"/>
      <c r="BM27" s="155"/>
      <c r="BN27" s="233" t="e">
        <f t="shared" si="4"/>
        <v>#N/A</v>
      </c>
      <c r="BO27" s="237" t="e">
        <f t="shared" si="5"/>
        <v>#N/A</v>
      </c>
      <c r="BP27" s="236" t="e">
        <f t="shared" si="0"/>
        <v>#N/A</v>
      </c>
    </row>
    <row r="28" spans="1:68" ht="15.75" customHeight="1">
      <c r="A28" s="127">
        <v>19</v>
      </c>
      <c r="B28" s="128">
        <f>IF(นักเรียน!B24="","",นักเรียน!B24)</f>
        <v>19717</v>
      </c>
      <c r="C28" s="129" t="str">
        <f>IF(นักเรียน!C24="","",นักเรียน!C24)</f>
        <v>เด็กหญิงจิดาภา  วงษ์แก้ว</v>
      </c>
      <c r="D28" s="130"/>
      <c r="E28" s="131"/>
      <c r="F28" s="131"/>
      <c r="G28" s="131"/>
      <c r="H28" s="131"/>
      <c r="I28" s="131"/>
      <c r="J28" s="131"/>
      <c r="K28" s="131"/>
      <c r="L28" s="132"/>
      <c r="M28" s="133" t="e">
        <f t="shared" si="6"/>
        <v>#N/A</v>
      </c>
      <c r="N28" s="130"/>
      <c r="O28" s="131"/>
      <c r="P28" s="131"/>
      <c r="Q28" s="131"/>
      <c r="R28" s="131"/>
      <c r="S28" s="132"/>
      <c r="T28" s="133" t="e">
        <f t="shared" si="1"/>
        <v>#N/A</v>
      </c>
      <c r="U28" s="130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55"/>
      <c r="AK28" s="155"/>
      <c r="AL28" s="132"/>
      <c r="AM28" s="133" t="e">
        <f t="shared" si="2"/>
        <v>#N/A</v>
      </c>
      <c r="AN28" s="130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2"/>
      <c r="BB28" s="133" t="e">
        <f t="shared" si="3"/>
        <v>#N/A</v>
      </c>
      <c r="BC28" s="130"/>
      <c r="BD28" s="131"/>
      <c r="BE28" s="131"/>
      <c r="BF28" s="131"/>
      <c r="BG28" s="131"/>
      <c r="BH28" s="131"/>
      <c r="BI28" s="131"/>
      <c r="BJ28" s="155"/>
      <c r="BK28" s="155"/>
      <c r="BL28" s="155"/>
      <c r="BM28" s="155"/>
      <c r="BN28" s="233" t="e">
        <f t="shared" si="4"/>
        <v>#N/A</v>
      </c>
      <c r="BO28" s="237" t="e">
        <f t="shared" si="5"/>
        <v>#N/A</v>
      </c>
      <c r="BP28" s="236" t="e">
        <f t="shared" si="0"/>
        <v>#N/A</v>
      </c>
    </row>
    <row r="29" spans="1:68" ht="15.75" customHeight="1">
      <c r="A29" s="127">
        <v>20</v>
      </c>
      <c r="B29" s="128">
        <f>IF(นักเรียน!B25="","",นักเรียน!B25)</f>
        <v>19720</v>
      </c>
      <c r="C29" s="129" t="str">
        <f>IF(นักเรียน!C25="","",นักเรียน!C25)</f>
        <v>เด็กหญิงทิพย์เกสร  ภูยืด</v>
      </c>
      <c r="D29" s="130"/>
      <c r="E29" s="131"/>
      <c r="F29" s="131"/>
      <c r="G29" s="131"/>
      <c r="H29" s="131"/>
      <c r="I29" s="131"/>
      <c r="J29" s="131"/>
      <c r="K29" s="131"/>
      <c r="L29" s="132"/>
      <c r="M29" s="133" t="e">
        <f t="shared" si="6"/>
        <v>#N/A</v>
      </c>
      <c r="N29" s="130"/>
      <c r="O29" s="131"/>
      <c r="P29" s="131"/>
      <c r="Q29" s="131"/>
      <c r="R29" s="131"/>
      <c r="S29" s="132"/>
      <c r="T29" s="133" t="e">
        <f t="shared" si="1"/>
        <v>#N/A</v>
      </c>
      <c r="U29" s="130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55"/>
      <c r="AK29" s="155"/>
      <c r="AL29" s="132"/>
      <c r="AM29" s="133" t="e">
        <f t="shared" si="2"/>
        <v>#N/A</v>
      </c>
      <c r="AN29" s="130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2"/>
      <c r="BB29" s="133" t="e">
        <f t="shared" si="3"/>
        <v>#N/A</v>
      </c>
      <c r="BC29" s="130"/>
      <c r="BD29" s="131"/>
      <c r="BE29" s="131"/>
      <c r="BF29" s="131"/>
      <c r="BG29" s="131"/>
      <c r="BH29" s="131"/>
      <c r="BI29" s="131"/>
      <c r="BJ29" s="155"/>
      <c r="BK29" s="155"/>
      <c r="BL29" s="155"/>
      <c r="BM29" s="155"/>
      <c r="BN29" s="233" t="e">
        <f t="shared" si="4"/>
        <v>#N/A</v>
      </c>
      <c r="BO29" s="237" t="e">
        <f t="shared" si="5"/>
        <v>#N/A</v>
      </c>
      <c r="BP29" s="236" t="e">
        <f t="shared" si="0"/>
        <v>#N/A</v>
      </c>
    </row>
    <row r="30" spans="1:68" ht="15.75" customHeight="1">
      <c r="A30" s="127">
        <v>21</v>
      </c>
      <c r="B30" s="128">
        <f>IF(นักเรียน!B26="","",นักเรียน!B26)</f>
        <v>19721</v>
      </c>
      <c r="C30" s="129" t="str">
        <f>IF(นักเรียน!C26="","",นักเรียน!C26)</f>
        <v>เด็กหญิงใบปอ  สำราญสุข</v>
      </c>
      <c r="D30" s="130"/>
      <c r="E30" s="131"/>
      <c r="F30" s="131"/>
      <c r="G30" s="131"/>
      <c r="H30" s="131"/>
      <c r="I30" s="131"/>
      <c r="J30" s="131"/>
      <c r="K30" s="131"/>
      <c r="L30" s="132"/>
      <c r="M30" s="133" t="e">
        <f t="shared" si="6"/>
        <v>#N/A</v>
      </c>
      <c r="N30" s="130"/>
      <c r="O30" s="131"/>
      <c r="P30" s="131"/>
      <c r="Q30" s="131"/>
      <c r="R30" s="131"/>
      <c r="S30" s="132"/>
      <c r="T30" s="133" t="e">
        <f t="shared" si="1"/>
        <v>#N/A</v>
      </c>
      <c r="U30" s="130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55"/>
      <c r="AK30" s="155"/>
      <c r="AL30" s="132"/>
      <c r="AM30" s="133" t="e">
        <f t="shared" si="2"/>
        <v>#N/A</v>
      </c>
      <c r="AN30" s="130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2"/>
      <c r="BB30" s="133" t="e">
        <f t="shared" si="3"/>
        <v>#N/A</v>
      </c>
      <c r="BC30" s="130"/>
      <c r="BD30" s="131"/>
      <c r="BE30" s="131"/>
      <c r="BF30" s="131"/>
      <c r="BG30" s="131"/>
      <c r="BH30" s="131"/>
      <c r="BI30" s="131"/>
      <c r="BJ30" s="155"/>
      <c r="BK30" s="155"/>
      <c r="BL30" s="155"/>
      <c r="BM30" s="155"/>
      <c r="BN30" s="233" t="e">
        <f t="shared" si="4"/>
        <v>#N/A</v>
      </c>
      <c r="BO30" s="237" t="e">
        <f t="shared" si="5"/>
        <v>#N/A</v>
      </c>
      <c r="BP30" s="236" t="e">
        <f t="shared" si="0"/>
        <v>#N/A</v>
      </c>
    </row>
    <row r="31" spans="1:68" ht="15.75" customHeight="1">
      <c r="A31" s="127">
        <v>22</v>
      </c>
      <c r="B31" s="128">
        <f>IF(นักเรียน!B27="","",นักเรียน!B27)</f>
        <v>19722</v>
      </c>
      <c r="C31" s="129" t="str">
        <f>IF(นักเรียน!C27="","",นักเรียน!C27)</f>
        <v>เด็กหญิงพัชรา พันต้น</v>
      </c>
      <c r="D31" s="130"/>
      <c r="E31" s="131"/>
      <c r="F31" s="131"/>
      <c r="G31" s="131"/>
      <c r="H31" s="131"/>
      <c r="I31" s="131"/>
      <c r="J31" s="131"/>
      <c r="K31" s="131"/>
      <c r="L31" s="132"/>
      <c r="M31" s="133" t="e">
        <f t="shared" si="6"/>
        <v>#N/A</v>
      </c>
      <c r="N31" s="130"/>
      <c r="O31" s="131"/>
      <c r="P31" s="131"/>
      <c r="Q31" s="131"/>
      <c r="R31" s="131"/>
      <c r="S31" s="132"/>
      <c r="T31" s="133" t="e">
        <f t="shared" si="1"/>
        <v>#N/A</v>
      </c>
      <c r="U31" s="130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55"/>
      <c r="AK31" s="155"/>
      <c r="AL31" s="132"/>
      <c r="AM31" s="133" t="e">
        <f t="shared" si="2"/>
        <v>#N/A</v>
      </c>
      <c r="AN31" s="130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2"/>
      <c r="BB31" s="133" t="e">
        <f t="shared" si="3"/>
        <v>#N/A</v>
      </c>
      <c r="BC31" s="130"/>
      <c r="BD31" s="131"/>
      <c r="BE31" s="131"/>
      <c r="BF31" s="131"/>
      <c r="BG31" s="131"/>
      <c r="BH31" s="131"/>
      <c r="BI31" s="131"/>
      <c r="BJ31" s="155"/>
      <c r="BK31" s="155"/>
      <c r="BL31" s="155"/>
      <c r="BM31" s="155"/>
      <c r="BN31" s="233" t="e">
        <f t="shared" si="4"/>
        <v>#N/A</v>
      </c>
      <c r="BO31" s="237" t="e">
        <f t="shared" si="5"/>
        <v>#N/A</v>
      </c>
      <c r="BP31" s="236" t="e">
        <f t="shared" si="0"/>
        <v>#N/A</v>
      </c>
    </row>
    <row r="32" spans="1:68" ht="15.75" customHeight="1">
      <c r="A32" s="127">
        <v>23</v>
      </c>
      <c r="B32" s="128">
        <f>IF(นักเรียน!B28="","",นักเรียน!B28)</f>
        <v>19724</v>
      </c>
      <c r="C32" s="129" t="str">
        <f>IF(นักเรียน!C28="","",นักเรียน!C28)</f>
        <v>เด็กหญิงพัทราภรณ์  มินาเริง</v>
      </c>
      <c r="D32" s="130"/>
      <c r="E32" s="131"/>
      <c r="F32" s="131"/>
      <c r="G32" s="131"/>
      <c r="H32" s="131"/>
      <c r="I32" s="131"/>
      <c r="J32" s="131"/>
      <c r="K32" s="131"/>
      <c r="L32" s="132"/>
      <c r="M32" s="133" t="e">
        <f t="shared" si="6"/>
        <v>#N/A</v>
      </c>
      <c r="N32" s="130"/>
      <c r="O32" s="131"/>
      <c r="P32" s="131"/>
      <c r="Q32" s="131"/>
      <c r="R32" s="131"/>
      <c r="S32" s="132"/>
      <c r="T32" s="133" t="e">
        <f t="shared" si="1"/>
        <v>#N/A</v>
      </c>
      <c r="U32" s="130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55"/>
      <c r="AK32" s="155"/>
      <c r="AL32" s="132"/>
      <c r="AM32" s="133" t="e">
        <f t="shared" si="2"/>
        <v>#N/A</v>
      </c>
      <c r="AN32" s="130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2"/>
      <c r="BB32" s="133" t="e">
        <f t="shared" si="3"/>
        <v>#N/A</v>
      </c>
      <c r="BC32" s="130"/>
      <c r="BD32" s="131"/>
      <c r="BE32" s="131"/>
      <c r="BF32" s="131"/>
      <c r="BG32" s="131"/>
      <c r="BH32" s="131"/>
      <c r="BI32" s="131"/>
      <c r="BJ32" s="155"/>
      <c r="BK32" s="155"/>
      <c r="BL32" s="155"/>
      <c r="BM32" s="155"/>
      <c r="BN32" s="233" t="e">
        <f t="shared" si="4"/>
        <v>#N/A</v>
      </c>
      <c r="BO32" s="237" t="e">
        <f t="shared" si="5"/>
        <v>#N/A</v>
      </c>
      <c r="BP32" s="236" t="e">
        <f t="shared" si="0"/>
        <v>#N/A</v>
      </c>
    </row>
    <row r="33" spans="1:68" ht="15.75" customHeight="1">
      <c r="A33" s="127">
        <v>24</v>
      </c>
      <c r="B33" s="128">
        <f>IF(นักเรียน!B29="","",นักเรียน!B29)</f>
        <v>19725</v>
      </c>
      <c r="C33" s="129" t="str">
        <f>IF(นักเรียน!C29="","",นักเรียน!C29)</f>
        <v>เด็กหญิงพิชชานันท์  สุวรรณชาติ</v>
      </c>
      <c r="D33" s="130"/>
      <c r="E33" s="131"/>
      <c r="F33" s="131"/>
      <c r="G33" s="131"/>
      <c r="H33" s="131"/>
      <c r="I33" s="131"/>
      <c r="J33" s="131"/>
      <c r="K33" s="131"/>
      <c r="L33" s="132"/>
      <c r="M33" s="133" t="e">
        <f t="shared" ref="M33:M40" si="7">MODE(D33:L33)</f>
        <v>#N/A</v>
      </c>
      <c r="N33" s="130"/>
      <c r="O33" s="131"/>
      <c r="P33" s="131"/>
      <c r="Q33" s="131"/>
      <c r="R33" s="131"/>
      <c r="S33" s="132"/>
      <c r="T33" s="133" t="e">
        <f t="shared" ref="T33:T40" si="8">MODE(M33:S33)</f>
        <v>#N/A</v>
      </c>
      <c r="U33" s="130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55"/>
      <c r="AK33" s="155"/>
      <c r="AL33" s="132"/>
      <c r="AM33" s="133" t="e">
        <f t="shared" ref="AM33:AM40" si="9">MODE(U33:AL33)</f>
        <v>#N/A</v>
      </c>
      <c r="AN33" s="130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2"/>
      <c r="BB33" s="133" t="e">
        <f t="shared" ref="BB33:BB40" si="10">MODE(AN33:BA33)</f>
        <v>#N/A</v>
      </c>
      <c r="BC33" s="130"/>
      <c r="BD33" s="131"/>
      <c r="BE33" s="131"/>
      <c r="BF33" s="131"/>
      <c r="BG33" s="131"/>
      <c r="BH33" s="131"/>
      <c r="BI33" s="131"/>
      <c r="BJ33" s="155"/>
      <c r="BK33" s="155"/>
      <c r="BL33" s="155"/>
      <c r="BM33" s="155"/>
      <c r="BN33" s="233" t="e">
        <f t="shared" ref="BN33:BN34" si="11">MODE(BC33:BM33)</f>
        <v>#N/A</v>
      </c>
      <c r="BO33" s="237" t="e">
        <f t="shared" ref="BO33:BO34" si="12">MODE(M33,T33,AM33,BB33,BN33)</f>
        <v>#N/A</v>
      </c>
      <c r="BP33" s="236" t="e">
        <f t="shared" ref="BP33:BP34" si="13">IF(BO33="","",IF(BO33=3,"ดีเยี่ยม",IF(BO33=2,"ดี",IF(BO33=1,"พอใช้","ปรับปรุง"))))</f>
        <v>#N/A</v>
      </c>
    </row>
    <row r="34" spans="1:68" ht="15.75" customHeight="1">
      <c r="A34" s="127">
        <v>25</v>
      </c>
      <c r="B34" s="128">
        <f>IF(นักเรียน!B30="","",นักเรียน!B30)</f>
        <v>19726</v>
      </c>
      <c r="C34" s="129" t="str">
        <f>IF(นักเรียน!C30="","",นักเรียน!C30)</f>
        <v>เด็กหญิงรัตติกาล  นรากุล</v>
      </c>
      <c r="D34" s="130"/>
      <c r="E34" s="131"/>
      <c r="F34" s="131"/>
      <c r="G34" s="131"/>
      <c r="H34" s="131"/>
      <c r="I34" s="131"/>
      <c r="J34" s="131"/>
      <c r="K34" s="131"/>
      <c r="L34" s="132"/>
      <c r="M34" s="133" t="e">
        <f t="shared" si="7"/>
        <v>#N/A</v>
      </c>
      <c r="N34" s="130"/>
      <c r="O34" s="131"/>
      <c r="P34" s="131"/>
      <c r="Q34" s="131"/>
      <c r="R34" s="131"/>
      <c r="S34" s="132"/>
      <c r="T34" s="133" t="e">
        <f t="shared" si="8"/>
        <v>#N/A</v>
      </c>
      <c r="U34" s="130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55"/>
      <c r="AK34" s="155"/>
      <c r="AL34" s="132"/>
      <c r="AM34" s="133" t="e">
        <f t="shared" si="9"/>
        <v>#N/A</v>
      </c>
      <c r="AN34" s="130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2"/>
      <c r="BB34" s="133" t="e">
        <f t="shared" si="10"/>
        <v>#N/A</v>
      </c>
      <c r="BC34" s="130"/>
      <c r="BD34" s="131"/>
      <c r="BE34" s="131"/>
      <c r="BF34" s="131"/>
      <c r="BG34" s="131"/>
      <c r="BH34" s="131"/>
      <c r="BI34" s="131"/>
      <c r="BJ34" s="155"/>
      <c r="BK34" s="155"/>
      <c r="BL34" s="155"/>
      <c r="BM34" s="155"/>
      <c r="BN34" s="233" t="e">
        <f t="shared" si="11"/>
        <v>#N/A</v>
      </c>
      <c r="BO34" s="237" t="e">
        <f t="shared" si="12"/>
        <v>#N/A</v>
      </c>
      <c r="BP34" s="236" t="e">
        <f t="shared" si="13"/>
        <v>#N/A</v>
      </c>
    </row>
    <row r="35" spans="1:68" ht="15.75" customHeight="1">
      <c r="A35" s="127">
        <v>26</v>
      </c>
      <c r="B35" s="128">
        <f>IF(นักเรียน!B31="","",นักเรียน!B31)</f>
        <v>19727</v>
      </c>
      <c r="C35" s="129" t="str">
        <f>IF(นักเรียน!C31="","",นักเรียน!C31)</f>
        <v>เด็กหญิงวนิดา  ภูสมที</v>
      </c>
      <c r="D35" s="130"/>
      <c r="E35" s="131"/>
      <c r="F35" s="131"/>
      <c r="G35" s="131"/>
      <c r="H35" s="131"/>
      <c r="I35" s="131"/>
      <c r="J35" s="131"/>
      <c r="K35" s="131"/>
      <c r="L35" s="132"/>
      <c r="M35" s="133" t="e">
        <f t="shared" si="7"/>
        <v>#N/A</v>
      </c>
      <c r="N35" s="130"/>
      <c r="O35" s="131"/>
      <c r="P35" s="131"/>
      <c r="Q35" s="131"/>
      <c r="R35" s="131"/>
      <c r="S35" s="132"/>
      <c r="T35" s="133" t="e">
        <f t="shared" si="8"/>
        <v>#N/A</v>
      </c>
      <c r="U35" s="130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55"/>
      <c r="AK35" s="155"/>
      <c r="AL35" s="132"/>
      <c r="AM35" s="133" t="e">
        <f t="shared" si="9"/>
        <v>#N/A</v>
      </c>
      <c r="AN35" s="130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2"/>
      <c r="BB35" s="133" t="e">
        <f t="shared" si="10"/>
        <v>#N/A</v>
      </c>
      <c r="BC35" s="130"/>
      <c r="BD35" s="131"/>
      <c r="BE35" s="131"/>
      <c r="BF35" s="131"/>
      <c r="BG35" s="131"/>
      <c r="BH35" s="131"/>
      <c r="BI35" s="131"/>
      <c r="BJ35" s="155"/>
      <c r="BK35" s="155"/>
      <c r="BL35" s="155"/>
      <c r="BM35" s="155"/>
      <c r="BN35" s="233" t="e">
        <f t="shared" ref="BN35" si="14">MODE(BC35:BM35)</f>
        <v>#N/A</v>
      </c>
      <c r="BO35" s="237" t="e">
        <f t="shared" ref="BO35" si="15">MODE(M35,T35,AM35,BB35,BN35)</f>
        <v>#N/A</v>
      </c>
      <c r="BP35" s="236" t="e">
        <f t="shared" ref="BP35" si="16">IF(BO35="","",IF(BO35=3,"ดีเยี่ยม",IF(BO35=2,"ดี",IF(BO35=1,"พอใช้","ปรับปรุง"))))</f>
        <v>#N/A</v>
      </c>
    </row>
    <row r="36" spans="1:68" ht="15.75" customHeight="1">
      <c r="A36" s="127">
        <v>27</v>
      </c>
      <c r="B36" s="128">
        <f>IF(นักเรียน!B32="","",นักเรียน!B32)</f>
        <v>19728</v>
      </c>
      <c r="C36" s="129" t="str">
        <f>IF(นักเรียน!C32="","",นักเรียน!C32)</f>
        <v>เด็กหญิงวันนิสา  จันทร์ชัง</v>
      </c>
      <c r="D36" s="130"/>
      <c r="E36" s="131"/>
      <c r="F36" s="131"/>
      <c r="G36" s="131"/>
      <c r="H36" s="131"/>
      <c r="I36" s="131"/>
      <c r="J36" s="131"/>
      <c r="K36" s="131"/>
      <c r="L36" s="132"/>
      <c r="M36" s="133" t="e">
        <f t="shared" si="7"/>
        <v>#N/A</v>
      </c>
      <c r="N36" s="130"/>
      <c r="O36" s="131"/>
      <c r="P36" s="131"/>
      <c r="Q36" s="131"/>
      <c r="R36" s="131"/>
      <c r="S36" s="132"/>
      <c r="T36" s="133" t="e">
        <f t="shared" si="8"/>
        <v>#N/A</v>
      </c>
      <c r="U36" s="130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55"/>
      <c r="AK36" s="155"/>
      <c r="AL36" s="132"/>
      <c r="AM36" s="133" t="e">
        <f t="shared" si="9"/>
        <v>#N/A</v>
      </c>
      <c r="AN36" s="130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2"/>
      <c r="BB36" s="133" t="e">
        <f t="shared" si="10"/>
        <v>#N/A</v>
      </c>
      <c r="BC36" s="130"/>
      <c r="BD36" s="131"/>
      <c r="BE36" s="131"/>
      <c r="BF36" s="131"/>
      <c r="BG36" s="131"/>
      <c r="BH36" s="131"/>
      <c r="BI36" s="131"/>
      <c r="BJ36" s="155"/>
      <c r="BK36" s="155"/>
      <c r="BL36" s="155"/>
      <c r="BM36" s="155"/>
      <c r="BN36" s="233" t="e">
        <f t="shared" ref="BN36:BN40" si="17">MODE(BC36:BM36)</f>
        <v>#N/A</v>
      </c>
      <c r="BO36" s="237" t="e">
        <f t="shared" ref="BO36:BO40" si="18">MODE(M36,T36,AM36,BB36,BN36)</f>
        <v>#N/A</v>
      </c>
      <c r="BP36" s="236" t="e">
        <f t="shared" ref="BP36:BP40" si="19">IF(BO36="","",IF(BO36=3,"ดีเยี่ยม",IF(BO36=2,"ดี",IF(BO36=1,"พอใช้","ปรับปรุง"))))</f>
        <v>#N/A</v>
      </c>
    </row>
    <row r="37" spans="1:68" ht="15.75" customHeight="1">
      <c r="A37" s="127">
        <v>28</v>
      </c>
      <c r="B37" s="128">
        <f>IF(นักเรียน!B33="","",นักเรียน!B33)</f>
        <v>19729</v>
      </c>
      <c r="C37" s="129" t="str">
        <f>IF(นักเรียน!C33="","",นักเรียน!C33)</f>
        <v>เด็กหญิงสกุลเพชร  โทเพชร</v>
      </c>
      <c r="D37" s="130"/>
      <c r="E37" s="131"/>
      <c r="F37" s="131"/>
      <c r="G37" s="131"/>
      <c r="H37" s="131"/>
      <c r="I37" s="131"/>
      <c r="J37" s="131"/>
      <c r="K37" s="131"/>
      <c r="L37" s="132"/>
      <c r="M37" s="133" t="e">
        <f t="shared" si="7"/>
        <v>#N/A</v>
      </c>
      <c r="N37" s="130"/>
      <c r="O37" s="131"/>
      <c r="P37" s="131"/>
      <c r="Q37" s="131"/>
      <c r="R37" s="131"/>
      <c r="S37" s="132"/>
      <c r="T37" s="133" t="e">
        <f t="shared" si="8"/>
        <v>#N/A</v>
      </c>
      <c r="U37" s="130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55"/>
      <c r="AK37" s="155"/>
      <c r="AL37" s="132"/>
      <c r="AM37" s="133" t="e">
        <f t="shared" si="9"/>
        <v>#N/A</v>
      </c>
      <c r="AN37" s="130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2"/>
      <c r="BB37" s="133" t="e">
        <f t="shared" si="10"/>
        <v>#N/A</v>
      </c>
      <c r="BC37" s="130"/>
      <c r="BD37" s="131"/>
      <c r="BE37" s="131"/>
      <c r="BF37" s="131"/>
      <c r="BG37" s="131"/>
      <c r="BH37" s="131"/>
      <c r="BI37" s="131"/>
      <c r="BJ37" s="155"/>
      <c r="BK37" s="155"/>
      <c r="BL37" s="155"/>
      <c r="BM37" s="155"/>
      <c r="BN37" s="233" t="e">
        <f t="shared" si="17"/>
        <v>#N/A</v>
      </c>
      <c r="BO37" s="237" t="e">
        <f t="shared" si="18"/>
        <v>#N/A</v>
      </c>
      <c r="BP37" s="236" t="e">
        <f t="shared" si="19"/>
        <v>#N/A</v>
      </c>
    </row>
    <row r="38" spans="1:68" ht="15.75" customHeight="1">
      <c r="A38" s="127">
        <v>29</v>
      </c>
      <c r="B38" s="128">
        <f>IF(นักเรียน!B34="","",นักเรียน!B34)</f>
        <v>19730</v>
      </c>
      <c r="C38" s="129" t="str">
        <f>IF(นักเรียน!C34="","",นักเรียน!C34)</f>
        <v>เด็กหญิงสุภาวดี  การศักดิ์</v>
      </c>
      <c r="D38" s="130"/>
      <c r="E38" s="131"/>
      <c r="F38" s="131"/>
      <c r="G38" s="131"/>
      <c r="H38" s="131"/>
      <c r="I38" s="131"/>
      <c r="J38" s="131"/>
      <c r="K38" s="131"/>
      <c r="L38" s="132"/>
      <c r="M38" s="133" t="e">
        <f t="shared" si="7"/>
        <v>#N/A</v>
      </c>
      <c r="N38" s="130"/>
      <c r="O38" s="131"/>
      <c r="P38" s="131"/>
      <c r="Q38" s="131"/>
      <c r="R38" s="131"/>
      <c r="S38" s="132"/>
      <c r="T38" s="133" t="e">
        <f t="shared" si="8"/>
        <v>#N/A</v>
      </c>
      <c r="U38" s="130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55"/>
      <c r="AK38" s="155"/>
      <c r="AL38" s="132"/>
      <c r="AM38" s="133" t="e">
        <f t="shared" si="9"/>
        <v>#N/A</v>
      </c>
      <c r="AN38" s="130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2"/>
      <c r="BB38" s="133" t="e">
        <f t="shared" si="10"/>
        <v>#N/A</v>
      </c>
      <c r="BC38" s="130"/>
      <c r="BD38" s="131"/>
      <c r="BE38" s="131"/>
      <c r="BF38" s="131"/>
      <c r="BG38" s="131"/>
      <c r="BH38" s="131"/>
      <c r="BI38" s="131"/>
      <c r="BJ38" s="155"/>
      <c r="BK38" s="155"/>
      <c r="BL38" s="155"/>
      <c r="BM38" s="155"/>
      <c r="BN38" s="233" t="e">
        <f t="shared" si="17"/>
        <v>#N/A</v>
      </c>
      <c r="BO38" s="237" t="e">
        <f t="shared" si="18"/>
        <v>#N/A</v>
      </c>
      <c r="BP38" s="236" t="e">
        <f t="shared" si="19"/>
        <v>#N/A</v>
      </c>
    </row>
    <row r="39" spans="1:68" ht="15.75" customHeight="1">
      <c r="A39" s="127">
        <v>30</v>
      </c>
      <c r="B39" s="128">
        <f>IF(นักเรียน!B35="","",นักเรียน!B35)</f>
        <v>19731</v>
      </c>
      <c r="C39" s="129" t="str">
        <f>IF(นักเรียน!C35="","",นักเรียน!C35)</f>
        <v>เด็กหญิงอนันตญา ภูพานใหญ่</v>
      </c>
      <c r="D39" s="130"/>
      <c r="E39" s="131"/>
      <c r="F39" s="131"/>
      <c r="G39" s="131"/>
      <c r="H39" s="131"/>
      <c r="I39" s="131"/>
      <c r="J39" s="131"/>
      <c r="K39" s="131"/>
      <c r="L39" s="132"/>
      <c r="M39" s="133" t="e">
        <f t="shared" si="7"/>
        <v>#N/A</v>
      </c>
      <c r="N39" s="130"/>
      <c r="O39" s="131"/>
      <c r="P39" s="131"/>
      <c r="Q39" s="131"/>
      <c r="R39" s="131"/>
      <c r="S39" s="132"/>
      <c r="T39" s="133" t="e">
        <f t="shared" si="8"/>
        <v>#N/A</v>
      </c>
      <c r="U39" s="130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55"/>
      <c r="AK39" s="155"/>
      <c r="AL39" s="132"/>
      <c r="AM39" s="133" t="e">
        <f t="shared" si="9"/>
        <v>#N/A</v>
      </c>
      <c r="AN39" s="130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2"/>
      <c r="BB39" s="133" t="e">
        <f t="shared" si="10"/>
        <v>#N/A</v>
      </c>
      <c r="BC39" s="130"/>
      <c r="BD39" s="131"/>
      <c r="BE39" s="131"/>
      <c r="BF39" s="131"/>
      <c r="BG39" s="131"/>
      <c r="BH39" s="131"/>
      <c r="BI39" s="131"/>
      <c r="BJ39" s="155"/>
      <c r="BK39" s="155"/>
      <c r="BL39" s="155"/>
      <c r="BM39" s="155"/>
      <c r="BN39" s="233" t="e">
        <f t="shared" si="17"/>
        <v>#N/A</v>
      </c>
      <c r="BO39" s="237" t="e">
        <f t="shared" si="18"/>
        <v>#N/A</v>
      </c>
      <c r="BP39" s="236" t="e">
        <f t="shared" si="19"/>
        <v>#N/A</v>
      </c>
    </row>
    <row r="40" spans="1:68" ht="15.75" customHeight="1">
      <c r="A40" s="127">
        <v>31</v>
      </c>
      <c r="B40" s="128">
        <f>IF(นักเรียน!B36="","",นักเรียน!B36)</f>
        <v>19984</v>
      </c>
      <c r="C40" s="129" t="str">
        <f>IF(นักเรียน!C36="","",นักเรียน!C36)</f>
        <v>เด็กหญิงรวิสรา น้อยชื่น</v>
      </c>
      <c r="D40" s="130"/>
      <c r="E40" s="131"/>
      <c r="F40" s="131"/>
      <c r="G40" s="131"/>
      <c r="H40" s="131"/>
      <c r="I40" s="131"/>
      <c r="J40" s="131"/>
      <c r="K40" s="131"/>
      <c r="L40" s="132"/>
      <c r="M40" s="133" t="e">
        <f t="shared" si="7"/>
        <v>#N/A</v>
      </c>
      <c r="N40" s="130"/>
      <c r="O40" s="131"/>
      <c r="P40" s="131"/>
      <c r="Q40" s="131"/>
      <c r="R40" s="131"/>
      <c r="S40" s="132"/>
      <c r="T40" s="133" t="e">
        <f t="shared" si="8"/>
        <v>#N/A</v>
      </c>
      <c r="U40" s="130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55"/>
      <c r="AK40" s="155"/>
      <c r="AL40" s="132"/>
      <c r="AM40" s="133" t="e">
        <f t="shared" si="9"/>
        <v>#N/A</v>
      </c>
      <c r="AN40" s="130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2"/>
      <c r="BB40" s="133" t="e">
        <f t="shared" si="10"/>
        <v>#N/A</v>
      </c>
      <c r="BC40" s="130"/>
      <c r="BD40" s="131"/>
      <c r="BE40" s="131"/>
      <c r="BF40" s="131"/>
      <c r="BG40" s="131"/>
      <c r="BH40" s="131"/>
      <c r="BI40" s="131"/>
      <c r="BJ40" s="155"/>
      <c r="BK40" s="155"/>
      <c r="BL40" s="155"/>
      <c r="BM40" s="155"/>
      <c r="BN40" s="233" t="e">
        <f t="shared" si="17"/>
        <v>#N/A</v>
      </c>
      <c r="BO40" s="237" t="e">
        <f t="shared" si="18"/>
        <v>#N/A</v>
      </c>
      <c r="BP40" s="236" t="e">
        <f t="shared" si="19"/>
        <v>#N/A</v>
      </c>
    </row>
    <row r="41" spans="1:68" ht="15.75" customHeight="1">
      <c r="A41" s="127">
        <v>32</v>
      </c>
      <c r="B41" s="128" t="str">
        <f>IF(นักเรียน!B37="","",นักเรียน!B37)</f>
        <v/>
      </c>
      <c r="C41" s="129" t="str">
        <f>IF(นักเรียน!C37="","",นักเรียน!C37)</f>
        <v/>
      </c>
      <c r="D41" s="130"/>
      <c r="E41" s="131"/>
      <c r="F41" s="131"/>
      <c r="G41" s="131"/>
      <c r="H41" s="131"/>
      <c r="I41" s="131"/>
      <c r="J41" s="131"/>
      <c r="K41" s="131"/>
      <c r="L41" s="132"/>
      <c r="M41" s="133"/>
      <c r="N41" s="130"/>
      <c r="O41" s="131"/>
      <c r="P41" s="131"/>
      <c r="Q41" s="131"/>
      <c r="R41" s="131"/>
      <c r="S41" s="132"/>
      <c r="T41" s="133"/>
      <c r="U41" s="130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55"/>
      <c r="AK41" s="155"/>
      <c r="AL41" s="132"/>
      <c r="AM41" s="133"/>
      <c r="AN41" s="130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2"/>
      <c r="BB41" s="133"/>
      <c r="BC41" s="130"/>
      <c r="BD41" s="131"/>
      <c r="BE41" s="131"/>
      <c r="BF41" s="131"/>
      <c r="BG41" s="131"/>
      <c r="BH41" s="131"/>
      <c r="BI41" s="131"/>
      <c r="BJ41" s="155"/>
      <c r="BK41" s="155"/>
      <c r="BL41" s="155"/>
      <c r="BM41" s="155"/>
      <c r="BN41" s="233"/>
      <c r="BO41" s="237"/>
      <c r="BP41" s="236"/>
    </row>
    <row r="42" spans="1:68" ht="15.75" customHeight="1">
      <c r="A42" s="127">
        <v>33</v>
      </c>
      <c r="B42" s="128" t="str">
        <f>IF(นักเรียน!B38="","",นักเรียน!B38)</f>
        <v/>
      </c>
      <c r="C42" s="129" t="str">
        <f>IF(นักเรียน!C38="","",นักเรียน!C38)</f>
        <v/>
      </c>
      <c r="D42" s="130"/>
      <c r="E42" s="131"/>
      <c r="F42" s="131"/>
      <c r="G42" s="131"/>
      <c r="H42" s="131"/>
      <c r="I42" s="131"/>
      <c r="J42" s="131"/>
      <c r="K42" s="131"/>
      <c r="L42" s="132"/>
      <c r="M42" s="133"/>
      <c r="N42" s="130"/>
      <c r="O42" s="131"/>
      <c r="P42" s="131"/>
      <c r="Q42" s="131"/>
      <c r="R42" s="131"/>
      <c r="S42" s="132"/>
      <c r="T42" s="133"/>
      <c r="U42" s="130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55"/>
      <c r="AK42" s="155"/>
      <c r="AL42" s="132"/>
      <c r="AM42" s="133"/>
      <c r="AN42" s="130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2"/>
      <c r="BB42" s="133"/>
      <c r="BC42" s="130"/>
      <c r="BD42" s="131"/>
      <c r="BE42" s="131"/>
      <c r="BF42" s="131"/>
      <c r="BG42" s="131"/>
      <c r="BH42" s="131"/>
      <c r="BI42" s="131"/>
      <c r="BJ42" s="155"/>
      <c r="BK42" s="155"/>
      <c r="BL42" s="155"/>
      <c r="BM42" s="155"/>
      <c r="BN42" s="233"/>
      <c r="BO42" s="237"/>
      <c r="BP42" s="236"/>
    </row>
    <row r="43" spans="1:68" ht="15.75" customHeight="1">
      <c r="A43" s="127">
        <v>34</v>
      </c>
      <c r="B43" s="128" t="str">
        <f>IF(นักเรียน!B39="","",นักเรียน!B39)</f>
        <v/>
      </c>
      <c r="C43" s="129" t="str">
        <f>IF(นักเรียน!C39="","",นักเรียน!C39)</f>
        <v/>
      </c>
      <c r="D43" s="130"/>
      <c r="E43" s="131"/>
      <c r="F43" s="131"/>
      <c r="G43" s="131"/>
      <c r="H43" s="131"/>
      <c r="I43" s="131"/>
      <c r="J43" s="131"/>
      <c r="K43" s="131"/>
      <c r="L43" s="132"/>
      <c r="M43" s="133"/>
      <c r="N43" s="130"/>
      <c r="O43" s="131"/>
      <c r="P43" s="131"/>
      <c r="Q43" s="131"/>
      <c r="R43" s="131"/>
      <c r="S43" s="132"/>
      <c r="T43" s="133"/>
      <c r="U43" s="130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55"/>
      <c r="AK43" s="155"/>
      <c r="AL43" s="132"/>
      <c r="AM43" s="133"/>
      <c r="AN43" s="130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2"/>
      <c r="BB43" s="133"/>
      <c r="BC43" s="130"/>
      <c r="BD43" s="131"/>
      <c r="BE43" s="131"/>
      <c r="BF43" s="131"/>
      <c r="BG43" s="131"/>
      <c r="BH43" s="131"/>
      <c r="BI43" s="131"/>
      <c r="BJ43" s="155"/>
      <c r="BK43" s="155"/>
      <c r="BL43" s="155"/>
      <c r="BM43" s="155"/>
      <c r="BN43" s="233"/>
      <c r="BO43" s="237"/>
      <c r="BP43" s="236"/>
    </row>
    <row r="44" spans="1:68" ht="15.75" customHeight="1">
      <c r="A44" s="127">
        <v>35</v>
      </c>
      <c r="B44" s="128" t="str">
        <f>IF(นักเรียน!B40="","",นักเรียน!B40)</f>
        <v/>
      </c>
      <c r="C44" s="129" t="str">
        <f>IF(นักเรียน!C40="","",นักเรียน!C40)</f>
        <v/>
      </c>
      <c r="D44" s="130"/>
      <c r="E44" s="131"/>
      <c r="F44" s="131"/>
      <c r="G44" s="131"/>
      <c r="H44" s="131"/>
      <c r="I44" s="131"/>
      <c r="J44" s="131"/>
      <c r="K44" s="131"/>
      <c r="L44" s="132"/>
      <c r="M44" s="133"/>
      <c r="N44" s="130"/>
      <c r="O44" s="131"/>
      <c r="P44" s="131"/>
      <c r="Q44" s="131"/>
      <c r="R44" s="131"/>
      <c r="S44" s="132"/>
      <c r="T44" s="133"/>
      <c r="U44" s="130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55"/>
      <c r="AK44" s="155"/>
      <c r="AL44" s="132"/>
      <c r="AM44" s="133"/>
      <c r="AN44" s="130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2"/>
      <c r="BB44" s="133"/>
      <c r="BC44" s="130"/>
      <c r="BD44" s="131"/>
      <c r="BE44" s="131"/>
      <c r="BF44" s="131"/>
      <c r="BG44" s="131"/>
      <c r="BH44" s="131"/>
      <c r="BI44" s="131"/>
      <c r="BJ44" s="155"/>
      <c r="BK44" s="155"/>
      <c r="BL44" s="155"/>
      <c r="BM44" s="155"/>
      <c r="BN44" s="233"/>
      <c r="BO44" s="237"/>
      <c r="BP44" s="236"/>
    </row>
    <row r="45" spans="1:68" ht="15.75" customHeight="1">
      <c r="A45" s="127">
        <v>36</v>
      </c>
      <c r="B45" s="128" t="str">
        <f>IF(นักเรียน!B41="","",นักเรียน!B41)</f>
        <v/>
      </c>
      <c r="C45" s="129" t="str">
        <f>IF(นักเรียน!C41="","",นักเรียน!C41)</f>
        <v/>
      </c>
      <c r="D45" s="130"/>
      <c r="E45" s="131"/>
      <c r="F45" s="131"/>
      <c r="G45" s="131"/>
      <c r="H45" s="131"/>
      <c r="I45" s="131"/>
      <c r="J45" s="131"/>
      <c r="K45" s="131"/>
      <c r="L45" s="132"/>
      <c r="M45" s="133"/>
      <c r="N45" s="130"/>
      <c r="O45" s="131"/>
      <c r="P45" s="131"/>
      <c r="Q45" s="131"/>
      <c r="R45" s="131"/>
      <c r="S45" s="132"/>
      <c r="T45" s="133"/>
      <c r="U45" s="130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55"/>
      <c r="AK45" s="155"/>
      <c r="AL45" s="132"/>
      <c r="AM45" s="133"/>
      <c r="AN45" s="130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2"/>
      <c r="BB45" s="133"/>
      <c r="BC45" s="130"/>
      <c r="BD45" s="131"/>
      <c r="BE45" s="131"/>
      <c r="BF45" s="131"/>
      <c r="BG45" s="131"/>
      <c r="BH45" s="131"/>
      <c r="BI45" s="131"/>
      <c r="BJ45" s="155"/>
      <c r="BK45" s="155"/>
      <c r="BL45" s="155"/>
      <c r="BM45" s="155"/>
      <c r="BN45" s="233"/>
      <c r="BO45" s="237"/>
      <c r="BP45" s="236"/>
    </row>
    <row r="46" spans="1:68" ht="15.75" customHeight="1">
      <c r="A46" s="127">
        <v>37</v>
      </c>
      <c r="B46" s="128" t="str">
        <f>IF(นักเรียน!B42="","",นักเรียน!B42)</f>
        <v/>
      </c>
      <c r="C46" s="129" t="str">
        <f>IF(นักเรียน!C42="","",นักเรียน!C42)</f>
        <v/>
      </c>
      <c r="D46" s="130"/>
      <c r="E46" s="131"/>
      <c r="F46" s="131"/>
      <c r="G46" s="131"/>
      <c r="H46" s="131"/>
      <c r="I46" s="131"/>
      <c r="J46" s="131"/>
      <c r="K46" s="131"/>
      <c r="L46" s="132"/>
      <c r="M46" s="133"/>
      <c r="N46" s="130"/>
      <c r="O46" s="131"/>
      <c r="P46" s="131"/>
      <c r="Q46" s="131"/>
      <c r="R46" s="131"/>
      <c r="S46" s="132"/>
      <c r="T46" s="133"/>
      <c r="U46" s="130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55"/>
      <c r="AK46" s="155"/>
      <c r="AL46" s="132"/>
      <c r="AM46" s="133"/>
      <c r="AN46" s="130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2"/>
      <c r="BB46" s="133"/>
      <c r="BC46" s="130"/>
      <c r="BD46" s="131"/>
      <c r="BE46" s="131"/>
      <c r="BF46" s="131"/>
      <c r="BG46" s="131"/>
      <c r="BH46" s="131"/>
      <c r="BI46" s="131"/>
      <c r="BJ46" s="155"/>
      <c r="BK46" s="155"/>
      <c r="BL46" s="155"/>
      <c r="BM46" s="155"/>
      <c r="BN46" s="233"/>
      <c r="BO46" s="237"/>
      <c r="BP46" s="236"/>
    </row>
    <row r="47" spans="1:68" ht="15.75" customHeight="1">
      <c r="A47" s="127">
        <v>38</v>
      </c>
      <c r="B47" s="128" t="str">
        <f>IF(นักเรียน!B43="","",นักเรียน!B43)</f>
        <v/>
      </c>
      <c r="C47" s="129" t="str">
        <f>IF(นักเรียน!C43="","",นักเรียน!C43)</f>
        <v/>
      </c>
      <c r="D47" s="130"/>
      <c r="E47" s="131"/>
      <c r="F47" s="131"/>
      <c r="G47" s="131"/>
      <c r="H47" s="131"/>
      <c r="I47" s="131"/>
      <c r="J47" s="131"/>
      <c r="K47" s="131"/>
      <c r="L47" s="132"/>
      <c r="M47" s="133"/>
      <c r="N47" s="130"/>
      <c r="O47" s="131"/>
      <c r="P47" s="131"/>
      <c r="Q47" s="131"/>
      <c r="R47" s="131"/>
      <c r="S47" s="132"/>
      <c r="T47" s="133"/>
      <c r="U47" s="130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55"/>
      <c r="AK47" s="155"/>
      <c r="AL47" s="132"/>
      <c r="AM47" s="133"/>
      <c r="AN47" s="130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2"/>
      <c r="BB47" s="133"/>
      <c r="BC47" s="130"/>
      <c r="BD47" s="131"/>
      <c r="BE47" s="131"/>
      <c r="BF47" s="131"/>
      <c r="BG47" s="131"/>
      <c r="BH47" s="131"/>
      <c r="BI47" s="131"/>
      <c r="BJ47" s="155"/>
      <c r="BK47" s="155"/>
      <c r="BL47" s="155"/>
      <c r="BM47" s="155"/>
      <c r="BN47" s="233"/>
      <c r="BO47" s="237"/>
      <c r="BP47" s="236"/>
    </row>
    <row r="48" spans="1:68" ht="15.75" customHeight="1">
      <c r="A48" s="127"/>
      <c r="B48" s="128"/>
      <c r="C48" s="129"/>
      <c r="D48" s="130"/>
      <c r="E48" s="131"/>
      <c r="F48" s="131"/>
      <c r="G48" s="131"/>
      <c r="H48" s="131"/>
      <c r="I48" s="131"/>
      <c r="J48" s="131"/>
      <c r="K48" s="131"/>
      <c r="L48" s="132"/>
      <c r="M48" s="133"/>
      <c r="N48" s="130"/>
      <c r="O48" s="131"/>
      <c r="P48" s="131"/>
      <c r="Q48" s="131"/>
      <c r="R48" s="131"/>
      <c r="S48" s="132"/>
      <c r="T48" s="133"/>
      <c r="U48" s="130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55"/>
      <c r="AK48" s="155"/>
      <c r="AL48" s="132"/>
      <c r="AM48" s="133"/>
      <c r="AN48" s="130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2"/>
      <c r="BB48" s="133"/>
      <c r="BC48" s="130"/>
      <c r="BD48" s="131"/>
      <c r="BE48" s="131"/>
      <c r="BF48" s="131"/>
      <c r="BG48" s="131"/>
      <c r="BH48" s="131"/>
      <c r="BI48" s="131"/>
      <c r="BJ48" s="155"/>
      <c r="BK48" s="155"/>
      <c r="BL48" s="155"/>
      <c r="BM48" s="155"/>
      <c r="BN48" s="233"/>
      <c r="BO48" s="237"/>
      <c r="BP48" s="236"/>
    </row>
    <row r="49" spans="1:68" ht="15.75" customHeight="1">
      <c r="A49" s="127"/>
      <c r="B49" s="128"/>
      <c r="C49" s="129"/>
      <c r="D49" s="130"/>
      <c r="E49" s="131"/>
      <c r="F49" s="131"/>
      <c r="G49" s="131"/>
      <c r="H49" s="131"/>
      <c r="I49" s="131"/>
      <c r="J49" s="131"/>
      <c r="K49" s="131"/>
      <c r="L49" s="132"/>
      <c r="M49" s="133"/>
      <c r="N49" s="130"/>
      <c r="O49" s="131"/>
      <c r="P49" s="131"/>
      <c r="Q49" s="131"/>
      <c r="R49" s="131"/>
      <c r="S49" s="132"/>
      <c r="T49" s="133"/>
      <c r="U49" s="130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55"/>
      <c r="AK49" s="155"/>
      <c r="AL49" s="132"/>
      <c r="AM49" s="133"/>
      <c r="AN49" s="130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2"/>
      <c r="BB49" s="133"/>
      <c r="BC49" s="130"/>
      <c r="BD49" s="131"/>
      <c r="BE49" s="131"/>
      <c r="BF49" s="131"/>
      <c r="BG49" s="131"/>
      <c r="BH49" s="131"/>
      <c r="BI49" s="131"/>
      <c r="BJ49" s="155"/>
      <c r="BK49" s="155"/>
      <c r="BL49" s="155"/>
      <c r="BM49" s="155"/>
      <c r="BN49" s="233"/>
      <c r="BO49" s="237"/>
      <c r="BP49" s="236"/>
    </row>
    <row r="50" spans="1:68" ht="15.75" customHeight="1">
      <c r="A50" s="127"/>
      <c r="B50" s="128"/>
      <c r="C50" s="129"/>
      <c r="D50" s="130"/>
      <c r="E50" s="131"/>
      <c r="F50" s="131"/>
      <c r="G50" s="131"/>
      <c r="H50" s="131"/>
      <c r="I50" s="131"/>
      <c r="J50" s="131"/>
      <c r="K50" s="131"/>
      <c r="L50" s="132"/>
      <c r="M50" s="133"/>
      <c r="N50" s="130"/>
      <c r="O50" s="131"/>
      <c r="P50" s="131"/>
      <c r="Q50" s="131"/>
      <c r="R50" s="131"/>
      <c r="S50" s="132"/>
      <c r="T50" s="133"/>
      <c r="U50" s="130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55"/>
      <c r="AK50" s="155"/>
      <c r="AL50" s="132"/>
      <c r="AM50" s="133"/>
      <c r="AN50" s="130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2"/>
      <c r="BB50" s="133"/>
      <c r="BC50" s="130"/>
      <c r="BD50" s="131"/>
      <c r="BE50" s="131"/>
      <c r="BF50" s="131"/>
      <c r="BG50" s="131"/>
      <c r="BH50" s="131"/>
      <c r="BI50" s="131"/>
      <c r="BJ50" s="155"/>
      <c r="BK50" s="155"/>
      <c r="BL50" s="155"/>
      <c r="BM50" s="155"/>
      <c r="BN50" s="233"/>
      <c r="BO50" s="237"/>
      <c r="BP50" s="236"/>
    </row>
    <row r="51" spans="1:68" ht="15.75" customHeight="1">
      <c r="A51" s="127"/>
      <c r="B51" s="128" t="str">
        <f>IF(นักเรียน!B47="","",นักเรียน!B47)</f>
        <v/>
      </c>
      <c r="C51" s="129" t="str">
        <f>IF(นักเรียน!C47="","",นักเรียน!C47)</f>
        <v/>
      </c>
      <c r="D51" s="130"/>
      <c r="E51" s="131"/>
      <c r="F51" s="131"/>
      <c r="G51" s="131"/>
      <c r="H51" s="131"/>
      <c r="I51" s="131"/>
      <c r="J51" s="131"/>
      <c r="K51" s="131"/>
      <c r="L51" s="132"/>
      <c r="M51" s="226"/>
      <c r="N51" s="130"/>
      <c r="O51" s="131"/>
      <c r="P51" s="131"/>
      <c r="Q51" s="131"/>
      <c r="R51" s="131"/>
      <c r="S51" s="132"/>
      <c r="T51" s="133"/>
      <c r="U51" s="130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55"/>
      <c r="AK51" s="155"/>
      <c r="AL51" s="132"/>
      <c r="AM51" s="133"/>
      <c r="AN51" s="130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2"/>
      <c r="BB51" s="133"/>
      <c r="BC51" s="130"/>
      <c r="BD51" s="131"/>
      <c r="BE51" s="131"/>
      <c r="BF51" s="131"/>
      <c r="BG51" s="131"/>
      <c r="BH51" s="131"/>
      <c r="BI51" s="131"/>
      <c r="BJ51" s="155"/>
      <c r="BK51" s="155"/>
      <c r="BL51" s="155"/>
      <c r="BM51" s="155"/>
      <c r="BN51" s="234"/>
      <c r="BO51" s="237"/>
      <c r="BP51" s="236"/>
    </row>
    <row r="52" spans="1:68" ht="15.75" customHeight="1">
      <c r="A52" s="127"/>
      <c r="B52" s="128" t="str">
        <f>IF(นักเรียน!B48="","",นักเรียน!B48)</f>
        <v/>
      </c>
      <c r="C52" s="129" t="str">
        <f>IF(นักเรียน!C48="","",นักเรียน!C48)</f>
        <v/>
      </c>
      <c r="D52" s="130"/>
      <c r="E52" s="131"/>
      <c r="F52" s="131"/>
      <c r="G52" s="131"/>
      <c r="H52" s="131"/>
      <c r="I52" s="131"/>
      <c r="J52" s="131"/>
      <c r="K52" s="131"/>
      <c r="L52" s="132"/>
      <c r="M52" s="226"/>
      <c r="N52" s="130"/>
      <c r="O52" s="131"/>
      <c r="P52" s="131"/>
      <c r="Q52" s="131"/>
      <c r="R52" s="131"/>
      <c r="S52" s="132"/>
      <c r="T52" s="133"/>
      <c r="U52" s="130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55"/>
      <c r="AK52" s="155"/>
      <c r="AL52" s="132"/>
      <c r="AM52" s="133"/>
      <c r="AN52" s="130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2"/>
      <c r="BB52" s="133"/>
      <c r="BC52" s="130"/>
      <c r="BD52" s="131"/>
      <c r="BE52" s="131"/>
      <c r="BF52" s="131"/>
      <c r="BG52" s="131"/>
      <c r="BH52" s="131"/>
      <c r="BI52" s="131"/>
      <c r="BJ52" s="155"/>
      <c r="BK52" s="155"/>
      <c r="BL52" s="155"/>
      <c r="BM52" s="155"/>
      <c r="BN52" s="234"/>
      <c r="BO52" s="237"/>
      <c r="BP52" s="236"/>
    </row>
    <row r="53" spans="1:68" ht="15.75" customHeight="1">
      <c r="A53" s="127"/>
      <c r="B53" s="128" t="str">
        <f>IF(นักเรียน!B49="","",นักเรียน!B49)</f>
        <v/>
      </c>
      <c r="C53" s="129" t="str">
        <f>IF(นักเรียน!C49="","",นักเรียน!C49)</f>
        <v/>
      </c>
      <c r="D53" s="130"/>
      <c r="E53" s="131"/>
      <c r="F53" s="131"/>
      <c r="G53" s="131"/>
      <c r="H53" s="131"/>
      <c r="I53" s="131"/>
      <c r="J53" s="131"/>
      <c r="K53" s="131"/>
      <c r="L53" s="132"/>
      <c r="M53" s="226"/>
      <c r="N53" s="130"/>
      <c r="O53" s="131"/>
      <c r="P53" s="131"/>
      <c r="Q53" s="131"/>
      <c r="R53" s="131"/>
      <c r="S53" s="132"/>
      <c r="T53" s="133"/>
      <c r="U53" s="130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55"/>
      <c r="AK53" s="155"/>
      <c r="AL53" s="132"/>
      <c r="AM53" s="133"/>
      <c r="AN53" s="130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2"/>
      <c r="BB53" s="133"/>
      <c r="BC53" s="130"/>
      <c r="BD53" s="131"/>
      <c r="BE53" s="131"/>
      <c r="BF53" s="131"/>
      <c r="BG53" s="131"/>
      <c r="BH53" s="131"/>
      <c r="BI53" s="131"/>
      <c r="BJ53" s="155"/>
      <c r="BK53" s="155"/>
      <c r="BL53" s="155"/>
      <c r="BM53" s="155"/>
      <c r="BN53" s="234"/>
      <c r="BO53" s="237"/>
      <c r="BP53" s="236"/>
    </row>
    <row r="54" spans="1:68" ht="15.75" customHeight="1" thickBot="1">
      <c r="A54" s="127"/>
      <c r="B54" s="128" t="str">
        <f>IF(นักเรียน!B50="","",นักเรียน!B50)</f>
        <v/>
      </c>
      <c r="C54" s="129" t="str">
        <f>IF(นักเรียน!C50="","",นักเรียน!C50)</f>
        <v/>
      </c>
      <c r="D54" s="130"/>
      <c r="E54" s="131"/>
      <c r="F54" s="131"/>
      <c r="G54" s="131"/>
      <c r="H54" s="131"/>
      <c r="I54" s="131"/>
      <c r="J54" s="131"/>
      <c r="K54" s="131"/>
      <c r="L54" s="132"/>
      <c r="M54" s="226"/>
      <c r="N54" s="130"/>
      <c r="O54" s="131"/>
      <c r="P54" s="131"/>
      <c r="Q54" s="131"/>
      <c r="R54" s="131"/>
      <c r="S54" s="132"/>
      <c r="T54" s="133"/>
      <c r="U54" s="130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55"/>
      <c r="AK54" s="155"/>
      <c r="AL54" s="132"/>
      <c r="AM54" s="133"/>
      <c r="AN54" s="130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2"/>
      <c r="BB54" s="133"/>
      <c r="BC54" s="130"/>
      <c r="BD54" s="131"/>
      <c r="BE54" s="131"/>
      <c r="BF54" s="131"/>
      <c r="BG54" s="131"/>
      <c r="BH54" s="131"/>
      <c r="BI54" s="131"/>
      <c r="BJ54" s="155"/>
      <c r="BK54" s="155"/>
      <c r="BL54" s="155"/>
      <c r="BM54" s="155"/>
      <c r="BN54" s="235"/>
      <c r="BO54" s="238"/>
      <c r="BP54" s="236"/>
    </row>
    <row r="55" spans="1:68" ht="15.75" customHeight="1">
      <c r="A55" s="139"/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227"/>
      <c r="N55" s="139"/>
      <c r="O55" s="139"/>
      <c r="P55" s="139"/>
      <c r="Q55" s="139"/>
      <c r="R55" s="139"/>
      <c r="S55" s="139"/>
      <c r="T55" s="140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40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40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40"/>
      <c r="BO55" s="162"/>
      <c r="BP55" s="158"/>
    </row>
    <row r="56" spans="1:68" ht="22.5" customHeight="1">
      <c r="A56" s="141"/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228"/>
      <c r="N56" s="141"/>
      <c r="O56" s="141"/>
      <c r="P56" s="141"/>
      <c r="Q56" s="141"/>
      <c r="R56" s="141"/>
      <c r="S56" s="141"/>
      <c r="T56" s="142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  <c r="AF56" s="141"/>
      <c r="AG56" s="141"/>
      <c r="AH56" s="141"/>
      <c r="AI56" s="141"/>
      <c r="AJ56" s="141"/>
      <c r="AK56" s="141"/>
      <c r="AL56" s="141"/>
      <c r="AM56" s="142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1"/>
      <c r="AZ56" s="141"/>
      <c r="BA56" s="141"/>
      <c r="BB56" s="142"/>
      <c r="BC56" s="141"/>
      <c r="BD56" s="141"/>
      <c r="BE56" s="141"/>
      <c r="BF56" s="141"/>
      <c r="BG56" s="141"/>
      <c r="BH56" s="141"/>
      <c r="BI56" s="141"/>
      <c r="BJ56" s="141"/>
      <c r="BK56" s="141"/>
      <c r="BL56" s="141"/>
      <c r="BM56" s="141"/>
      <c r="BN56" s="142"/>
      <c r="BO56" s="163"/>
      <c r="BP56" s="159"/>
    </row>
    <row r="57" spans="1:68" ht="22.5" customHeight="1">
      <c r="A57" s="141"/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228"/>
      <c r="N57" s="141"/>
      <c r="O57" s="141"/>
      <c r="P57" s="141"/>
      <c r="Q57" s="141"/>
      <c r="R57" s="141"/>
      <c r="S57" s="141"/>
      <c r="T57" s="142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141"/>
      <c r="AI57" s="141"/>
      <c r="AJ57" s="141"/>
      <c r="AK57" s="141"/>
      <c r="AL57" s="141"/>
      <c r="AM57" s="142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2"/>
      <c r="BC57" s="141"/>
      <c r="BD57" s="141"/>
      <c r="BE57" s="141"/>
      <c r="BF57" s="141"/>
      <c r="BG57" s="141"/>
      <c r="BH57" s="141"/>
      <c r="BI57" s="141"/>
      <c r="BJ57" s="141"/>
      <c r="BK57" s="141"/>
      <c r="BL57" s="141"/>
      <c r="BM57" s="141"/>
      <c r="BN57" s="142"/>
      <c r="BO57" s="163"/>
      <c r="BP57" s="159"/>
    </row>
    <row r="58" spans="1:68" ht="22.5" customHeight="1">
      <c r="A58" s="141"/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228"/>
      <c r="N58" s="141"/>
      <c r="O58" s="141"/>
      <c r="P58" s="141"/>
      <c r="Q58" s="141"/>
      <c r="R58" s="141"/>
      <c r="S58" s="141"/>
      <c r="T58" s="142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  <c r="AF58" s="141"/>
      <c r="AG58" s="141"/>
      <c r="AH58" s="141"/>
      <c r="AI58" s="141"/>
      <c r="AJ58" s="141"/>
      <c r="AK58" s="141"/>
      <c r="AL58" s="141"/>
      <c r="AM58" s="142"/>
      <c r="AN58" s="141"/>
      <c r="AO58" s="141"/>
      <c r="AP58" s="141"/>
      <c r="AQ58" s="141"/>
      <c r="AR58" s="141"/>
      <c r="AS58" s="141"/>
      <c r="AT58" s="141"/>
      <c r="AU58" s="141"/>
      <c r="AV58" s="141"/>
      <c r="AW58" s="141"/>
      <c r="AX58" s="141"/>
      <c r="AY58" s="141"/>
      <c r="AZ58" s="141"/>
      <c r="BA58" s="141"/>
      <c r="BB58" s="142"/>
      <c r="BC58" s="141"/>
      <c r="BD58" s="141"/>
      <c r="BE58" s="141"/>
      <c r="BF58" s="141"/>
      <c r="BG58" s="141"/>
      <c r="BH58" s="141"/>
      <c r="BI58" s="141"/>
      <c r="BJ58" s="141"/>
      <c r="BK58" s="141"/>
      <c r="BL58" s="141"/>
      <c r="BM58" s="141"/>
      <c r="BN58" s="142"/>
      <c r="BO58" s="163"/>
      <c r="BP58" s="159"/>
    </row>
    <row r="59" spans="1:68" ht="22.5" customHeight="1">
      <c r="A59" s="141"/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228"/>
      <c r="N59" s="141"/>
      <c r="O59" s="141"/>
      <c r="P59" s="141"/>
      <c r="Q59" s="141"/>
      <c r="R59" s="141"/>
      <c r="S59" s="141"/>
      <c r="T59" s="142"/>
      <c r="U59" s="141"/>
      <c r="V59" s="141"/>
      <c r="W59" s="141"/>
      <c r="X59" s="141"/>
      <c r="Y59" s="141"/>
      <c r="Z59" s="141"/>
      <c r="AA59" s="141"/>
      <c r="AB59" s="141"/>
      <c r="AC59" s="141"/>
      <c r="AD59" s="141"/>
      <c r="AE59" s="141"/>
      <c r="AF59" s="141"/>
      <c r="AG59" s="141"/>
      <c r="AH59" s="141"/>
      <c r="AI59" s="141"/>
      <c r="AJ59" s="141"/>
      <c r="AK59" s="141"/>
      <c r="AL59" s="141"/>
      <c r="AM59" s="142"/>
      <c r="AN59" s="141"/>
      <c r="AO59" s="141"/>
      <c r="AP59" s="141"/>
      <c r="AQ59" s="141"/>
      <c r="AR59" s="141"/>
      <c r="AS59" s="141"/>
      <c r="AT59" s="141"/>
      <c r="AU59" s="141"/>
      <c r="AV59" s="141"/>
      <c r="AW59" s="141"/>
      <c r="AX59" s="141"/>
      <c r="AY59" s="141"/>
      <c r="AZ59" s="141"/>
      <c r="BA59" s="141"/>
      <c r="BB59" s="142"/>
      <c r="BC59" s="141"/>
      <c r="BD59" s="141"/>
      <c r="BE59" s="141"/>
      <c r="BF59" s="141"/>
      <c r="BG59" s="141"/>
      <c r="BH59" s="141"/>
      <c r="BI59" s="141"/>
      <c r="BJ59" s="141"/>
      <c r="BK59" s="141"/>
      <c r="BL59" s="141"/>
      <c r="BM59" s="141"/>
      <c r="BN59" s="142"/>
      <c r="BO59" s="163"/>
      <c r="BP59" s="159"/>
    </row>
    <row r="60" spans="1:68" ht="22.5" customHeight="1">
      <c r="A60" s="141"/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228"/>
      <c r="N60" s="141"/>
      <c r="O60" s="141"/>
      <c r="P60" s="141"/>
      <c r="Q60" s="141"/>
      <c r="R60" s="141"/>
      <c r="S60" s="141"/>
      <c r="T60" s="142"/>
      <c r="U60" s="141"/>
      <c r="V60" s="141"/>
      <c r="W60" s="141"/>
      <c r="X60" s="141"/>
      <c r="Y60" s="141"/>
      <c r="Z60" s="141"/>
      <c r="AA60" s="141"/>
      <c r="AB60" s="141"/>
      <c r="AC60" s="141"/>
      <c r="AD60" s="141"/>
      <c r="AE60" s="141"/>
      <c r="AF60" s="141"/>
      <c r="AG60" s="141"/>
      <c r="AH60" s="141"/>
      <c r="AI60" s="141"/>
      <c r="AJ60" s="141"/>
      <c r="AK60" s="141"/>
      <c r="AL60" s="141"/>
      <c r="AM60" s="142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2"/>
      <c r="BC60" s="141"/>
      <c r="BD60" s="141"/>
      <c r="BE60" s="141"/>
      <c r="BF60" s="141"/>
      <c r="BG60" s="141"/>
      <c r="BH60" s="141"/>
      <c r="BI60" s="141"/>
      <c r="BJ60" s="141"/>
      <c r="BK60" s="141"/>
      <c r="BL60" s="141"/>
      <c r="BM60" s="141"/>
      <c r="BN60" s="142"/>
      <c r="BO60" s="163"/>
      <c r="BP60" s="159"/>
    </row>
    <row r="61" spans="1:68" ht="22.5" customHeight="1">
      <c r="A61" s="141"/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228"/>
      <c r="N61" s="141"/>
      <c r="O61" s="141"/>
      <c r="P61" s="141"/>
      <c r="Q61" s="141"/>
      <c r="R61" s="141"/>
      <c r="S61" s="141"/>
      <c r="T61" s="142"/>
      <c r="U61" s="141"/>
      <c r="V61" s="141"/>
      <c r="W61" s="141"/>
      <c r="X61" s="141"/>
      <c r="Y61" s="141"/>
      <c r="Z61" s="141"/>
      <c r="AA61" s="141"/>
      <c r="AB61" s="141"/>
      <c r="AC61" s="141"/>
      <c r="AD61" s="141"/>
      <c r="AE61" s="141"/>
      <c r="AF61" s="141"/>
      <c r="AG61" s="141"/>
      <c r="AH61" s="141"/>
      <c r="AI61" s="141"/>
      <c r="AJ61" s="141"/>
      <c r="AK61" s="141"/>
      <c r="AL61" s="141"/>
      <c r="AM61" s="142"/>
      <c r="AN61" s="141"/>
      <c r="AO61" s="141"/>
      <c r="AP61" s="141"/>
      <c r="AQ61" s="141"/>
      <c r="AR61" s="141"/>
      <c r="AS61" s="141"/>
      <c r="AT61" s="141"/>
      <c r="AU61" s="141"/>
      <c r="AV61" s="141"/>
      <c r="AW61" s="141"/>
      <c r="AX61" s="141"/>
      <c r="AY61" s="141"/>
      <c r="AZ61" s="141"/>
      <c r="BA61" s="141"/>
      <c r="BB61" s="142"/>
      <c r="BC61" s="141"/>
      <c r="BD61" s="141"/>
      <c r="BE61" s="141"/>
      <c r="BF61" s="141"/>
      <c r="BG61" s="141"/>
      <c r="BH61" s="141"/>
      <c r="BI61" s="141"/>
      <c r="BJ61" s="141"/>
      <c r="BK61" s="141"/>
      <c r="BL61" s="141"/>
      <c r="BM61" s="141"/>
      <c r="BN61" s="142"/>
      <c r="BO61" s="163"/>
      <c r="BP61" s="159"/>
    </row>
    <row r="62" spans="1:68" ht="22.5" customHeight="1">
      <c r="A62" s="141"/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228"/>
      <c r="N62" s="141"/>
      <c r="O62" s="141"/>
      <c r="P62" s="141"/>
      <c r="Q62" s="141"/>
      <c r="R62" s="141"/>
      <c r="S62" s="141"/>
      <c r="T62" s="142"/>
      <c r="U62" s="141"/>
      <c r="V62" s="141"/>
      <c r="W62" s="141"/>
      <c r="X62" s="141"/>
      <c r="Y62" s="141"/>
      <c r="Z62" s="141"/>
      <c r="AA62" s="141"/>
      <c r="AB62" s="141"/>
      <c r="AC62" s="141"/>
      <c r="AD62" s="141"/>
      <c r="AE62" s="141"/>
      <c r="AF62" s="141"/>
      <c r="AG62" s="141"/>
      <c r="AH62" s="141"/>
      <c r="AI62" s="141"/>
      <c r="AJ62" s="141"/>
      <c r="AK62" s="141"/>
      <c r="AL62" s="141"/>
      <c r="AM62" s="142"/>
      <c r="AN62" s="141"/>
      <c r="AO62" s="141"/>
      <c r="AP62" s="141"/>
      <c r="AQ62" s="141"/>
      <c r="AR62" s="141"/>
      <c r="AS62" s="141"/>
      <c r="AT62" s="141"/>
      <c r="AU62" s="141"/>
      <c r="AV62" s="141"/>
      <c r="AW62" s="141"/>
      <c r="AX62" s="141"/>
      <c r="AY62" s="141"/>
      <c r="AZ62" s="141"/>
      <c r="BA62" s="141"/>
      <c r="BB62" s="142"/>
      <c r="BC62" s="141"/>
      <c r="BD62" s="141"/>
      <c r="BE62" s="141"/>
      <c r="BF62" s="141"/>
      <c r="BG62" s="141"/>
      <c r="BH62" s="141"/>
      <c r="BI62" s="141"/>
      <c r="BJ62" s="141"/>
      <c r="BK62" s="141"/>
      <c r="BL62" s="141"/>
      <c r="BM62" s="141"/>
      <c r="BN62" s="142"/>
      <c r="BO62" s="163"/>
      <c r="BP62" s="159"/>
    </row>
    <row r="63" spans="1:68" ht="22.5" customHeight="1">
      <c r="A63" s="141"/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228"/>
      <c r="N63" s="141"/>
      <c r="O63" s="141"/>
      <c r="P63" s="141"/>
      <c r="Q63" s="141"/>
      <c r="R63" s="141"/>
      <c r="S63" s="141"/>
      <c r="T63" s="142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2"/>
      <c r="AN63" s="141"/>
      <c r="AO63" s="141"/>
      <c r="AP63" s="141"/>
      <c r="AQ63" s="141"/>
      <c r="AR63" s="141"/>
      <c r="AS63" s="141"/>
      <c r="AT63" s="141"/>
      <c r="AU63" s="141"/>
      <c r="AV63" s="141"/>
      <c r="AW63" s="141"/>
      <c r="AX63" s="141"/>
      <c r="AY63" s="141"/>
      <c r="AZ63" s="141"/>
      <c r="BA63" s="141"/>
      <c r="BB63" s="142"/>
      <c r="BC63" s="141"/>
      <c r="BD63" s="141"/>
      <c r="BE63" s="141"/>
      <c r="BF63" s="141"/>
      <c r="BG63" s="141"/>
      <c r="BH63" s="141"/>
      <c r="BI63" s="141"/>
      <c r="BJ63" s="141"/>
      <c r="BK63" s="141"/>
      <c r="BL63" s="141"/>
      <c r="BM63" s="141"/>
      <c r="BN63" s="142"/>
      <c r="BO63" s="163"/>
      <c r="BP63" s="159"/>
    </row>
    <row r="64" spans="1:68" ht="22.5" customHeight="1">
      <c r="A64" s="141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228"/>
      <c r="N64" s="141"/>
      <c r="O64" s="141"/>
      <c r="P64" s="141"/>
      <c r="Q64" s="141"/>
      <c r="R64" s="141"/>
      <c r="S64" s="141"/>
      <c r="T64" s="142"/>
      <c r="U64" s="141"/>
      <c r="V64" s="141"/>
      <c r="W64" s="141"/>
      <c r="X64" s="141"/>
      <c r="Y64" s="141"/>
      <c r="Z64" s="141"/>
      <c r="AA64" s="141"/>
      <c r="AB64" s="141"/>
      <c r="AC64" s="141"/>
      <c r="AD64" s="141"/>
      <c r="AE64" s="141"/>
      <c r="AF64" s="141"/>
      <c r="AG64" s="141"/>
      <c r="AH64" s="141"/>
      <c r="AI64" s="141"/>
      <c r="AJ64" s="141"/>
      <c r="AK64" s="141"/>
      <c r="AL64" s="141"/>
      <c r="AM64" s="142"/>
      <c r="AN64" s="141"/>
      <c r="AO64" s="141"/>
      <c r="AP64" s="141"/>
      <c r="AQ64" s="141"/>
      <c r="AR64" s="141"/>
      <c r="AS64" s="141"/>
      <c r="AT64" s="141"/>
      <c r="AU64" s="141"/>
      <c r="AV64" s="141"/>
      <c r="AW64" s="141"/>
      <c r="AX64" s="141"/>
      <c r="AY64" s="141"/>
      <c r="AZ64" s="141"/>
      <c r="BA64" s="141"/>
      <c r="BB64" s="142"/>
      <c r="BC64" s="141"/>
      <c r="BD64" s="141"/>
      <c r="BE64" s="141"/>
      <c r="BF64" s="141"/>
      <c r="BG64" s="141"/>
      <c r="BH64" s="141"/>
      <c r="BI64" s="141"/>
      <c r="BJ64" s="141"/>
      <c r="BK64" s="141"/>
      <c r="BL64" s="141"/>
      <c r="BM64" s="141"/>
      <c r="BN64" s="142"/>
      <c r="BO64" s="163"/>
      <c r="BP64" s="159"/>
    </row>
    <row r="65" spans="1:68" ht="22.5" customHeight="1">
      <c r="A65" s="141"/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228"/>
      <c r="N65" s="141"/>
      <c r="O65" s="141"/>
      <c r="P65" s="141"/>
      <c r="Q65" s="141"/>
      <c r="R65" s="141"/>
      <c r="S65" s="141"/>
      <c r="T65" s="142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2"/>
      <c r="AN65" s="141"/>
      <c r="AO65" s="141"/>
      <c r="AP65" s="141"/>
      <c r="AQ65" s="141"/>
      <c r="AR65" s="141"/>
      <c r="AS65" s="141"/>
      <c r="AT65" s="141"/>
      <c r="AU65" s="141"/>
      <c r="AV65" s="141"/>
      <c r="AW65" s="141"/>
      <c r="AX65" s="141"/>
      <c r="AY65" s="141"/>
      <c r="AZ65" s="141"/>
      <c r="BA65" s="141"/>
      <c r="BB65" s="142"/>
      <c r="BC65" s="141"/>
      <c r="BD65" s="141"/>
      <c r="BE65" s="141"/>
      <c r="BF65" s="141"/>
      <c r="BG65" s="141"/>
      <c r="BH65" s="141"/>
      <c r="BI65" s="141"/>
      <c r="BJ65" s="141"/>
      <c r="BK65" s="141"/>
      <c r="BL65" s="141"/>
      <c r="BM65" s="141"/>
      <c r="BN65" s="142"/>
      <c r="BO65" s="163"/>
      <c r="BP65" s="159"/>
    </row>
    <row r="66" spans="1:68" ht="22.5" customHeight="1">
      <c r="A66" s="141"/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228"/>
      <c r="N66" s="141"/>
      <c r="O66" s="141"/>
      <c r="P66" s="141"/>
      <c r="Q66" s="141"/>
      <c r="R66" s="141"/>
      <c r="S66" s="141"/>
      <c r="T66" s="142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1"/>
      <c r="AK66" s="141"/>
      <c r="AL66" s="141"/>
      <c r="AM66" s="142"/>
      <c r="AN66" s="141"/>
      <c r="AO66" s="141"/>
      <c r="AP66" s="141"/>
      <c r="AQ66" s="141"/>
      <c r="AR66" s="141"/>
      <c r="AS66" s="141"/>
      <c r="AT66" s="141"/>
      <c r="AU66" s="141"/>
      <c r="AV66" s="141"/>
      <c r="AW66" s="141"/>
      <c r="AX66" s="141"/>
      <c r="AY66" s="141"/>
      <c r="AZ66" s="141"/>
      <c r="BA66" s="141"/>
      <c r="BB66" s="142"/>
      <c r="BC66" s="141"/>
      <c r="BD66" s="141"/>
      <c r="BE66" s="141"/>
      <c r="BF66" s="141"/>
      <c r="BG66" s="141"/>
      <c r="BH66" s="141"/>
      <c r="BI66" s="141"/>
      <c r="BJ66" s="141"/>
      <c r="BK66" s="141"/>
      <c r="BL66" s="141"/>
      <c r="BM66" s="141"/>
      <c r="BN66" s="142"/>
      <c r="BO66" s="163"/>
      <c r="BP66" s="159"/>
    </row>
    <row r="67" spans="1:68" ht="22.5" customHeight="1">
      <c r="A67" s="141"/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228"/>
      <c r="N67" s="141"/>
      <c r="O67" s="141"/>
      <c r="P67" s="141"/>
      <c r="Q67" s="141"/>
      <c r="R67" s="141"/>
      <c r="S67" s="141"/>
      <c r="T67" s="142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2"/>
      <c r="AN67" s="141"/>
      <c r="AO67" s="141"/>
      <c r="AP67" s="141"/>
      <c r="AQ67" s="141"/>
      <c r="AR67" s="141"/>
      <c r="AS67" s="141"/>
      <c r="AT67" s="141"/>
      <c r="AU67" s="141"/>
      <c r="AV67" s="141"/>
      <c r="AW67" s="141"/>
      <c r="AX67" s="141"/>
      <c r="AY67" s="141"/>
      <c r="AZ67" s="141"/>
      <c r="BA67" s="141"/>
      <c r="BB67" s="142"/>
      <c r="BC67" s="141"/>
      <c r="BD67" s="141"/>
      <c r="BE67" s="141"/>
      <c r="BF67" s="141"/>
      <c r="BG67" s="141"/>
      <c r="BH67" s="141"/>
      <c r="BI67" s="141"/>
      <c r="BJ67" s="141"/>
      <c r="BK67" s="141"/>
      <c r="BL67" s="141"/>
      <c r="BM67" s="141"/>
      <c r="BN67" s="142"/>
      <c r="BO67" s="163"/>
      <c r="BP67" s="159"/>
    </row>
    <row r="68" spans="1:68" ht="22.5" customHeight="1">
      <c r="A68" s="141"/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228"/>
      <c r="N68" s="141"/>
      <c r="O68" s="141"/>
      <c r="P68" s="141"/>
      <c r="Q68" s="141"/>
      <c r="R68" s="141"/>
      <c r="S68" s="141"/>
      <c r="T68" s="142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/>
      <c r="AL68" s="141"/>
      <c r="AM68" s="142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141"/>
      <c r="AZ68" s="141"/>
      <c r="BA68" s="141"/>
      <c r="BB68" s="142"/>
      <c r="BC68" s="141"/>
      <c r="BD68" s="141"/>
      <c r="BE68" s="141"/>
      <c r="BF68" s="141"/>
      <c r="BG68" s="141"/>
      <c r="BH68" s="141"/>
      <c r="BI68" s="141"/>
      <c r="BJ68" s="141"/>
      <c r="BK68" s="141"/>
      <c r="BL68" s="141"/>
      <c r="BM68" s="141"/>
      <c r="BN68" s="142"/>
      <c r="BO68" s="163"/>
      <c r="BP68" s="159"/>
    </row>
    <row r="69" spans="1:68" ht="22.5" customHeight="1">
      <c r="A69" s="141"/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228"/>
      <c r="N69" s="141"/>
      <c r="O69" s="141"/>
      <c r="P69" s="141"/>
      <c r="Q69" s="141"/>
      <c r="R69" s="141"/>
      <c r="S69" s="141"/>
      <c r="T69" s="142"/>
      <c r="U69" s="141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  <c r="AF69" s="141"/>
      <c r="AG69" s="141"/>
      <c r="AH69" s="141"/>
      <c r="AI69" s="141"/>
      <c r="AJ69" s="141"/>
      <c r="AK69" s="141"/>
      <c r="AL69" s="141"/>
      <c r="AM69" s="142"/>
      <c r="AN69" s="141"/>
      <c r="AO69" s="141"/>
      <c r="AP69" s="141"/>
      <c r="AQ69" s="141"/>
      <c r="AR69" s="141"/>
      <c r="AS69" s="141"/>
      <c r="AT69" s="141"/>
      <c r="AU69" s="141"/>
      <c r="AV69" s="141"/>
      <c r="AW69" s="141"/>
      <c r="AX69" s="141"/>
      <c r="AY69" s="141"/>
      <c r="AZ69" s="141"/>
      <c r="BA69" s="141"/>
      <c r="BB69" s="142"/>
      <c r="BC69" s="141"/>
      <c r="BD69" s="141"/>
      <c r="BE69" s="141"/>
      <c r="BF69" s="141"/>
      <c r="BG69" s="141"/>
      <c r="BH69" s="141"/>
      <c r="BI69" s="141"/>
      <c r="BJ69" s="141"/>
      <c r="BK69" s="141"/>
      <c r="BL69" s="141"/>
      <c r="BM69" s="141"/>
      <c r="BN69" s="142"/>
      <c r="BO69" s="163"/>
      <c r="BP69" s="159"/>
    </row>
    <row r="70" spans="1:68" ht="22.5" customHeight="1">
      <c r="A70" s="141"/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228"/>
      <c r="N70" s="141"/>
      <c r="O70" s="141"/>
      <c r="P70" s="141"/>
      <c r="Q70" s="141"/>
      <c r="R70" s="141"/>
      <c r="S70" s="141"/>
      <c r="T70" s="142"/>
      <c r="U70" s="141"/>
      <c r="V70" s="141"/>
      <c r="W70" s="141"/>
      <c r="X70" s="141"/>
      <c r="Y70" s="141"/>
      <c r="Z70" s="141"/>
      <c r="AA70" s="141"/>
      <c r="AB70" s="141"/>
      <c r="AC70" s="141"/>
      <c r="AD70" s="141"/>
      <c r="AE70" s="141"/>
      <c r="AF70" s="141"/>
      <c r="AG70" s="141"/>
      <c r="AH70" s="141"/>
      <c r="AI70" s="141"/>
      <c r="AJ70" s="141"/>
      <c r="AK70" s="141"/>
      <c r="AL70" s="141"/>
      <c r="AM70" s="142"/>
      <c r="AN70" s="141"/>
      <c r="AO70" s="141"/>
      <c r="AP70" s="141"/>
      <c r="AQ70" s="141"/>
      <c r="AR70" s="141"/>
      <c r="AS70" s="141"/>
      <c r="AT70" s="141"/>
      <c r="AU70" s="141"/>
      <c r="AV70" s="141"/>
      <c r="AW70" s="141"/>
      <c r="AX70" s="141"/>
      <c r="AY70" s="141"/>
      <c r="AZ70" s="141"/>
      <c r="BA70" s="141"/>
      <c r="BB70" s="142"/>
      <c r="BC70" s="141"/>
      <c r="BD70" s="141"/>
      <c r="BE70" s="141"/>
      <c r="BF70" s="141"/>
      <c r="BG70" s="141"/>
      <c r="BH70" s="141"/>
      <c r="BI70" s="141"/>
      <c r="BJ70" s="141"/>
      <c r="BK70" s="141"/>
      <c r="BL70" s="141"/>
      <c r="BM70" s="141"/>
      <c r="BN70" s="142"/>
      <c r="BO70" s="163"/>
      <c r="BP70" s="159"/>
    </row>
    <row r="71" spans="1:68" ht="22.5" customHeight="1">
      <c r="A71" s="141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228"/>
      <c r="N71" s="141"/>
      <c r="O71" s="141"/>
      <c r="P71" s="141"/>
      <c r="Q71" s="141"/>
      <c r="R71" s="141"/>
      <c r="S71" s="141"/>
      <c r="T71" s="142"/>
      <c r="U71" s="141"/>
      <c r="V71" s="141"/>
      <c r="W71" s="141"/>
      <c r="X71" s="141"/>
      <c r="Y71" s="141"/>
      <c r="Z71" s="141"/>
      <c r="AA71" s="141"/>
      <c r="AB71" s="141"/>
      <c r="AC71" s="141"/>
      <c r="AD71" s="141"/>
      <c r="AE71" s="141"/>
      <c r="AF71" s="141"/>
      <c r="AG71" s="141"/>
      <c r="AH71" s="141"/>
      <c r="AI71" s="141"/>
      <c r="AJ71" s="141"/>
      <c r="AK71" s="141"/>
      <c r="AL71" s="141"/>
      <c r="AM71" s="142"/>
      <c r="AN71" s="141"/>
      <c r="AO71" s="141"/>
      <c r="AP71" s="141"/>
      <c r="AQ71" s="141"/>
      <c r="AR71" s="141"/>
      <c r="AS71" s="141"/>
      <c r="AT71" s="141"/>
      <c r="AU71" s="141"/>
      <c r="AV71" s="141"/>
      <c r="AW71" s="141"/>
      <c r="AX71" s="141"/>
      <c r="AY71" s="141"/>
      <c r="AZ71" s="141"/>
      <c r="BA71" s="141"/>
      <c r="BB71" s="142"/>
      <c r="BC71" s="141"/>
      <c r="BD71" s="141"/>
      <c r="BE71" s="141"/>
      <c r="BF71" s="141"/>
      <c r="BG71" s="141"/>
      <c r="BH71" s="141"/>
      <c r="BI71" s="141"/>
      <c r="BJ71" s="141"/>
      <c r="BK71" s="141"/>
      <c r="BL71" s="141"/>
      <c r="BM71" s="141"/>
      <c r="BN71" s="142"/>
      <c r="BO71" s="163"/>
      <c r="BP71" s="159"/>
    </row>
    <row r="72" spans="1:68" ht="22.5" customHeight="1">
      <c r="A72" s="141"/>
      <c r="B72" s="141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228"/>
      <c r="N72" s="141"/>
      <c r="O72" s="141"/>
      <c r="P72" s="141"/>
      <c r="Q72" s="141"/>
      <c r="R72" s="141"/>
      <c r="S72" s="141"/>
      <c r="T72" s="142"/>
      <c r="U72" s="141"/>
      <c r="V72" s="141"/>
      <c r="W72" s="141"/>
      <c r="X72" s="141"/>
      <c r="Y72" s="141"/>
      <c r="Z72" s="141"/>
      <c r="AA72" s="141"/>
      <c r="AB72" s="141"/>
      <c r="AC72" s="141"/>
      <c r="AD72" s="141"/>
      <c r="AE72" s="141"/>
      <c r="AF72" s="141"/>
      <c r="AG72" s="141"/>
      <c r="AH72" s="141"/>
      <c r="AI72" s="141"/>
      <c r="AJ72" s="141"/>
      <c r="AK72" s="141"/>
      <c r="AL72" s="141"/>
      <c r="AM72" s="142"/>
      <c r="AN72" s="141"/>
      <c r="AO72" s="141"/>
      <c r="AP72" s="141"/>
      <c r="AQ72" s="141"/>
      <c r="AR72" s="141"/>
      <c r="AS72" s="141"/>
      <c r="AT72" s="141"/>
      <c r="AU72" s="141"/>
      <c r="AV72" s="141"/>
      <c r="AW72" s="141"/>
      <c r="AX72" s="141"/>
      <c r="AY72" s="141"/>
      <c r="AZ72" s="141"/>
      <c r="BA72" s="141"/>
      <c r="BB72" s="142"/>
      <c r="BC72" s="141"/>
      <c r="BD72" s="141"/>
      <c r="BE72" s="141"/>
      <c r="BF72" s="141"/>
      <c r="BG72" s="141"/>
      <c r="BH72" s="141"/>
      <c r="BI72" s="141"/>
      <c r="BJ72" s="141"/>
      <c r="BK72" s="141"/>
      <c r="BL72" s="141"/>
      <c r="BM72" s="141"/>
      <c r="BN72" s="142"/>
      <c r="BO72" s="163"/>
      <c r="BP72" s="159"/>
    </row>
    <row r="73" spans="1:68" ht="22.5" customHeight="1">
      <c r="A73" s="141"/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228"/>
      <c r="N73" s="141"/>
      <c r="O73" s="141"/>
      <c r="P73" s="141"/>
      <c r="Q73" s="141"/>
      <c r="R73" s="141"/>
      <c r="S73" s="141"/>
      <c r="T73" s="142"/>
      <c r="U73" s="141"/>
      <c r="V73" s="141"/>
      <c r="W73" s="141"/>
      <c r="X73" s="141"/>
      <c r="Y73" s="141"/>
      <c r="Z73" s="141"/>
      <c r="AA73" s="141"/>
      <c r="AB73" s="141"/>
      <c r="AC73" s="141"/>
      <c r="AD73" s="141"/>
      <c r="AE73" s="141"/>
      <c r="AF73" s="141"/>
      <c r="AG73" s="141"/>
      <c r="AH73" s="141"/>
      <c r="AI73" s="141"/>
      <c r="AJ73" s="141"/>
      <c r="AK73" s="141"/>
      <c r="AL73" s="141"/>
      <c r="AM73" s="142"/>
      <c r="AN73" s="141"/>
      <c r="AO73" s="141"/>
      <c r="AP73" s="141"/>
      <c r="AQ73" s="141"/>
      <c r="AR73" s="141"/>
      <c r="AS73" s="141"/>
      <c r="AT73" s="141"/>
      <c r="AU73" s="141"/>
      <c r="AV73" s="141"/>
      <c r="AW73" s="141"/>
      <c r="AX73" s="141"/>
      <c r="AY73" s="141"/>
      <c r="AZ73" s="141"/>
      <c r="BA73" s="141"/>
      <c r="BB73" s="142"/>
      <c r="BC73" s="141"/>
      <c r="BD73" s="141"/>
      <c r="BE73" s="141"/>
      <c r="BF73" s="141"/>
      <c r="BG73" s="141"/>
      <c r="BH73" s="141"/>
      <c r="BI73" s="141"/>
      <c r="BJ73" s="141"/>
      <c r="BK73" s="141"/>
      <c r="BL73" s="141"/>
      <c r="BM73" s="141"/>
      <c r="BN73" s="142"/>
      <c r="BO73" s="163"/>
      <c r="BP73" s="159"/>
    </row>
    <row r="74" spans="1:68" ht="22.5" customHeight="1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228"/>
      <c r="N74" s="141"/>
      <c r="O74" s="141"/>
      <c r="P74" s="141"/>
      <c r="Q74" s="141"/>
      <c r="R74" s="141"/>
      <c r="S74" s="141"/>
      <c r="T74" s="142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141"/>
      <c r="AF74" s="141"/>
      <c r="AG74" s="141"/>
      <c r="AH74" s="141"/>
      <c r="AI74" s="141"/>
      <c r="AJ74" s="141"/>
      <c r="AK74" s="141"/>
      <c r="AL74" s="141"/>
      <c r="AM74" s="142"/>
      <c r="AN74" s="141"/>
      <c r="AO74" s="141"/>
      <c r="AP74" s="141"/>
      <c r="AQ74" s="141"/>
      <c r="AR74" s="141"/>
      <c r="AS74" s="141"/>
      <c r="AT74" s="141"/>
      <c r="AU74" s="141"/>
      <c r="AV74" s="141"/>
      <c r="AW74" s="141"/>
      <c r="AX74" s="141"/>
      <c r="AY74" s="141"/>
      <c r="AZ74" s="141"/>
      <c r="BA74" s="141"/>
      <c r="BB74" s="142"/>
      <c r="BC74" s="141"/>
      <c r="BD74" s="141"/>
      <c r="BE74" s="141"/>
      <c r="BF74" s="141"/>
      <c r="BG74" s="141"/>
      <c r="BH74" s="141"/>
      <c r="BI74" s="141"/>
      <c r="BJ74" s="141"/>
      <c r="BK74" s="141"/>
      <c r="BL74" s="141"/>
      <c r="BM74" s="141"/>
      <c r="BN74" s="142"/>
      <c r="BO74" s="163"/>
      <c r="BP74" s="159"/>
    </row>
    <row r="75" spans="1:68" ht="22.5" customHeight="1">
      <c r="A75" s="141"/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228"/>
      <c r="N75" s="141"/>
      <c r="O75" s="141"/>
      <c r="P75" s="141"/>
      <c r="Q75" s="141"/>
      <c r="R75" s="141"/>
      <c r="S75" s="141"/>
      <c r="T75" s="142"/>
      <c r="U75" s="141"/>
      <c r="V75" s="141"/>
      <c r="W75" s="141"/>
      <c r="X75" s="141"/>
      <c r="Y75" s="141"/>
      <c r="Z75" s="141"/>
      <c r="AA75" s="141"/>
      <c r="AB75" s="141"/>
      <c r="AC75" s="141"/>
      <c r="AD75" s="141"/>
      <c r="AE75" s="141"/>
      <c r="AF75" s="141"/>
      <c r="AG75" s="141"/>
      <c r="AH75" s="141"/>
      <c r="AI75" s="141"/>
      <c r="AJ75" s="141"/>
      <c r="AK75" s="141"/>
      <c r="AL75" s="141"/>
      <c r="AM75" s="142"/>
      <c r="AN75" s="141"/>
      <c r="AO75" s="141"/>
      <c r="AP75" s="141"/>
      <c r="AQ75" s="141"/>
      <c r="AR75" s="141"/>
      <c r="AS75" s="141"/>
      <c r="AT75" s="141"/>
      <c r="AU75" s="141"/>
      <c r="AV75" s="141"/>
      <c r="AW75" s="141"/>
      <c r="AX75" s="141"/>
      <c r="AY75" s="141"/>
      <c r="AZ75" s="141"/>
      <c r="BA75" s="141"/>
      <c r="BB75" s="142"/>
      <c r="BC75" s="141"/>
      <c r="BD75" s="141"/>
      <c r="BE75" s="141"/>
      <c r="BF75" s="141"/>
      <c r="BG75" s="141"/>
      <c r="BH75" s="141"/>
      <c r="BI75" s="141"/>
      <c r="BJ75" s="141"/>
      <c r="BK75" s="141"/>
      <c r="BL75" s="141"/>
      <c r="BM75" s="141"/>
      <c r="BN75" s="142"/>
      <c r="BO75" s="163"/>
      <c r="BP75" s="159"/>
    </row>
    <row r="76" spans="1:68" ht="22.5" customHeight="1">
      <c r="A76" s="141"/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228"/>
      <c r="N76" s="141"/>
      <c r="O76" s="141"/>
      <c r="P76" s="141"/>
      <c r="Q76" s="141"/>
      <c r="R76" s="141"/>
      <c r="S76" s="141"/>
      <c r="T76" s="142"/>
      <c r="U76" s="141"/>
      <c r="V76" s="141"/>
      <c r="W76" s="141"/>
      <c r="X76" s="141"/>
      <c r="Y76" s="141"/>
      <c r="Z76" s="141"/>
      <c r="AA76" s="141"/>
      <c r="AB76" s="141"/>
      <c r="AC76" s="141"/>
      <c r="AD76" s="141"/>
      <c r="AE76" s="141"/>
      <c r="AF76" s="141"/>
      <c r="AG76" s="141"/>
      <c r="AH76" s="141"/>
      <c r="AI76" s="141"/>
      <c r="AJ76" s="141"/>
      <c r="AK76" s="141"/>
      <c r="AL76" s="141"/>
      <c r="AM76" s="142"/>
      <c r="AN76" s="141"/>
      <c r="AO76" s="141"/>
      <c r="AP76" s="141"/>
      <c r="AQ76" s="141"/>
      <c r="AR76" s="141"/>
      <c r="AS76" s="141"/>
      <c r="AT76" s="141"/>
      <c r="AU76" s="141"/>
      <c r="AV76" s="141"/>
      <c r="AW76" s="141"/>
      <c r="AX76" s="141"/>
      <c r="AY76" s="141"/>
      <c r="AZ76" s="141"/>
      <c r="BA76" s="141"/>
      <c r="BB76" s="142"/>
      <c r="BC76" s="141"/>
      <c r="BD76" s="141"/>
      <c r="BE76" s="141"/>
      <c r="BF76" s="141"/>
      <c r="BG76" s="141"/>
      <c r="BH76" s="141"/>
      <c r="BI76" s="141"/>
      <c r="BJ76" s="141"/>
      <c r="BK76" s="141"/>
      <c r="BL76" s="141"/>
      <c r="BM76" s="141"/>
      <c r="BN76" s="142"/>
      <c r="BO76" s="163"/>
      <c r="BP76" s="159"/>
    </row>
    <row r="77" spans="1:68" ht="22.5" customHeight="1">
      <c r="A77" s="141"/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228"/>
      <c r="N77" s="141"/>
      <c r="O77" s="141"/>
      <c r="P77" s="141"/>
      <c r="Q77" s="141"/>
      <c r="R77" s="141"/>
      <c r="S77" s="141"/>
      <c r="T77" s="142"/>
      <c r="U77" s="141"/>
      <c r="V77" s="141"/>
      <c r="W77" s="141"/>
      <c r="X77" s="141"/>
      <c r="Y77" s="141"/>
      <c r="Z77" s="141"/>
      <c r="AA77" s="141"/>
      <c r="AB77" s="141"/>
      <c r="AC77" s="141"/>
      <c r="AD77" s="141"/>
      <c r="AE77" s="141"/>
      <c r="AF77" s="141"/>
      <c r="AG77" s="141"/>
      <c r="AH77" s="141"/>
      <c r="AI77" s="141"/>
      <c r="AJ77" s="141"/>
      <c r="AK77" s="141"/>
      <c r="AL77" s="141"/>
      <c r="AM77" s="142"/>
      <c r="AN77" s="141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1"/>
      <c r="AZ77" s="141"/>
      <c r="BA77" s="141"/>
      <c r="BB77" s="142"/>
      <c r="BC77" s="141"/>
      <c r="BD77" s="141"/>
      <c r="BE77" s="141"/>
      <c r="BF77" s="141"/>
      <c r="BG77" s="141"/>
      <c r="BH77" s="141"/>
      <c r="BI77" s="141"/>
      <c r="BJ77" s="141"/>
      <c r="BK77" s="141"/>
      <c r="BL77" s="141"/>
      <c r="BM77" s="141"/>
      <c r="BN77" s="142"/>
      <c r="BO77" s="163"/>
      <c r="BP77" s="159"/>
    </row>
    <row r="78" spans="1:68" ht="22.5" customHeight="1">
      <c r="A78" s="141"/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228"/>
      <c r="N78" s="141"/>
      <c r="O78" s="141"/>
      <c r="P78" s="141"/>
      <c r="Q78" s="141"/>
      <c r="R78" s="141"/>
      <c r="S78" s="141"/>
      <c r="T78" s="142"/>
      <c r="U78" s="141"/>
      <c r="V78" s="141"/>
      <c r="W78" s="141"/>
      <c r="X78" s="141"/>
      <c r="Y78" s="141"/>
      <c r="Z78" s="141"/>
      <c r="AA78" s="141"/>
      <c r="AB78" s="141"/>
      <c r="AC78" s="141"/>
      <c r="AD78" s="141"/>
      <c r="AE78" s="141"/>
      <c r="AF78" s="141"/>
      <c r="AG78" s="141"/>
      <c r="AH78" s="141"/>
      <c r="AI78" s="141"/>
      <c r="AJ78" s="141"/>
      <c r="AK78" s="141"/>
      <c r="AL78" s="141"/>
      <c r="AM78" s="142"/>
      <c r="AN78" s="141"/>
      <c r="AO78" s="141"/>
      <c r="AP78" s="141"/>
      <c r="AQ78" s="141"/>
      <c r="AR78" s="141"/>
      <c r="AS78" s="141"/>
      <c r="AT78" s="141"/>
      <c r="AU78" s="141"/>
      <c r="AV78" s="141"/>
      <c r="AW78" s="141"/>
      <c r="AX78" s="141"/>
      <c r="AY78" s="141"/>
      <c r="AZ78" s="141"/>
      <c r="BA78" s="141"/>
      <c r="BB78" s="142"/>
      <c r="BC78" s="141"/>
      <c r="BD78" s="141"/>
      <c r="BE78" s="141"/>
      <c r="BF78" s="141"/>
      <c r="BG78" s="141"/>
      <c r="BH78" s="141"/>
      <c r="BI78" s="141"/>
      <c r="BJ78" s="141"/>
      <c r="BK78" s="141"/>
      <c r="BL78" s="141"/>
      <c r="BM78" s="141"/>
      <c r="BN78" s="142"/>
      <c r="BO78" s="163"/>
      <c r="BP78" s="159"/>
    </row>
    <row r="79" spans="1:68" ht="22.5" customHeight="1">
      <c r="A79" s="141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228"/>
      <c r="N79" s="141"/>
      <c r="O79" s="141"/>
      <c r="P79" s="141"/>
      <c r="Q79" s="141"/>
      <c r="R79" s="141"/>
      <c r="S79" s="141"/>
      <c r="T79" s="142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2"/>
      <c r="AN79" s="141"/>
      <c r="AO79" s="141"/>
      <c r="AP79" s="141"/>
      <c r="AQ79" s="141"/>
      <c r="AR79" s="141"/>
      <c r="AS79" s="141"/>
      <c r="AT79" s="141"/>
      <c r="AU79" s="141"/>
      <c r="AV79" s="141"/>
      <c r="AW79" s="141"/>
      <c r="AX79" s="141"/>
      <c r="AY79" s="141"/>
      <c r="AZ79" s="141"/>
      <c r="BA79" s="141"/>
      <c r="BB79" s="142"/>
      <c r="BC79" s="141"/>
      <c r="BD79" s="141"/>
      <c r="BE79" s="141"/>
      <c r="BF79" s="141"/>
      <c r="BG79" s="141"/>
      <c r="BH79" s="141"/>
      <c r="BI79" s="141"/>
      <c r="BJ79" s="141"/>
      <c r="BK79" s="141"/>
      <c r="BL79" s="141"/>
      <c r="BM79" s="141"/>
      <c r="BN79" s="142"/>
      <c r="BO79" s="163"/>
      <c r="BP79" s="159"/>
    </row>
    <row r="80" spans="1:68" ht="22.5" customHeight="1">
      <c r="A80" s="141"/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228"/>
      <c r="N80" s="141"/>
      <c r="O80" s="141"/>
      <c r="P80" s="141"/>
      <c r="Q80" s="141"/>
      <c r="R80" s="141"/>
      <c r="S80" s="141"/>
      <c r="T80" s="142"/>
      <c r="U80" s="141"/>
      <c r="V80" s="141"/>
      <c r="W80" s="141"/>
      <c r="X80" s="141"/>
      <c r="Y80" s="141"/>
      <c r="Z80" s="141"/>
      <c r="AA80" s="141"/>
      <c r="AB80" s="141"/>
      <c r="AC80" s="141"/>
      <c r="AD80" s="141"/>
      <c r="AE80" s="141"/>
      <c r="AF80" s="141"/>
      <c r="AG80" s="141"/>
      <c r="AH80" s="141"/>
      <c r="AI80" s="141"/>
      <c r="AJ80" s="141"/>
      <c r="AK80" s="141"/>
      <c r="AL80" s="141"/>
      <c r="AM80" s="142"/>
      <c r="AN80" s="141"/>
      <c r="AO80" s="141"/>
      <c r="AP80" s="141"/>
      <c r="AQ80" s="141"/>
      <c r="AR80" s="141"/>
      <c r="AS80" s="141"/>
      <c r="AT80" s="141"/>
      <c r="AU80" s="141"/>
      <c r="AV80" s="141"/>
      <c r="AW80" s="141"/>
      <c r="AX80" s="141"/>
      <c r="AY80" s="141"/>
      <c r="AZ80" s="141"/>
      <c r="BA80" s="141"/>
      <c r="BB80" s="142"/>
      <c r="BC80" s="141"/>
      <c r="BD80" s="141"/>
      <c r="BE80" s="141"/>
      <c r="BF80" s="141"/>
      <c r="BG80" s="141"/>
      <c r="BH80" s="141"/>
      <c r="BI80" s="141"/>
      <c r="BJ80" s="141"/>
      <c r="BK80" s="141"/>
      <c r="BL80" s="141"/>
      <c r="BM80" s="141"/>
      <c r="BN80" s="142"/>
      <c r="BO80" s="163"/>
      <c r="BP80" s="159"/>
    </row>
    <row r="81" ht="22.5" customHeight="1"/>
    <row r="82" ht="22.5" customHeight="1"/>
    <row r="83" ht="22.5" customHeight="1"/>
    <row r="84" ht="22.5" customHeight="1"/>
    <row r="85" ht="22.5" customHeight="1"/>
    <row r="86" ht="22.5" customHeight="1"/>
    <row r="87" ht="22.5" customHeight="1"/>
    <row r="88" ht="22.5" customHeight="1"/>
    <row r="89" ht="22.5" customHeight="1"/>
    <row r="90" ht="22.5" customHeight="1"/>
    <row r="91" ht="22.5" customHeight="1"/>
    <row r="92" ht="22.5" customHeight="1"/>
    <row r="93" ht="22.5" customHeight="1"/>
    <row r="94" ht="22.5" customHeight="1"/>
    <row r="95" ht="22.5" customHeight="1"/>
    <row r="96" ht="22.5" customHeight="1"/>
    <row r="97" ht="22.5" customHeight="1"/>
    <row r="98" ht="22.5" customHeight="1"/>
    <row r="99" ht="22.5" customHeight="1"/>
    <row r="100" ht="22.5" customHeight="1"/>
    <row r="101" ht="22.5" customHeight="1"/>
    <row r="102" ht="22.5" customHeight="1"/>
    <row r="103" ht="22.5" customHeight="1"/>
    <row r="104" ht="22.5" customHeight="1"/>
    <row r="105" ht="22.5" customHeight="1"/>
    <row r="106" ht="22.5" customHeight="1"/>
    <row r="107" ht="22.5" customHeight="1"/>
    <row r="108" ht="22.5" customHeight="1"/>
    <row r="109" ht="22.5" customHeight="1"/>
    <row r="110" ht="22.5" customHeight="1"/>
    <row r="111" ht="22.5" customHeight="1"/>
    <row r="112" ht="22.5" customHeight="1"/>
    <row r="113" ht="22.5" customHeight="1"/>
    <row r="114" ht="22.5" customHeight="1"/>
    <row r="115" ht="22.5" customHeight="1"/>
    <row r="116" ht="22.5" customHeight="1"/>
    <row r="117" ht="22.5" customHeight="1"/>
    <row r="118" ht="22.5" customHeight="1"/>
    <row r="119" ht="22.5" customHeight="1"/>
    <row r="120" ht="22.5" customHeight="1"/>
    <row r="121" ht="22.5" customHeight="1"/>
    <row r="122" ht="22.5" customHeight="1"/>
    <row r="123" ht="22.5" customHeight="1"/>
    <row r="124" ht="22.5" customHeight="1"/>
    <row r="125" ht="22.5" customHeight="1"/>
    <row r="126" ht="22.5" customHeight="1"/>
    <row r="127" ht="22.5" customHeight="1"/>
    <row r="128" ht="22.5" customHeight="1"/>
    <row r="129" ht="22.5" customHeight="1"/>
    <row r="130" ht="22.5" customHeight="1"/>
    <row r="131" ht="22.5" customHeight="1"/>
    <row r="132" ht="22.5" customHeight="1"/>
    <row r="133" ht="22.5" customHeight="1"/>
    <row r="134" ht="22.5" customHeight="1"/>
    <row r="135" ht="22.5" customHeight="1"/>
    <row r="136" ht="22.5" customHeight="1"/>
    <row r="137" ht="22.5" customHeight="1"/>
    <row r="138" ht="22.5" customHeight="1"/>
    <row r="139" ht="22.5" customHeight="1"/>
    <row r="140" ht="22.5" customHeight="1"/>
    <row r="141" ht="22.5" customHeight="1"/>
    <row r="142" ht="22.5" customHeight="1"/>
    <row r="143" ht="22.5" customHeight="1"/>
    <row r="144" ht="22.5" customHeight="1"/>
    <row r="145" ht="22.5" customHeight="1"/>
    <row r="146" ht="22.5" customHeight="1"/>
    <row r="147" ht="22.5" customHeight="1"/>
    <row r="148" ht="22.5" customHeight="1"/>
    <row r="149" ht="22.5" customHeight="1"/>
    <row r="150" ht="22.5" customHeight="1"/>
    <row r="151" ht="22.5" customHeight="1"/>
    <row r="152" ht="22.5" customHeight="1"/>
    <row r="153" ht="22.5" customHeight="1"/>
    <row r="154" ht="22.5" customHeight="1"/>
    <row r="155" ht="22.5" customHeight="1"/>
    <row r="156" ht="22.5" customHeight="1"/>
    <row r="157" ht="22.5" customHeight="1"/>
    <row r="158" ht="22.5" customHeight="1"/>
    <row r="159" ht="22.5" customHeight="1"/>
    <row r="160" ht="22.5" customHeight="1"/>
    <row r="161" ht="22.5" customHeight="1"/>
    <row r="162" ht="22.5" customHeight="1"/>
    <row r="163" ht="22.5" customHeight="1"/>
    <row r="164" ht="22.5" customHeight="1"/>
    <row r="165" ht="22.5" customHeight="1"/>
    <row r="166" ht="22.5" customHeight="1"/>
    <row r="167" ht="22.5" customHeight="1"/>
    <row r="168" ht="22.5" customHeight="1"/>
    <row r="169" ht="22.5" customHeight="1"/>
    <row r="170" ht="22.5" customHeight="1"/>
    <row r="171" ht="22.5" customHeight="1"/>
    <row r="172" ht="22.5" customHeight="1"/>
    <row r="173" ht="22.5" customHeight="1"/>
    <row r="174" ht="22.5" customHeight="1"/>
    <row r="175" ht="22.5" customHeight="1"/>
    <row r="176" ht="22.5" customHeight="1"/>
    <row r="177" ht="22.5" customHeight="1"/>
    <row r="178" ht="22.5" customHeight="1"/>
    <row r="179" ht="22.5" customHeight="1"/>
    <row r="180" ht="22.5" customHeight="1"/>
    <row r="181" ht="22.5" customHeight="1"/>
    <row r="182" ht="22.5" customHeight="1"/>
    <row r="183" ht="22.5" customHeight="1"/>
    <row r="184" ht="22.5" customHeight="1"/>
    <row r="185" ht="22.5" customHeight="1"/>
    <row r="186" ht="22.5" customHeight="1"/>
    <row r="187" ht="22.5" customHeight="1"/>
    <row r="188" ht="22.5" customHeight="1"/>
    <row r="189" ht="22.5" customHeight="1"/>
    <row r="190" ht="22.5" customHeight="1"/>
    <row r="191" ht="22.5" customHeight="1"/>
    <row r="192" ht="22.5" customHeight="1"/>
    <row r="193" ht="22.5" customHeight="1"/>
    <row r="194" ht="22.5" customHeight="1"/>
    <row r="195" ht="22.5" customHeight="1"/>
    <row r="196" ht="22.5" customHeight="1"/>
    <row r="197" ht="22.5" customHeight="1"/>
    <row r="198" ht="22.5" customHeight="1"/>
    <row r="199" ht="22.5" customHeight="1"/>
    <row r="200" ht="22.5" customHeight="1"/>
    <row r="201" ht="22.5" customHeight="1"/>
    <row r="202" ht="22.5" customHeight="1"/>
    <row r="203" ht="22.5" customHeight="1"/>
    <row r="204" ht="22.5" customHeight="1"/>
    <row r="205" ht="22.5" customHeight="1"/>
    <row r="206" ht="22.5" customHeight="1"/>
    <row r="207" ht="22.5" customHeight="1"/>
    <row r="208" ht="22.5" customHeight="1"/>
    <row r="209" ht="22.5" customHeight="1"/>
    <row r="210" ht="22.5" customHeight="1"/>
    <row r="211" ht="22.5" customHeight="1"/>
    <row r="212" ht="22.5" customHeight="1"/>
    <row r="213" ht="22.5" customHeight="1"/>
    <row r="214" ht="22.5" customHeight="1"/>
    <row r="215" ht="22.5" customHeight="1"/>
    <row r="216" ht="22.5" customHeight="1"/>
    <row r="217" ht="22.5" customHeight="1"/>
    <row r="218" ht="22.5" customHeight="1"/>
    <row r="219" ht="22.5" customHeight="1"/>
    <row r="220" ht="22.5" customHeight="1"/>
    <row r="221" ht="22.5" customHeight="1"/>
    <row r="222" ht="22.5" customHeight="1"/>
    <row r="223" ht="22.5" customHeight="1"/>
    <row r="224" ht="22.5" customHeight="1"/>
    <row r="225" ht="22.5" customHeight="1"/>
    <row r="226" ht="22.5" customHeight="1"/>
    <row r="227" ht="22.5" customHeight="1"/>
    <row r="228" ht="22.5" customHeight="1"/>
    <row r="229" ht="22.5" customHeight="1"/>
    <row r="230" ht="22.5" customHeight="1"/>
    <row r="231" ht="22.5" customHeight="1"/>
    <row r="232" ht="22.5" customHeight="1"/>
    <row r="233" ht="22.5" customHeight="1"/>
    <row r="234" ht="22.5" customHeight="1"/>
    <row r="235" ht="22.5" customHeight="1"/>
    <row r="236" ht="22.5" customHeight="1"/>
    <row r="237" ht="22.5" customHeight="1"/>
    <row r="238" ht="22.5" customHeight="1"/>
    <row r="239" ht="22.5" customHeight="1"/>
    <row r="240" ht="22.5" customHeight="1"/>
    <row r="241" ht="22.5" customHeight="1"/>
    <row r="242" ht="22.5" customHeight="1"/>
    <row r="243" ht="22.5" customHeight="1"/>
    <row r="244" ht="22.5" customHeight="1"/>
    <row r="245" ht="22.5" customHeight="1"/>
    <row r="246" ht="22.5" customHeight="1"/>
    <row r="247" ht="22.5" customHeight="1"/>
    <row r="248" ht="22.5" customHeight="1"/>
    <row r="249" ht="22.5" customHeight="1"/>
    <row r="250" ht="22.5" customHeight="1"/>
    <row r="251" ht="22.5" customHeight="1"/>
    <row r="252" ht="22.5" customHeight="1"/>
    <row r="253" ht="22.5" customHeight="1"/>
    <row r="254" ht="22.5" customHeight="1"/>
    <row r="255" ht="22.5" customHeight="1"/>
    <row r="256" ht="22.5" customHeight="1"/>
    <row r="257" ht="22.5" customHeight="1"/>
    <row r="258" ht="22.5" customHeight="1"/>
    <row r="259" ht="22.5" customHeight="1"/>
    <row r="260" ht="22.5" customHeight="1"/>
    <row r="261" ht="22.5" customHeight="1"/>
    <row r="262" ht="22.5" customHeight="1"/>
    <row r="263" ht="22.5" customHeight="1"/>
    <row r="264" ht="22.5" customHeight="1"/>
    <row r="265" ht="22.5" customHeight="1"/>
    <row r="266" ht="22.5" customHeight="1"/>
    <row r="267" ht="22.5" customHeight="1"/>
    <row r="268" ht="22.5" customHeight="1"/>
    <row r="269" ht="22.5" customHeight="1"/>
    <row r="270" ht="22.5" customHeight="1"/>
    <row r="271" ht="22.5" customHeight="1"/>
    <row r="272" ht="22.5" customHeight="1"/>
    <row r="273" ht="22.5" customHeight="1"/>
    <row r="274" ht="22.5" customHeight="1"/>
    <row r="275" ht="22.5" customHeight="1"/>
    <row r="276" ht="22.5" customHeight="1"/>
    <row r="277" ht="22.5" customHeight="1"/>
    <row r="278" ht="22.5" customHeight="1"/>
    <row r="279" ht="22.5" customHeight="1"/>
    <row r="280" ht="22.5" customHeight="1"/>
    <row r="281" ht="22.5" customHeight="1"/>
    <row r="282" ht="22.5" customHeight="1"/>
    <row r="283" ht="22.5" customHeight="1"/>
    <row r="284" ht="22.5" customHeight="1"/>
    <row r="285" ht="22.5" customHeight="1"/>
    <row r="286" ht="22.5" customHeight="1"/>
    <row r="287" ht="22.5" customHeight="1"/>
    <row r="288" ht="22.5" customHeight="1"/>
    <row r="289" ht="22.5" customHeight="1"/>
    <row r="290" ht="22.5" customHeight="1"/>
    <row r="291" ht="22.5" customHeight="1"/>
    <row r="292" ht="22.5" customHeight="1"/>
    <row r="293" ht="22.5" customHeight="1"/>
    <row r="294" ht="22.5" customHeight="1"/>
    <row r="295" ht="22.5" customHeight="1"/>
    <row r="296" ht="22.5" customHeight="1"/>
    <row r="297" ht="22.5" customHeight="1"/>
    <row r="298" ht="22.5" customHeight="1"/>
    <row r="299" ht="22.5" customHeight="1"/>
    <row r="300" ht="22.5" customHeight="1"/>
    <row r="301" ht="22.5" customHeight="1"/>
    <row r="302" ht="22.5" customHeight="1"/>
    <row r="303" ht="22.5" customHeight="1"/>
    <row r="304" ht="22.5" customHeight="1"/>
    <row r="305" ht="22.5" customHeight="1"/>
    <row r="306" ht="22.5" customHeight="1"/>
    <row r="307" ht="22.5" customHeight="1"/>
    <row r="308" ht="22.5" customHeight="1"/>
    <row r="309" ht="22.5" customHeight="1"/>
    <row r="310" ht="22.5" customHeight="1"/>
    <row r="311" ht="22.5" customHeight="1"/>
    <row r="312" ht="22.5" customHeight="1"/>
    <row r="313" ht="22.5" customHeight="1"/>
    <row r="314" ht="22.5" customHeight="1"/>
    <row r="315" ht="22.5" customHeight="1"/>
    <row r="316" ht="22.5" customHeight="1"/>
    <row r="317" ht="22.5" customHeight="1"/>
    <row r="318" ht="22.5" customHeight="1"/>
    <row r="319" ht="22.5" customHeight="1"/>
    <row r="320" ht="22.5" customHeight="1"/>
    <row r="321" ht="22.5" customHeight="1"/>
    <row r="322" ht="22.5" customHeight="1"/>
    <row r="323" ht="22.5" customHeight="1"/>
    <row r="324" ht="22.5" customHeight="1"/>
    <row r="325" ht="22.5" customHeight="1"/>
    <row r="326" ht="22.5" customHeight="1"/>
    <row r="327" ht="22.5" customHeight="1"/>
    <row r="328" ht="22.5" customHeight="1"/>
    <row r="329" ht="22.5" customHeight="1"/>
    <row r="330" ht="22.5" customHeight="1"/>
    <row r="331" ht="22.5" customHeight="1"/>
    <row r="332" ht="22.5" customHeight="1"/>
    <row r="333" ht="22.5" customHeight="1"/>
    <row r="334" ht="22.5" customHeight="1"/>
    <row r="335" ht="22.5" customHeight="1"/>
    <row r="336" ht="22.5" customHeight="1"/>
    <row r="337" ht="22.5" customHeight="1"/>
    <row r="338" ht="22.5" customHeight="1"/>
    <row r="339" ht="22.5" customHeight="1"/>
    <row r="340" ht="22.5" customHeight="1"/>
    <row r="341" ht="22.5" customHeight="1"/>
    <row r="342" ht="22.5" customHeight="1"/>
    <row r="343" ht="22.5" customHeight="1"/>
    <row r="344" ht="22.5" customHeight="1"/>
    <row r="345" ht="22.5" customHeight="1"/>
    <row r="346" ht="22.5" customHeight="1"/>
    <row r="347" ht="22.5" customHeight="1"/>
    <row r="348" ht="22.5" customHeight="1"/>
    <row r="349" ht="22.5" customHeight="1"/>
    <row r="350" ht="22.5" customHeight="1"/>
    <row r="351" ht="22.5" customHeight="1"/>
    <row r="352" ht="22.5" customHeight="1"/>
    <row r="353" ht="22.5" customHeight="1"/>
    <row r="354" ht="22.5" customHeight="1"/>
    <row r="355" ht="22.5" customHeight="1"/>
    <row r="356" ht="22.5" customHeight="1"/>
    <row r="357" ht="22.5" customHeight="1"/>
    <row r="358" ht="22.5" customHeight="1"/>
    <row r="359" ht="22.5" customHeight="1"/>
    <row r="360" ht="22.5" customHeight="1"/>
    <row r="361" ht="22.5" customHeight="1"/>
    <row r="362" ht="22.5" customHeight="1"/>
    <row r="363" ht="22.5" customHeight="1"/>
    <row r="364" ht="22.5" customHeight="1"/>
    <row r="365" ht="22.5" customHeight="1"/>
    <row r="366" ht="22.5" customHeight="1"/>
    <row r="367" ht="22.5" customHeight="1"/>
    <row r="368" ht="22.5" customHeight="1"/>
    <row r="369" ht="22.5" customHeight="1"/>
    <row r="370" ht="22.5" customHeight="1"/>
    <row r="371" ht="22.5" customHeight="1"/>
    <row r="372" ht="22.5" customHeight="1"/>
    <row r="373" ht="22.5" customHeight="1"/>
    <row r="374" ht="22.5" customHeight="1"/>
    <row r="375" ht="22.5" customHeight="1"/>
    <row r="376" ht="22.5" customHeight="1"/>
    <row r="377" ht="22.5" customHeight="1"/>
    <row r="378" ht="22.5" customHeight="1"/>
    <row r="379" ht="22.5" customHeight="1"/>
    <row r="380" ht="22.5" customHeight="1"/>
    <row r="381" ht="22.5" customHeight="1"/>
    <row r="382" ht="22.5" customHeight="1"/>
    <row r="383" ht="22.5" customHeight="1"/>
    <row r="384" ht="22.5" customHeight="1"/>
    <row r="385" ht="22.5" customHeight="1"/>
    <row r="386" ht="22.5" customHeight="1"/>
    <row r="387" ht="22.5" customHeight="1"/>
    <row r="388" ht="22.5" customHeight="1"/>
    <row r="389" ht="22.5" customHeight="1"/>
    <row r="390" ht="22.5" customHeight="1"/>
    <row r="391" ht="22.5" customHeight="1"/>
    <row r="392" ht="22.5" customHeight="1"/>
    <row r="393" ht="22.5" customHeight="1"/>
    <row r="394" ht="22.5" customHeight="1"/>
    <row r="395" ht="22.5" customHeight="1"/>
    <row r="396" ht="22.5" customHeight="1"/>
    <row r="397" ht="22.5" customHeight="1"/>
    <row r="398" ht="22.5" customHeight="1"/>
    <row r="399" ht="22.5" customHeight="1"/>
    <row r="400" ht="22.5" customHeight="1"/>
    <row r="401" ht="22.5" customHeight="1"/>
    <row r="402" ht="22.5" customHeight="1"/>
    <row r="403" ht="22.5" customHeight="1"/>
    <row r="404" ht="22.5" customHeight="1"/>
    <row r="405" ht="22.5" customHeight="1"/>
    <row r="406" ht="22.5" customHeight="1"/>
    <row r="407" ht="22.5" customHeight="1"/>
    <row r="408" ht="22.5" customHeight="1"/>
    <row r="409" ht="22.5" customHeight="1"/>
    <row r="410" ht="22.5" customHeight="1"/>
    <row r="411" ht="22.5" customHeight="1"/>
    <row r="412" ht="22.5" customHeight="1"/>
    <row r="413" ht="22.5" customHeight="1"/>
    <row r="414" ht="22.5" customHeight="1"/>
    <row r="415" ht="22.5" customHeight="1"/>
    <row r="416" ht="22.5" customHeight="1"/>
    <row r="417" ht="22.5" customHeight="1"/>
    <row r="418" ht="22.5" customHeight="1"/>
    <row r="419" ht="22.5" customHeight="1"/>
    <row r="420" ht="22.5" customHeight="1"/>
    <row r="421" ht="22.5" customHeight="1"/>
    <row r="422" ht="22.5" customHeight="1"/>
    <row r="423" ht="22.5" customHeight="1"/>
    <row r="424" ht="22.5" customHeight="1"/>
    <row r="425" ht="22.5" customHeight="1"/>
    <row r="426" ht="22.5" customHeight="1"/>
    <row r="427" ht="22.5" customHeight="1"/>
    <row r="428" ht="22.5" customHeight="1"/>
    <row r="429" ht="22.5" customHeight="1"/>
    <row r="430" ht="22.5" customHeight="1"/>
    <row r="431" ht="22.5" customHeight="1"/>
    <row r="432" ht="22.5" customHeight="1"/>
    <row r="433" ht="22.5" customHeight="1"/>
    <row r="434" ht="22.5" customHeight="1"/>
    <row r="435" ht="22.5" customHeight="1"/>
    <row r="436" ht="22.5" customHeight="1"/>
    <row r="437" ht="22.5" customHeight="1"/>
    <row r="438" ht="22.5" customHeight="1"/>
    <row r="439" ht="22.5" customHeight="1"/>
    <row r="440" ht="22.5" customHeight="1"/>
    <row r="441" ht="22.5" customHeight="1"/>
    <row r="442" ht="22.5" customHeight="1"/>
    <row r="443" ht="22.5" customHeight="1"/>
    <row r="444" ht="22.5" customHeight="1"/>
    <row r="445" ht="22.5" customHeight="1"/>
    <row r="446" ht="22.5" customHeight="1"/>
    <row r="447" ht="22.5" customHeight="1"/>
    <row r="448" ht="22.5" customHeight="1"/>
    <row r="449" ht="22.5" customHeight="1"/>
    <row r="450" ht="22.5" customHeight="1"/>
    <row r="451" ht="22.5" customHeight="1"/>
    <row r="452" ht="22.5" customHeight="1"/>
    <row r="453" ht="22.5" customHeight="1"/>
    <row r="454" ht="22.5" customHeight="1"/>
    <row r="455" ht="22.5" customHeight="1"/>
    <row r="456" ht="22.5" customHeight="1"/>
    <row r="457" ht="22.5" customHeight="1"/>
    <row r="458" ht="22.5" customHeight="1"/>
    <row r="459" ht="22.5" customHeight="1"/>
    <row r="460" ht="22.5" customHeight="1"/>
    <row r="461" ht="22.5" customHeight="1"/>
    <row r="462" ht="22.5" customHeight="1"/>
    <row r="463" ht="22.5" customHeight="1"/>
    <row r="464" ht="22.5" customHeight="1"/>
    <row r="465" ht="22.5" customHeight="1"/>
    <row r="466" ht="22.5" customHeight="1"/>
    <row r="467" ht="22.5" customHeight="1"/>
    <row r="468" ht="22.5" customHeight="1"/>
    <row r="469" ht="22.5" customHeight="1"/>
    <row r="470" ht="22.5" customHeight="1"/>
    <row r="471" ht="22.5" customHeight="1"/>
    <row r="472" ht="22.5" customHeight="1"/>
    <row r="473" ht="22.5" customHeight="1"/>
    <row r="474" ht="22.5" customHeight="1"/>
    <row r="475" ht="22.5" customHeight="1"/>
    <row r="476" ht="22.5" customHeight="1"/>
    <row r="477" ht="22.5" customHeight="1"/>
    <row r="478" ht="22.5" customHeight="1"/>
    <row r="479" ht="22.5" customHeight="1"/>
    <row r="480" ht="22.5" customHeight="1"/>
    <row r="481" ht="22.5" customHeight="1"/>
    <row r="482" ht="22.5" customHeight="1"/>
    <row r="483" ht="22.5" customHeight="1"/>
    <row r="484" ht="22.5" customHeight="1"/>
    <row r="485" ht="22.5" customHeight="1"/>
    <row r="486" ht="22.5" customHeight="1"/>
    <row r="487" ht="22.5" customHeight="1"/>
    <row r="488" ht="22.5" customHeight="1"/>
    <row r="489" ht="22.5" customHeight="1"/>
    <row r="490" ht="22.5" customHeight="1"/>
    <row r="491" ht="22.5" customHeight="1"/>
    <row r="492" ht="22.5" customHeight="1"/>
    <row r="493" ht="22.5" customHeight="1"/>
    <row r="494" ht="22.5" customHeight="1"/>
    <row r="495" ht="22.5" customHeight="1"/>
    <row r="496" ht="22.5" customHeight="1"/>
    <row r="497" ht="22.5" customHeight="1"/>
    <row r="498" ht="22.5" customHeight="1"/>
    <row r="499" ht="22.5" customHeight="1"/>
    <row r="500" ht="22.5" customHeight="1"/>
    <row r="501" ht="22.5" customHeight="1"/>
    <row r="502" ht="22.5" customHeight="1"/>
    <row r="503" ht="22.5" customHeight="1"/>
    <row r="504" ht="22.5" customHeight="1"/>
    <row r="505" ht="22.5" customHeight="1"/>
    <row r="506" ht="22.5" customHeight="1"/>
    <row r="507" ht="22.5" customHeight="1"/>
    <row r="508" ht="22.5" customHeight="1"/>
    <row r="509" ht="22.5" customHeight="1"/>
    <row r="510" ht="22.5" customHeight="1"/>
    <row r="511" ht="22.5" customHeight="1"/>
    <row r="512" ht="22.5" customHeight="1"/>
    <row r="513" ht="22.5" customHeight="1"/>
    <row r="514" ht="22.5" customHeight="1"/>
    <row r="515" ht="22.5" customHeight="1"/>
    <row r="516" ht="22.5" customHeight="1"/>
    <row r="517" ht="22.5" customHeight="1"/>
    <row r="518" ht="22.5" customHeight="1"/>
    <row r="519" ht="22.5" customHeight="1"/>
    <row r="520" ht="22.5" customHeight="1"/>
    <row r="521" ht="22.5" customHeight="1"/>
    <row r="522" ht="22.5" customHeight="1"/>
    <row r="523" ht="22.5" customHeight="1"/>
    <row r="524" ht="22.5" customHeight="1"/>
    <row r="525" ht="22.5" customHeight="1"/>
    <row r="526" ht="22.5" customHeight="1"/>
    <row r="527" ht="22.5" customHeight="1"/>
    <row r="528" ht="22.5" customHeight="1"/>
    <row r="529" ht="22.5" customHeight="1"/>
    <row r="530" ht="22.5" customHeight="1"/>
    <row r="531" ht="22.5" customHeight="1"/>
    <row r="532" ht="22.5" customHeight="1"/>
    <row r="533" ht="22.5" customHeight="1"/>
    <row r="534" ht="22.5" customHeight="1"/>
    <row r="535" ht="22.5" customHeight="1"/>
    <row r="536" ht="22.5" customHeight="1"/>
    <row r="537" ht="22.5" customHeight="1"/>
    <row r="538" ht="22.5" customHeight="1"/>
    <row r="539" ht="22.5" customHeight="1"/>
    <row r="540" ht="22.5" customHeight="1"/>
    <row r="541" ht="22.5" customHeight="1"/>
    <row r="542" ht="22.5" customHeight="1"/>
    <row r="543" ht="22.5" customHeight="1"/>
    <row r="544" ht="22.5" customHeight="1"/>
    <row r="545" ht="22.5" customHeight="1"/>
    <row r="546" ht="22.5" customHeight="1"/>
    <row r="547" ht="22.5" customHeight="1"/>
    <row r="548" ht="22.5" customHeight="1"/>
    <row r="549" ht="22.5" customHeight="1"/>
    <row r="550" ht="22.5" customHeight="1"/>
    <row r="551" ht="22.5" customHeight="1"/>
    <row r="552" ht="22.5" customHeight="1"/>
    <row r="553" ht="22.5" customHeight="1"/>
    <row r="554" ht="22.5" customHeight="1"/>
    <row r="555" ht="22.5" customHeight="1"/>
    <row r="556" ht="22.5" customHeight="1"/>
    <row r="557" ht="22.5" customHeight="1"/>
    <row r="558" ht="22.5" customHeight="1"/>
    <row r="559" ht="22.5" customHeight="1"/>
    <row r="560" ht="22.5" customHeight="1"/>
    <row r="561" ht="22.5" customHeight="1"/>
    <row r="562" ht="22.5" customHeight="1"/>
    <row r="563" ht="22.5" customHeight="1"/>
    <row r="564" ht="22.5" customHeight="1"/>
    <row r="565" ht="22.5" customHeight="1"/>
    <row r="566" ht="22.5" customHeight="1"/>
    <row r="567" ht="22.5" customHeight="1"/>
    <row r="568" ht="22.5" customHeight="1"/>
    <row r="569" ht="22.5" customHeight="1"/>
    <row r="570" ht="22.5" customHeight="1"/>
    <row r="571" ht="22.5" customHeight="1"/>
    <row r="572" ht="22.5" customHeight="1"/>
    <row r="573" ht="22.5" customHeight="1"/>
    <row r="574" ht="22.5" customHeight="1"/>
    <row r="575" ht="22.5" customHeight="1"/>
    <row r="576" ht="22.5" customHeight="1"/>
    <row r="577" ht="22.5" customHeight="1"/>
    <row r="578" ht="22.5" customHeight="1"/>
    <row r="579" ht="22.5" customHeight="1"/>
    <row r="580" ht="22.5" customHeight="1"/>
    <row r="581" ht="22.5" customHeight="1"/>
    <row r="582" ht="22.5" customHeight="1"/>
    <row r="583" ht="22.5" customHeight="1"/>
    <row r="584" ht="22.5" customHeight="1"/>
    <row r="585" ht="22.5" customHeight="1"/>
    <row r="586" ht="22.5" customHeight="1"/>
    <row r="587" ht="22.5" customHeight="1"/>
    <row r="588" ht="22.5" customHeight="1"/>
    <row r="589" ht="22.5" customHeight="1"/>
    <row r="590" ht="22.5" customHeight="1"/>
    <row r="591" ht="22.5" customHeight="1"/>
    <row r="592" ht="22.5" customHeight="1"/>
    <row r="593" ht="22.5" customHeight="1"/>
    <row r="594" ht="22.5" customHeight="1"/>
    <row r="595" ht="22.5" customHeight="1"/>
    <row r="596" ht="22.5" customHeight="1"/>
    <row r="597" ht="22.5" customHeight="1"/>
    <row r="598" ht="22.5" customHeight="1"/>
    <row r="599" ht="22.5" customHeight="1"/>
    <row r="600" ht="22.5" customHeight="1"/>
    <row r="601" ht="22.5" customHeight="1"/>
    <row r="602" ht="22.5" customHeight="1"/>
    <row r="603" ht="22.5" customHeight="1"/>
    <row r="604" ht="22.5" customHeight="1"/>
    <row r="605" ht="22.5" customHeight="1"/>
    <row r="606" ht="22.5" customHeight="1"/>
    <row r="607" ht="22.5" customHeight="1"/>
    <row r="608" ht="22.5" customHeight="1"/>
    <row r="609" ht="22.5" customHeight="1"/>
    <row r="610" ht="22.5" customHeight="1"/>
    <row r="611" ht="22.5" customHeight="1"/>
    <row r="612" ht="22.5" customHeight="1"/>
    <row r="613" ht="22.5" customHeight="1"/>
    <row r="614" ht="22.5" customHeight="1"/>
    <row r="615" ht="22.5" customHeight="1"/>
    <row r="616" ht="22.5" customHeight="1"/>
    <row r="617" ht="22.5" customHeight="1"/>
    <row r="618" ht="22.5" customHeight="1"/>
    <row r="619" ht="22.5" customHeight="1"/>
    <row r="620" ht="22.5" customHeight="1"/>
    <row r="621" ht="22.5" customHeight="1"/>
    <row r="622" ht="22.5" customHeight="1"/>
    <row r="623" ht="22.5" customHeight="1"/>
    <row r="624" ht="22.5" customHeight="1"/>
    <row r="625" ht="22.5" customHeight="1"/>
    <row r="626" ht="22.5" customHeight="1"/>
    <row r="627" ht="22.5" customHeight="1"/>
    <row r="628" ht="22.5" customHeight="1"/>
    <row r="629" ht="22.5" customHeight="1"/>
    <row r="630" ht="22.5" customHeight="1"/>
    <row r="631" ht="22.5" customHeight="1"/>
    <row r="632" ht="22.5" customHeight="1"/>
    <row r="633" ht="22.5" customHeight="1"/>
    <row r="634" ht="22.5" customHeight="1"/>
    <row r="635" ht="22.5" customHeight="1"/>
    <row r="636" ht="22.5" customHeight="1"/>
    <row r="637" ht="22.5" customHeight="1"/>
    <row r="638" ht="22.5" customHeight="1"/>
    <row r="639" ht="22.5" customHeight="1"/>
    <row r="640" ht="22.5" customHeight="1"/>
    <row r="641" ht="22.5" customHeight="1"/>
    <row r="642" ht="22.5" customHeight="1"/>
    <row r="643" ht="22.5" customHeight="1"/>
    <row r="644" ht="22.5" customHeight="1"/>
    <row r="645" ht="22.5" customHeight="1"/>
    <row r="646" ht="22.5" customHeight="1"/>
    <row r="647" ht="22.5" customHeight="1"/>
    <row r="648" ht="22.5" customHeight="1"/>
    <row r="649" ht="22.5" customHeight="1"/>
    <row r="650" ht="22.5" customHeight="1"/>
    <row r="651" ht="22.5" customHeight="1"/>
    <row r="652" ht="22.5" customHeight="1"/>
    <row r="653" ht="22.5" customHeight="1"/>
    <row r="654" ht="22.5" customHeight="1"/>
    <row r="655" ht="22.5" customHeight="1"/>
    <row r="656" ht="22.5" customHeight="1"/>
    <row r="657" ht="22.5" customHeight="1"/>
    <row r="658" ht="22.5" customHeight="1"/>
    <row r="659" ht="22.5" customHeight="1"/>
    <row r="660" ht="22.5" customHeight="1"/>
    <row r="661" ht="22.5" customHeight="1"/>
    <row r="662" ht="22.5" customHeight="1"/>
    <row r="663" ht="22.5" customHeight="1"/>
    <row r="664" ht="22.5" customHeight="1"/>
    <row r="665" ht="22.5" customHeight="1"/>
    <row r="666" ht="22.5" customHeight="1"/>
    <row r="667" ht="22.5" customHeight="1"/>
    <row r="668" ht="22.5" customHeight="1"/>
    <row r="669" ht="22.5" customHeight="1"/>
    <row r="670" ht="22.5" customHeight="1"/>
    <row r="671" ht="22.5" customHeight="1"/>
    <row r="672" ht="22.5" customHeight="1"/>
    <row r="673" ht="22.5" customHeight="1"/>
    <row r="674" ht="22.5" customHeight="1"/>
    <row r="675" ht="22.5" customHeight="1"/>
    <row r="676" ht="22.5" customHeight="1"/>
    <row r="677" ht="22.5" customHeight="1"/>
    <row r="678" ht="22.5" customHeight="1"/>
    <row r="679" ht="22.5" customHeight="1"/>
    <row r="680" ht="22.5" customHeight="1"/>
    <row r="681" ht="22.5" customHeight="1"/>
    <row r="682" ht="22.5" customHeight="1"/>
    <row r="683" ht="22.5" customHeight="1"/>
    <row r="684" ht="22.5" customHeight="1"/>
    <row r="685" ht="22.5" customHeight="1"/>
    <row r="686" ht="22.5" customHeight="1"/>
    <row r="687" ht="22.5" customHeight="1"/>
    <row r="688" ht="22.5" customHeight="1"/>
    <row r="689" ht="22.5" customHeight="1"/>
    <row r="690" ht="22.5" customHeight="1"/>
    <row r="691" ht="22.5" customHeight="1"/>
    <row r="692" ht="22.5" customHeight="1"/>
    <row r="693" ht="22.5" customHeight="1"/>
    <row r="694" ht="22.5" customHeight="1"/>
    <row r="695" ht="22.5" customHeight="1"/>
    <row r="696" ht="22.5" customHeight="1"/>
    <row r="697" ht="22.5" customHeight="1"/>
    <row r="698" ht="22.5" customHeight="1"/>
    <row r="699" ht="22.5" customHeight="1"/>
    <row r="700" ht="22.5" customHeight="1"/>
    <row r="701" ht="22.5" customHeight="1"/>
    <row r="702" ht="22.5" customHeight="1"/>
    <row r="703" ht="22.5" customHeight="1"/>
    <row r="704" ht="22.5" customHeight="1"/>
    <row r="705" ht="22.5" customHeight="1"/>
    <row r="706" ht="22.5" customHeight="1"/>
    <row r="707" ht="22.5" customHeight="1"/>
    <row r="708" ht="22.5" customHeight="1"/>
    <row r="709" ht="22.5" customHeight="1"/>
    <row r="710" ht="22.5" customHeight="1"/>
    <row r="711" ht="22.5" customHeight="1"/>
    <row r="712" ht="22.5" customHeight="1"/>
    <row r="713" ht="22.5" customHeight="1"/>
    <row r="714" ht="22.5" customHeight="1"/>
    <row r="715" ht="22.5" customHeight="1"/>
    <row r="716" ht="22.5" customHeight="1"/>
    <row r="717" ht="22.5" customHeight="1"/>
    <row r="718" ht="22.5" customHeight="1"/>
    <row r="719" ht="22.5" customHeight="1"/>
    <row r="720" ht="22.5" customHeight="1"/>
    <row r="721" ht="22.5" customHeight="1"/>
    <row r="722" ht="22.5" customHeight="1"/>
    <row r="723" ht="22.5" customHeight="1"/>
    <row r="724" ht="22.5" customHeight="1"/>
    <row r="725" ht="22.5" customHeight="1"/>
    <row r="726" ht="22.5" customHeight="1"/>
    <row r="727" ht="22.5" customHeight="1"/>
    <row r="728" ht="22.5" customHeight="1"/>
    <row r="729" ht="22.5" customHeight="1"/>
    <row r="730" ht="22.5" customHeight="1"/>
    <row r="731" ht="22.5" customHeight="1"/>
    <row r="732" ht="22.5" customHeight="1"/>
    <row r="733" ht="22.5" customHeight="1"/>
    <row r="734" ht="22.5" customHeight="1"/>
    <row r="735" ht="22.5" customHeight="1"/>
    <row r="736" ht="22.5" customHeight="1"/>
    <row r="737" ht="22.5" customHeight="1"/>
    <row r="738" ht="22.5" customHeight="1"/>
    <row r="739" ht="22.5" customHeight="1"/>
    <row r="740" ht="22.5" customHeight="1"/>
    <row r="741" ht="22.5" customHeight="1"/>
    <row r="742" ht="22.5" customHeight="1"/>
    <row r="743" ht="22.5" customHeight="1"/>
    <row r="744" ht="22.5" customHeight="1"/>
    <row r="745" ht="22.5" customHeight="1"/>
    <row r="746" ht="22.5" customHeight="1"/>
    <row r="747" ht="22.5" customHeight="1"/>
    <row r="748" ht="22.5" customHeight="1"/>
    <row r="749" ht="22.5" customHeight="1"/>
    <row r="750" ht="22.5" customHeight="1"/>
    <row r="751" ht="22.5" customHeight="1"/>
    <row r="752" ht="22.5" customHeight="1"/>
    <row r="753" ht="22.5" customHeight="1"/>
    <row r="754" ht="22.5" customHeight="1"/>
    <row r="755" ht="22.5" customHeight="1"/>
    <row r="756" ht="22.5" customHeight="1"/>
    <row r="757" ht="22.5" customHeight="1"/>
    <row r="758" ht="22.5" customHeight="1"/>
    <row r="759" ht="22.5" customHeight="1"/>
    <row r="760" ht="22.5" customHeight="1"/>
    <row r="761" ht="22.5" customHeight="1"/>
    <row r="762" ht="22.5" customHeight="1"/>
    <row r="763" ht="22.5" customHeight="1"/>
    <row r="764" ht="22.5" customHeight="1"/>
    <row r="765" ht="22.5" customHeight="1"/>
    <row r="766" ht="22.5" customHeight="1"/>
    <row r="767" ht="22.5" customHeight="1"/>
    <row r="768" ht="22.5" customHeight="1"/>
    <row r="769" ht="22.5" customHeight="1"/>
    <row r="770" ht="22.5" customHeight="1"/>
    <row r="771" ht="22.5" customHeight="1"/>
    <row r="772" ht="22.5" customHeight="1"/>
    <row r="773" ht="22.5" customHeight="1"/>
    <row r="774" ht="22.5" customHeight="1"/>
    <row r="775" ht="22.5" customHeight="1"/>
    <row r="776" ht="22.5" customHeight="1"/>
    <row r="777" ht="22.5" customHeight="1"/>
    <row r="778" ht="22.5" customHeight="1"/>
    <row r="779" ht="22.5" customHeight="1"/>
    <row r="780" ht="22.5" customHeight="1"/>
    <row r="781" ht="22.5" customHeight="1"/>
    <row r="782" ht="22.5" customHeight="1"/>
    <row r="783" ht="22.5" customHeight="1"/>
    <row r="784" ht="22.5" customHeight="1"/>
    <row r="785" ht="22.5" customHeight="1"/>
    <row r="786" ht="22.5" customHeight="1"/>
    <row r="787" ht="22.5" customHeight="1"/>
    <row r="788" ht="22.5" customHeight="1"/>
    <row r="789" ht="22.5" customHeight="1"/>
    <row r="790" ht="22.5" customHeight="1"/>
    <row r="791" ht="22.5" customHeight="1"/>
    <row r="792" ht="22.5" customHeight="1"/>
    <row r="793" ht="22.5" customHeight="1"/>
    <row r="794" ht="22.5" customHeight="1"/>
    <row r="795" ht="22.5" customHeight="1"/>
    <row r="796" ht="22.5" customHeight="1"/>
    <row r="797" ht="22.5" customHeight="1"/>
    <row r="798" ht="22.5" customHeight="1"/>
    <row r="799" ht="22.5" customHeight="1"/>
    <row r="800" ht="22.5" customHeight="1"/>
    <row r="801" ht="22.5" customHeight="1"/>
    <row r="802" ht="22.5" customHeight="1"/>
    <row r="803" ht="22.5" customHeight="1"/>
    <row r="804" ht="22.5" customHeight="1"/>
    <row r="805" ht="22.5" customHeight="1"/>
    <row r="806" ht="22.5" customHeight="1"/>
    <row r="807" ht="22.5" customHeight="1"/>
    <row r="808" ht="22.5" customHeight="1"/>
    <row r="809" ht="22.5" customHeight="1"/>
    <row r="810" ht="22.5" customHeight="1"/>
    <row r="811" ht="22.5" customHeight="1"/>
    <row r="812" ht="22.5" customHeight="1"/>
    <row r="813" ht="22.5" customHeight="1"/>
    <row r="814" ht="22.5" customHeight="1"/>
    <row r="815" ht="22.5" customHeight="1"/>
    <row r="816" ht="22.5" customHeight="1"/>
    <row r="817" ht="22.5" customHeight="1"/>
    <row r="818" ht="22.5" customHeight="1"/>
    <row r="819" ht="22.5" customHeight="1"/>
    <row r="820" ht="22.5" customHeight="1"/>
    <row r="821" ht="22.5" customHeight="1"/>
    <row r="822" ht="22.5" customHeight="1"/>
    <row r="823" ht="22.5" customHeight="1"/>
    <row r="824" ht="22.5" customHeight="1"/>
    <row r="825" ht="22.5" customHeight="1"/>
    <row r="826" ht="22.5" customHeight="1"/>
    <row r="827" ht="22.5" customHeight="1"/>
    <row r="828" ht="22.5" customHeight="1"/>
    <row r="829" ht="22.5" customHeight="1"/>
    <row r="830" ht="22.5" customHeight="1"/>
    <row r="831" ht="22.5" customHeight="1"/>
    <row r="832" ht="22.5" customHeight="1"/>
    <row r="833" ht="22.5" customHeight="1"/>
    <row r="834" ht="22.5" customHeight="1"/>
    <row r="835" ht="22.5" customHeight="1"/>
    <row r="836" ht="22.5" customHeight="1"/>
    <row r="837" ht="22.5" customHeight="1"/>
    <row r="838" ht="22.5" customHeight="1"/>
    <row r="839" ht="22.5" customHeight="1"/>
    <row r="840" ht="22.5" customHeight="1"/>
    <row r="841" ht="22.5" customHeight="1"/>
    <row r="842" ht="22.5" customHeight="1"/>
    <row r="843" ht="22.5" customHeight="1"/>
    <row r="844" ht="22.5" customHeight="1"/>
    <row r="845" ht="22.5" customHeight="1"/>
    <row r="846" ht="22.5" customHeight="1"/>
    <row r="847" ht="22.5" customHeight="1"/>
    <row r="848" ht="22.5" customHeight="1"/>
    <row r="849" ht="22.5" customHeight="1"/>
    <row r="850" ht="22.5" customHeight="1"/>
    <row r="851" ht="22.5" customHeight="1"/>
    <row r="852" ht="22.5" customHeight="1"/>
    <row r="853" ht="22.5" customHeight="1"/>
    <row r="854" ht="22.5" customHeight="1"/>
    <row r="855" ht="22.5" customHeight="1"/>
    <row r="856" ht="22.5" customHeight="1"/>
    <row r="857" ht="22.5" customHeight="1"/>
    <row r="858" ht="22.5" customHeight="1"/>
    <row r="859" ht="22.5" customHeight="1"/>
    <row r="860" ht="22.5" customHeight="1"/>
    <row r="861" ht="22.5" customHeight="1"/>
    <row r="862" ht="22.5" customHeight="1"/>
    <row r="863" ht="22.5" customHeight="1"/>
    <row r="864" ht="22.5" customHeight="1"/>
    <row r="865" ht="22.5" customHeight="1"/>
    <row r="866" ht="22.5" customHeight="1"/>
    <row r="867" ht="22.5" customHeight="1"/>
    <row r="868" ht="22.5" customHeight="1"/>
    <row r="869" ht="22.5" customHeight="1"/>
    <row r="870" ht="22.5" customHeight="1"/>
    <row r="871" ht="22.5" customHeight="1"/>
    <row r="872" ht="22.5" customHeight="1"/>
    <row r="873" ht="22.5" customHeight="1"/>
    <row r="874" ht="22.5" customHeight="1"/>
    <row r="875" ht="22.5" customHeight="1"/>
    <row r="876" ht="22.5" customHeight="1"/>
    <row r="877" ht="22.5" customHeight="1"/>
    <row r="878" ht="22.5" customHeight="1"/>
    <row r="879" ht="22.5" customHeight="1"/>
    <row r="880" ht="22.5" customHeight="1"/>
    <row r="881" ht="22.5" customHeight="1"/>
    <row r="882" ht="22.5" customHeight="1"/>
    <row r="883" ht="22.5" customHeight="1"/>
    <row r="884" ht="22.5" customHeight="1"/>
    <row r="885" ht="22.5" customHeight="1"/>
    <row r="886" ht="22.5" customHeight="1"/>
    <row r="887" ht="22.5" customHeight="1"/>
    <row r="888" ht="22.5" customHeight="1"/>
    <row r="889" ht="22.5" customHeight="1"/>
    <row r="890" ht="22.5" customHeight="1"/>
    <row r="891" ht="22.5" customHeight="1"/>
    <row r="892" ht="22.5" customHeight="1"/>
    <row r="893" ht="22.5" customHeight="1"/>
    <row r="894" ht="22.5" customHeight="1"/>
    <row r="895" ht="22.5" customHeight="1"/>
    <row r="896" ht="22.5" customHeight="1"/>
    <row r="897" ht="22.5" customHeight="1"/>
    <row r="898" ht="22.5" customHeight="1"/>
    <row r="899" ht="22.5" customHeight="1"/>
    <row r="900" ht="22.5" customHeight="1"/>
    <row r="901" ht="22.5" customHeight="1"/>
    <row r="902" ht="22.5" customHeight="1"/>
    <row r="903" ht="22.5" customHeight="1"/>
    <row r="904" ht="22.5" customHeight="1"/>
    <row r="905" ht="22.5" customHeight="1"/>
    <row r="906" ht="22.5" customHeight="1"/>
    <row r="907" ht="22.5" customHeight="1"/>
    <row r="908" ht="22.5" customHeight="1"/>
    <row r="909" ht="22.5" customHeight="1"/>
    <row r="910" ht="22.5" customHeight="1"/>
    <row r="911" ht="22.5" customHeight="1"/>
    <row r="912" ht="22.5" customHeight="1"/>
    <row r="913" ht="22.5" customHeight="1"/>
    <row r="914" ht="22.5" customHeight="1"/>
    <row r="915" ht="22.5" customHeight="1"/>
    <row r="916" ht="22.5" customHeight="1"/>
    <row r="917" ht="22.5" customHeight="1"/>
    <row r="918" ht="22.5" customHeight="1"/>
    <row r="919" ht="22.5" customHeight="1"/>
    <row r="920" ht="22.5" customHeight="1"/>
    <row r="921" ht="22.5" customHeight="1"/>
    <row r="922" ht="22.5" customHeight="1"/>
    <row r="923" ht="22.5" customHeight="1"/>
    <row r="924" ht="22.5" customHeight="1"/>
    <row r="925" ht="22.5" customHeight="1"/>
    <row r="926" ht="22.5" customHeight="1"/>
    <row r="927" ht="22.5" customHeight="1"/>
    <row r="928" ht="22.5" customHeight="1"/>
    <row r="929" ht="22.5" customHeight="1"/>
    <row r="930" ht="22.5" customHeight="1"/>
    <row r="931" ht="22.5" customHeight="1"/>
    <row r="932" ht="22.5" customHeight="1"/>
    <row r="933" ht="22.5" customHeight="1"/>
    <row r="934" ht="22.5" customHeight="1"/>
    <row r="935" ht="22.5" customHeight="1"/>
    <row r="936" ht="22.5" customHeight="1"/>
    <row r="937" ht="22.5" customHeight="1"/>
    <row r="938" ht="22.5" customHeight="1"/>
    <row r="939" ht="22.5" customHeight="1"/>
    <row r="940" ht="22.5" customHeight="1"/>
    <row r="941" ht="22.5" customHeight="1"/>
    <row r="942" ht="22.5" customHeight="1"/>
    <row r="943" ht="22.5" customHeight="1"/>
    <row r="944" ht="22.5" customHeight="1"/>
    <row r="945" ht="22.5" customHeight="1"/>
    <row r="946" ht="22.5" customHeight="1"/>
    <row r="947" ht="22.5" customHeight="1"/>
    <row r="948" ht="22.5" customHeight="1"/>
    <row r="949" ht="22.5" customHeight="1"/>
    <row r="950" ht="22.5" customHeight="1"/>
    <row r="951" ht="22.5" customHeight="1"/>
    <row r="952" ht="22.5" customHeight="1"/>
    <row r="953" ht="22.5" customHeight="1"/>
    <row r="954" ht="22.5" customHeight="1"/>
    <row r="955" ht="22.5" customHeight="1"/>
    <row r="956" ht="22.5" customHeight="1"/>
    <row r="957" ht="22.5" customHeight="1"/>
    <row r="958" ht="22.5" customHeight="1"/>
    <row r="959" ht="22.5" customHeight="1"/>
    <row r="960" ht="22.5" customHeight="1"/>
    <row r="961" ht="22.5" customHeight="1"/>
    <row r="962" ht="22.5" customHeight="1"/>
    <row r="963" ht="22.5" customHeight="1"/>
    <row r="964" ht="22.5" customHeight="1"/>
    <row r="965" ht="22.5" customHeight="1"/>
    <row r="966" ht="22.5" customHeight="1"/>
    <row r="967" ht="22.5" customHeight="1"/>
    <row r="968" ht="22.5" customHeight="1"/>
    <row r="969" ht="22.5" customHeight="1"/>
    <row r="970" ht="22.5" customHeight="1"/>
    <row r="971" ht="22.5" customHeight="1"/>
    <row r="972" ht="22.5" customHeight="1"/>
    <row r="973" ht="22.5" customHeight="1"/>
    <row r="974" ht="22.5" customHeight="1"/>
    <row r="975" ht="22.5" customHeight="1"/>
    <row r="976" ht="22.5" customHeight="1"/>
    <row r="977" ht="22.5" customHeight="1"/>
    <row r="978" ht="22.5" customHeight="1"/>
    <row r="979" ht="22.5" customHeight="1"/>
    <row r="980" ht="22.5" customHeight="1"/>
    <row r="981" ht="22.5" customHeight="1"/>
    <row r="982" ht="22.5" customHeight="1"/>
    <row r="983" ht="22.5" customHeight="1"/>
    <row r="984" ht="22.5" customHeight="1"/>
    <row r="985" ht="22.5" customHeight="1"/>
    <row r="986" ht="22.5" customHeight="1"/>
    <row r="987" ht="22.5" customHeight="1"/>
    <row r="988" ht="22.5" customHeight="1"/>
    <row r="989" ht="22.5" customHeight="1"/>
    <row r="990" ht="22.5" customHeight="1"/>
    <row r="991" ht="22.5" customHeight="1"/>
    <row r="992" ht="22.5" customHeight="1"/>
    <row r="993" ht="22.5" customHeight="1"/>
    <row r="994" ht="22.5" customHeight="1"/>
    <row r="995" ht="22.5" customHeight="1"/>
    <row r="996" ht="22.5" customHeight="1"/>
    <row r="997" ht="22.5" customHeight="1"/>
    <row r="998" ht="22.5" customHeight="1"/>
    <row r="999" ht="22.5" customHeight="1"/>
    <row r="1000" ht="22.5" customHeight="1"/>
  </sheetData>
  <mergeCells count="110">
    <mergeCell ref="AN4:BA4"/>
    <mergeCell ref="C1:K1"/>
    <mergeCell ref="N1:AL1"/>
    <mergeCell ref="AN1:BA1"/>
    <mergeCell ref="BC1:BP1"/>
    <mergeCell ref="P2:AI2"/>
    <mergeCell ref="AO2:AY2"/>
    <mergeCell ref="BD2:BO2"/>
    <mergeCell ref="AJ2:AL2"/>
    <mergeCell ref="C2:K2"/>
    <mergeCell ref="BO4:BO9"/>
    <mergeCell ref="BP4:BP9"/>
    <mergeCell ref="BG5:BM5"/>
    <mergeCell ref="BC4:BM4"/>
    <mergeCell ref="BH7:BH9"/>
    <mergeCell ref="BI7:BI9"/>
    <mergeCell ref="BD7:BD9"/>
    <mergeCell ref="BC5:BF5"/>
    <mergeCell ref="BC6:BF6"/>
    <mergeCell ref="BC7:BC9"/>
    <mergeCell ref="BN4:BN9"/>
    <mergeCell ref="BJ7:BJ9"/>
    <mergeCell ref="BK7:BK9"/>
    <mergeCell ref="BL7:BL9"/>
    <mergeCell ref="A4:A9"/>
    <mergeCell ref="B4:B9"/>
    <mergeCell ref="D4:L4"/>
    <mergeCell ref="C4:C9"/>
    <mergeCell ref="D7:D9"/>
    <mergeCell ref="N4:S4"/>
    <mergeCell ref="D5:G5"/>
    <mergeCell ref="Q6:S6"/>
    <mergeCell ref="N6:P6"/>
    <mergeCell ref="N7:N9"/>
    <mergeCell ref="P7:P9"/>
    <mergeCell ref="Q7:Q9"/>
    <mergeCell ref="M4:M9"/>
    <mergeCell ref="G7:G9"/>
    <mergeCell ref="H5:I5"/>
    <mergeCell ref="J5:K5"/>
    <mergeCell ref="K7:K9"/>
    <mergeCell ref="L7:L9"/>
    <mergeCell ref="D6:G6"/>
    <mergeCell ref="H6:I6"/>
    <mergeCell ref="J6:K6"/>
    <mergeCell ref="N5:P5"/>
    <mergeCell ref="Q5:S5"/>
    <mergeCell ref="R7:R9"/>
    <mergeCell ref="E7:E9"/>
    <mergeCell ref="F7:F9"/>
    <mergeCell ref="H7:H9"/>
    <mergeCell ref="I7:I9"/>
    <mergeCell ref="J7:J9"/>
    <mergeCell ref="AI7:AI9"/>
    <mergeCell ref="U8:U9"/>
    <mergeCell ref="V8:V9"/>
    <mergeCell ref="O7:O9"/>
    <mergeCell ref="T4:T9"/>
    <mergeCell ref="S7:S9"/>
    <mergeCell ref="AA8:AA9"/>
    <mergeCell ref="U4:AL4"/>
    <mergeCell ref="AB8:AB9"/>
    <mergeCell ref="AF8:AF9"/>
    <mergeCell ref="W8:W9"/>
    <mergeCell ref="X8:Z8"/>
    <mergeCell ref="AC8:AC9"/>
    <mergeCell ref="U7:AC7"/>
    <mergeCell ref="AJ7:AL7"/>
    <mergeCell ref="AJ5:AL5"/>
    <mergeCell ref="AJ6:AL6"/>
    <mergeCell ref="AJ8:AJ9"/>
    <mergeCell ref="AZ5:BA5"/>
    <mergeCell ref="AX6:AY6"/>
    <mergeCell ref="AX5:AY5"/>
    <mergeCell ref="AZ6:BA6"/>
    <mergeCell ref="AR7:AR9"/>
    <mergeCell ref="AD7:AE7"/>
    <mergeCell ref="AD8:AD9"/>
    <mergeCell ref="AE8:AE9"/>
    <mergeCell ref="BB4:BB9"/>
    <mergeCell ref="AG8:AG9"/>
    <mergeCell ref="AO5:AQ5"/>
    <mergeCell ref="AS7:AS9"/>
    <mergeCell ref="AT7:AT9"/>
    <mergeCell ref="AW7:AW9"/>
    <mergeCell ref="AX7:AX9"/>
    <mergeCell ref="BA7:BA9"/>
    <mergeCell ref="AO6:AQ6"/>
    <mergeCell ref="AR6:AV6"/>
    <mergeCell ref="U5:AI5"/>
    <mergeCell ref="U6:AI6"/>
    <mergeCell ref="AR5:AV5"/>
    <mergeCell ref="AM4:AM9"/>
    <mergeCell ref="AK8:AK9"/>
    <mergeCell ref="AL8:AL9"/>
    <mergeCell ref="AY7:AY9"/>
    <mergeCell ref="AZ7:AZ9"/>
    <mergeCell ref="AH8:AH9"/>
    <mergeCell ref="BG6:BM6"/>
    <mergeCell ref="BM7:BM9"/>
    <mergeCell ref="AN7:AN9"/>
    <mergeCell ref="AO7:AO9"/>
    <mergeCell ref="AP7:AP9"/>
    <mergeCell ref="BE7:BE9"/>
    <mergeCell ref="BF7:BF9"/>
    <mergeCell ref="BG7:BG9"/>
    <mergeCell ref="AQ7:AQ9"/>
    <mergeCell ref="AF7:AH7"/>
    <mergeCell ref="AU7:AU9"/>
    <mergeCell ref="AV7:AV9"/>
  </mergeCells>
  <dataValidations count="1">
    <dataValidation type="whole" allowBlank="1" showInputMessage="1" showErrorMessage="1" prompt="กรอกค่าระดับการประเมินเป็น 0 , 1 , 2 , 3 เท่านั้นครับ" sqref="D10:BN54" xr:uid="{00000000-0002-0000-0200-000000000000}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 r:id="rId1"/>
  <colBreaks count="3" manualBreakCount="3">
    <brk id="39" man="1"/>
    <brk id="54" man="1"/>
    <brk id="1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F6128"/>
    <pageSetUpPr fitToPage="1"/>
  </sheetPr>
  <dimension ref="A1:Z1000"/>
  <sheetViews>
    <sheetView showGridLines="0" topLeftCell="A19" workbookViewId="0">
      <selection activeCell="M40" sqref="M40"/>
    </sheetView>
  </sheetViews>
  <sheetFormatPr defaultColWidth="12.625" defaultRowHeight="15" customHeight="1"/>
  <cols>
    <col min="1" max="1" width="20.375" style="77" customWidth="1"/>
    <col min="2" max="2" width="4" style="77" customWidth="1"/>
    <col min="3" max="3" width="6.875" style="77" customWidth="1"/>
    <col min="4" max="4" width="21.125" style="77" customWidth="1"/>
    <col min="5" max="9" width="6.5" style="77" customWidth="1"/>
    <col min="10" max="10" width="8.25" style="77" customWidth="1"/>
    <col min="11" max="11" width="8.625" style="77" customWidth="1"/>
    <col min="12" max="26" width="20.375" style="77" customWidth="1"/>
    <col min="27" max="16384" width="12.625" style="77"/>
  </cols>
  <sheetData>
    <row r="1" spans="1:26" ht="20.25" customHeight="1">
      <c r="B1" s="381" t="s">
        <v>102</v>
      </c>
      <c r="C1" s="275"/>
      <c r="D1" s="275"/>
      <c r="E1" s="275"/>
      <c r="F1" s="275"/>
      <c r="G1" s="275"/>
      <c r="H1" s="275"/>
      <c r="I1" s="275"/>
      <c r="J1" s="275"/>
      <c r="K1" s="275"/>
    </row>
    <row r="2" spans="1:26" ht="20.25" customHeight="1">
      <c r="B2" s="177"/>
      <c r="C2" s="177"/>
      <c r="D2" s="381" t="str">
        <f>บันทึกข้อความ!Q9&amp;" ปีการศึกษา "&amp;บันทึกข้อความ!Q10</f>
        <v>ชั้นมัธยมศึกษาปีที่ 2/6 ปีการศึกษา 2567</v>
      </c>
      <c r="E2" s="275"/>
      <c r="F2" s="275"/>
      <c r="G2" s="275"/>
      <c r="H2" s="275"/>
      <c r="I2" s="275"/>
      <c r="J2" s="275"/>
      <c r="K2" s="177"/>
    </row>
    <row r="3" spans="1:26" ht="20.25" customHeight="1">
      <c r="B3" s="382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3" s="383"/>
      <c r="D3" s="383"/>
      <c r="E3" s="383"/>
      <c r="F3" s="383"/>
      <c r="G3" s="383"/>
      <c r="H3" s="383"/>
      <c r="I3" s="383"/>
      <c r="J3" s="383"/>
      <c r="K3" s="383"/>
    </row>
    <row r="4" spans="1:26" ht="20.25" customHeight="1">
      <c r="B4" s="384" t="s">
        <v>2</v>
      </c>
      <c r="C4" s="385" t="s">
        <v>103</v>
      </c>
      <c r="D4" s="384" t="s">
        <v>31</v>
      </c>
      <c r="E4" s="386" t="s">
        <v>104</v>
      </c>
      <c r="F4" s="387"/>
      <c r="G4" s="387"/>
      <c r="H4" s="387"/>
      <c r="I4" s="388"/>
      <c r="J4" s="379" t="s">
        <v>38</v>
      </c>
      <c r="K4" s="379" t="s">
        <v>39</v>
      </c>
    </row>
    <row r="5" spans="1:26" ht="78" customHeight="1">
      <c r="B5" s="380"/>
      <c r="C5" s="380"/>
      <c r="D5" s="380"/>
      <c r="E5" s="223" t="s">
        <v>23</v>
      </c>
      <c r="F5" s="223" t="s">
        <v>24</v>
      </c>
      <c r="G5" s="223" t="s">
        <v>25</v>
      </c>
      <c r="H5" s="223" t="s">
        <v>26</v>
      </c>
      <c r="I5" s="223" t="s">
        <v>105</v>
      </c>
      <c r="J5" s="380"/>
      <c r="K5" s="380"/>
    </row>
    <row r="6" spans="1:26" ht="20.100000000000001" customHeight="1">
      <c r="A6" s="178"/>
      <c r="B6" s="179">
        <v>1</v>
      </c>
      <c r="C6" s="180">
        <f>IF(กรอกคะแนนประเมิน!B10="","",กรอกคะแนนประเมิน!B10)</f>
        <v>19697</v>
      </c>
      <c r="D6" s="181" t="str">
        <f>IF(กรอกคะแนนประเมิน!C10="","",กรอกคะแนนประเมิน!C10)</f>
        <v>เด็กชายกิตติพัทธ์  จำลองพันธ์</v>
      </c>
      <c r="E6" s="182" t="e">
        <f>กรอกคะแนนประเมิน!M10</f>
        <v>#N/A</v>
      </c>
      <c r="F6" s="182" t="e">
        <f>กรอกคะแนนประเมิน!T10</f>
        <v>#N/A</v>
      </c>
      <c r="G6" s="182" t="e">
        <f>กรอกคะแนนประเมิน!AM10</f>
        <v>#N/A</v>
      </c>
      <c r="H6" s="182" t="e">
        <f>กรอกคะแนนประเมิน!BB10</f>
        <v>#N/A</v>
      </c>
      <c r="I6" s="182" t="e">
        <f>กรอกคะแนนประเมิน!BN10</f>
        <v>#N/A</v>
      </c>
      <c r="J6" s="183" t="e">
        <f>MODE(E6:I6)</f>
        <v>#N/A</v>
      </c>
      <c r="K6" s="135" t="e">
        <f t="shared" ref="K6:K28" si="0">IF(J6="","",IF(J6=3,"ดีเยี่ยม",IF(J6=2,"ดี",IF(J6=1,"พอใช้","ปรับปรุง"))))</f>
        <v>#N/A</v>
      </c>
      <c r="L6" s="178"/>
      <c r="M6" s="201">
        <f>COUNTIF(E6:E42,3)</f>
        <v>0</v>
      </c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</row>
    <row r="7" spans="1:26" ht="20.100000000000001" customHeight="1">
      <c r="A7" s="178"/>
      <c r="B7" s="179">
        <v>2</v>
      </c>
      <c r="C7" s="180">
        <f>IF(กรอกคะแนนประเมิน!B11="","",กรอกคะแนนประเมิน!B11)</f>
        <v>19698</v>
      </c>
      <c r="D7" s="181" t="str">
        <f>IF(กรอกคะแนนประเมิน!C11="","",กรอกคะแนนประเมิน!C11)</f>
        <v>เด็กชายเกริกเกรียงชัย  น้ำใจทน</v>
      </c>
      <c r="E7" s="182" t="e">
        <f>กรอกคะแนนประเมิน!M11</f>
        <v>#N/A</v>
      </c>
      <c r="F7" s="182" t="e">
        <f>กรอกคะแนนประเมิน!T11</f>
        <v>#N/A</v>
      </c>
      <c r="G7" s="182" t="e">
        <f>กรอกคะแนนประเมิน!AM11</f>
        <v>#N/A</v>
      </c>
      <c r="H7" s="182" t="e">
        <f>กรอกคะแนนประเมิน!BB11</f>
        <v>#N/A</v>
      </c>
      <c r="I7" s="182" t="e">
        <f>กรอกคะแนนประเมิน!BN11</f>
        <v>#N/A</v>
      </c>
      <c r="J7" s="183" t="e">
        <f t="shared" ref="J7:J28" si="1">MODE(E7:I7)</f>
        <v>#N/A</v>
      </c>
      <c r="K7" s="135" t="e">
        <f t="shared" si="0"/>
        <v>#N/A</v>
      </c>
      <c r="L7" s="178"/>
      <c r="M7" s="201">
        <f>COUNTIF(F6:F42,3)</f>
        <v>0</v>
      </c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</row>
    <row r="8" spans="1:26" ht="20.100000000000001" customHeight="1">
      <c r="A8" s="178"/>
      <c r="B8" s="179">
        <v>3</v>
      </c>
      <c r="C8" s="180">
        <f>IF(กรอกคะแนนประเมิน!B12="","",กรอกคะแนนประเมิน!B12)</f>
        <v>19699</v>
      </c>
      <c r="D8" s="181" t="str">
        <f>IF(กรอกคะแนนประเมิน!C12="","",กรอกคะแนนประเมิน!C12)</f>
        <v>เด็กชายเกียรติศักดิ์  สีดามา</v>
      </c>
      <c r="E8" s="182" t="e">
        <f>กรอกคะแนนประเมิน!M12</f>
        <v>#N/A</v>
      </c>
      <c r="F8" s="182" t="e">
        <f>กรอกคะแนนประเมิน!T12</f>
        <v>#N/A</v>
      </c>
      <c r="G8" s="182" t="e">
        <f>กรอกคะแนนประเมิน!AM12</f>
        <v>#N/A</v>
      </c>
      <c r="H8" s="182" t="e">
        <f>กรอกคะแนนประเมิน!BB12</f>
        <v>#N/A</v>
      </c>
      <c r="I8" s="182" t="e">
        <f>กรอกคะแนนประเมิน!BN12</f>
        <v>#N/A</v>
      </c>
      <c r="J8" s="183" t="e">
        <f t="shared" si="1"/>
        <v>#N/A</v>
      </c>
      <c r="K8" s="135" t="e">
        <f t="shared" si="0"/>
        <v>#N/A</v>
      </c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</row>
    <row r="9" spans="1:26" ht="20.100000000000001" customHeight="1">
      <c r="A9" s="178"/>
      <c r="B9" s="179">
        <v>4</v>
      </c>
      <c r="C9" s="180">
        <f>IF(กรอกคะแนนประเมิน!B13="","",กรอกคะแนนประเมิน!B13)</f>
        <v>19700</v>
      </c>
      <c r="D9" s="181" t="str">
        <f>IF(กรอกคะแนนประเมิน!C13="","",กรอกคะแนนประเมิน!C13)</f>
        <v>เด็กชายฆินนนน  รินทรึก</v>
      </c>
      <c r="E9" s="182" t="e">
        <f>กรอกคะแนนประเมิน!M13</f>
        <v>#N/A</v>
      </c>
      <c r="F9" s="182" t="e">
        <f>กรอกคะแนนประเมิน!T13</f>
        <v>#N/A</v>
      </c>
      <c r="G9" s="182" t="e">
        <f>กรอกคะแนนประเมิน!AM13</f>
        <v>#N/A</v>
      </c>
      <c r="H9" s="182" t="e">
        <f>กรอกคะแนนประเมิน!BB13</f>
        <v>#N/A</v>
      </c>
      <c r="I9" s="182" t="e">
        <f>กรอกคะแนนประเมิน!BN13</f>
        <v>#N/A</v>
      </c>
      <c r="J9" s="183" t="e">
        <f t="shared" si="1"/>
        <v>#N/A</v>
      </c>
      <c r="K9" s="135" t="e">
        <f t="shared" si="0"/>
        <v>#N/A</v>
      </c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</row>
    <row r="10" spans="1:26" ht="20.100000000000001" customHeight="1">
      <c r="A10" s="178"/>
      <c r="B10" s="179">
        <v>5</v>
      </c>
      <c r="C10" s="180">
        <f>IF(กรอกคะแนนประเมิน!B14="","",กรอกคะแนนประเมิน!B14)</f>
        <v>19701</v>
      </c>
      <c r="D10" s="181" t="str">
        <f>IF(กรอกคะแนนประเมิน!C14="","",กรอกคะแนนประเมิน!C14)</f>
        <v>เด็กชายชัยวัฒน์  สุสูงเนิน</v>
      </c>
      <c r="E10" s="182" t="e">
        <f>กรอกคะแนนประเมิน!M14</f>
        <v>#N/A</v>
      </c>
      <c r="F10" s="182" t="e">
        <f>กรอกคะแนนประเมิน!T14</f>
        <v>#N/A</v>
      </c>
      <c r="G10" s="182" t="e">
        <f>กรอกคะแนนประเมิน!AM14</f>
        <v>#N/A</v>
      </c>
      <c r="H10" s="182" t="e">
        <f>กรอกคะแนนประเมิน!BB14</f>
        <v>#N/A</v>
      </c>
      <c r="I10" s="182" t="e">
        <f>กรอกคะแนนประเมิน!BN14</f>
        <v>#N/A</v>
      </c>
      <c r="J10" s="183" t="e">
        <f t="shared" si="1"/>
        <v>#N/A</v>
      </c>
      <c r="K10" s="135" t="e">
        <f t="shared" si="0"/>
        <v>#N/A</v>
      </c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</row>
    <row r="11" spans="1:26" ht="20.100000000000001" customHeight="1">
      <c r="A11" s="178"/>
      <c r="B11" s="179">
        <v>6</v>
      </c>
      <c r="C11" s="180">
        <f>IF(กรอกคะแนนประเมิน!B15="","",กรอกคะแนนประเมิน!B15)</f>
        <v>19702</v>
      </c>
      <c r="D11" s="181" t="str">
        <f>IF(กรอกคะแนนประเมิน!C15="","",กรอกคะแนนประเมิน!C15)</f>
        <v>เด็กชายชินวุฒ พรรสุวรรณ์</v>
      </c>
      <c r="E11" s="182" t="e">
        <f>กรอกคะแนนประเมิน!M15</f>
        <v>#N/A</v>
      </c>
      <c r="F11" s="182" t="e">
        <f>กรอกคะแนนประเมิน!T15</f>
        <v>#N/A</v>
      </c>
      <c r="G11" s="182" t="e">
        <f>กรอกคะแนนประเมิน!AM15</f>
        <v>#N/A</v>
      </c>
      <c r="H11" s="182" t="e">
        <f>กรอกคะแนนประเมิน!BB15</f>
        <v>#N/A</v>
      </c>
      <c r="I11" s="182" t="e">
        <f>กรอกคะแนนประเมิน!BN15</f>
        <v>#N/A</v>
      </c>
      <c r="J11" s="183" t="e">
        <f t="shared" si="1"/>
        <v>#N/A</v>
      </c>
      <c r="K11" s="135" t="e">
        <f t="shared" si="0"/>
        <v>#N/A</v>
      </c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</row>
    <row r="12" spans="1:26" ht="20.100000000000001" customHeight="1">
      <c r="A12" s="178"/>
      <c r="B12" s="179">
        <v>7</v>
      </c>
      <c r="C12" s="180">
        <f>IF(กรอกคะแนนประเมิน!B16="","",กรอกคะแนนประเมิน!B16)</f>
        <v>19703</v>
      </c>
      <c r="D12" s="181" t="str">
        <f>IF(กรอกคะแนนประเมิน!C16="","",กรอกคะแนนประเมิน!C16)</f>
        <v>เด็กชายโชติวัชร์   ไชยโส</v>
      </c>
      <c r="E12" s="182" t="e">
        <f>กรอกคะแนนประเมิน!M16</f>
        <v>#N/A</v>
      </c>
      <c r="F12" s="182" t="e">
        <f>กรอกคะแนนประเมิน!T16</f>
        <v>#N/A</v>
      </c>
      <c r="G12" s="182" t="e">
        <f>กรอกคะแนนประเมิน!AM16</f>
        <v>#N/A</v>
      </c>
      <c r="H12" s="182" t="e">
        <f>กรอกคะแนนประเมิน!BB16</f>
        <v>#N/A</v>
      </c>
      <c r="I12" s="182" t="e">
        <f>กรอกคะแนนประเมิน!BN16</f>
        <v>#N/A</v>
      </c>
      <c r="J12" s="183" t="e">
        <f t="shared" si="1"/>
        <v>#N/A</v>
      </c>
      <c r="K12" s="135" t="e">
        <f t="shared" si="0"/>
        <v>#N/A</v>
      </c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</row>
    <row r="13" spans="1:26" ht="20.100000000000001" customHeight="1">
      <c r="A13" s="178"/>
      <c r="B13" s="179">
        <v>8</v>
      </c>
      <c r="C13" s="180">
        <f>IF(กรอกคะแนนประเมิน!B17="","",กรอกคะแนนประเมิน!B17)</f>
        <v>19704</v>
      </c>
      <c r="D13" s="181" t="str">
        <f>IF(กรอกคะแนนประเมิน!C17="","",กรอกคะแนนประเมิน!C17)</f>
        <v>เด็กชายทองเทพ  ทองสุข</v>
      </c>
      <c r="E13" s="182" t="e">
        <f>กรอกคะแนนประเมิน!M17</f>
        <v>#N/A</v>
      </c>
      <c r="F13" s="182" t="e">
        <f>กรอกคะแนนประเมิน!T17</f>
        <v>#N/A</v>
      </c>
      <c r="G13" s="182" t="e">
        <f>กรอกคะแนนประเมิน!AM17</f>
        <v>#N/A</v>
      </c>
      <c r="H13" s="182" t="e">
        <f>กรอกคะแนนประเมิน!BB17</f>
        <v>#N/A</v>
      </c>
      <c r="I13" s="182" t="e">
        <f>กรอกคะแนนประเมิน!BN17</f>
        <v>#N/A</v>
      </c>
      <c r="J13" s="183" t="e">
        <f t="shared" si="1"/>
        <v>#N/A</v>
      </c>
      <c r="K13" s="135" t="e">
        <f t="shared" si="0"/>
        <v>#N/A</v>
      </c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</row>
    <row r="14" spans="1:26" ht="20.100000000000001" customHeight="1">
      <c r="A14" s="178"/>
      <c r="B14" s="179">
        <v>9</v>
      </c>
      <c r="C14" s="180">
        <f>IF(กรอกคะแนนประเมิน!B18="","",กรอกคะแนนประเมิน!B18)</f>
        <v>19705</v>
      </c>
      <c r="D14" s="181" t="str">
        <f>IF(กรอกคะแนนประเมิน!C18="","",กรอกคะแนนประเมิน!C18)</f>
        <v>เด็กชายธนากร  กลางคาร</v>
      </c>
      <c r="E14" s="182" t="e">
        <f>กรอกคะแนนประเมิน!M18</f>
        <v>#N/A</v>
      </c>
      <c r="F14" s="182" t="e">
        <f>กรอกคะแนนประเมิน!T18</f>
        <v>#N/A</v>
      </c>
      <c r="G14" s="182" t="e">
        <f>กรอกคะแนนประเมิน!AM18</f>
        <v>#N/A</v>
      </c>
      <c r="H14" s="182" t="e">
        <f>กรอกคะแนนประเมิน!BB18</f>
        <v>#N/A</v>
      </c>
      <c r="I14" s="182" t="e">
        <f>กรอกคะแนนประเมิน!BN18</f>
        <v>#N/A</v>
      </c>
      <c r="J14" s="183" t="e">
        <f t="shared" si="1"/>
        <v>#N/A</v>
      </c>
      <c r="K14" s="135" t="e">
        <f t="shared" si="0"/>
        <v>#N/A</v>
      </c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</row>
    <row r="15" spans="1:26" ht="20.100000000000001" customHeight="1">
      <c r="A15" s="178"/>
      <c r="B15" s="179">
        <v>10</v>
      </c>
      <c r="C15" s="180">
        <f>IF(กรอกคะแนนประเมิน!B19="","",กรอกคะแนนประเมิน!B19)</f>
        <v>19707</v>
      </c>
      <c r="D15" s="181" t="str">
        <f>IF(กรอกคะแนนประเมิน!C19="","",กรอกคะแนนประเมิน!C19)</f>
        <v>เด็กชายนิรันร์ทร  ฝอยวารี</v>
      </c>
      <c r="E15" s="182" t="e">
        <f>กรอกคะแนนประเมิน!M19</f>
        <v>#N/A</v>
      </c>
      <c r="F15" s="182" t="e">
        <f>กรอกคะแนนประเมิน!T19</f>
        <v>#N/A</v>
      </c>
      <c r="G15" s="182" t="e">
        <f>กรอกคะแนนประเมิน!AM19</f>
        <v>#N/A</v>
      </c>
      <c r="H15" s="182" t="e">
        <f>กรอกคะแนนประเมิน!BB19</f>
        <v>#N/A</v>
      </c>
      <c r="I15" s="182" t="e">
        <f>กรอกคะแนนประเมิน!BN19</f>
        <v>#N/A</v>
      </c>
      <c r="J15" s="183" t="e">
        <f t="shared" si="1"/>
        <v>#N/A</v>
      </c>
      <c r="K15" s="135" t="e">
        <f t="shared" si="0"/>
        <v>#N/A</v>
      </c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</row>
    <row r="16" spans="1:26" ht="20.100000000000001" customHeight="1">
      <c r="A16" s="178"/>
      <c r="B16" s="179">
        <v>11</v>
      </c>
      <c r="C16" s="180">
        <f>IF(กรอกคะแนนประเมิน!B20="","",กรอกคะแนนประเมิน!B20)</f>
        <v>19708</v>
      </c>
      <c r="D16" s="181" t="str">
        <f>IF(กรอกคะแนนประเมิน!C20="","",กรอกคะแนนประเมิน!C20)</f>
        <v>เด็กชายพงศกร   บูรณะเสน</v>
      </c>
      <c r="E16" s="182" t="e">
        <f>กรอกคะแนนประเมิน!M20</f>
        <v>#N/A</v>
      </c>
      <c r="F16" s="182" t="e">
        <f>กรอกคะแนนประเมิน!T20</f>
        <v>#N/A</v>
      </c>
      <c r="G16" s="182" t="e">
        <f>กรอกคะแนนประเมิน!AM20</f>
        <v>#N/A</v>
      </c>
      <c r="H16" s="182" t="e">
        <f>กรอกคะแนนประเมิน!BB20</f>
        <v>#N/A</v>
      </c>
      <c r="I16" s="182" t="e">
        <f>กรอกคะแนนประเมิน!BN20</f>
        <v>#N/A</v>
      </c>
      <c r="J16" s="183" t="e">
        <f t="shared" si="1"/>
        <v>#N/A</v>
      </c>
      <c r="K16" s="135" t="e">
        <f t="shared" si="0"/>
        <v>#N/A</v>
      </c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</row>
    <row r="17" spans="1:26" ht="20.100000000000001" customHeight="1">
      <c r="A17" s="178"/>
      <c r="B17" s="179">
        <v>12</v>
      </c>
      <c r="C17" s="180">
        <f>IF(กรอกคะแนนประเมิน!B21="","",กรอกคะแนนประเมิน!B21)</f>
        <v>19709</v>
      </c>
      <c r="D17" s="181" t="str">
        <f>IF(กรอกคะแนนประเมิน!C21="","",กรอกคะแนนประเมิน!C21)</f>
        <v>เด็กชายพีชญ์ฌณภัทร  พิลากุล</v>
      </c>
      <c r="E17" s="182" t="e">
        <f>กรอกคะแนนประเมิน!M21</f>
        <v>#N/A</v>
      </c>
      <c r="F17" s="182" t="e">
        <f>กรอกคะแนนประเมิน!T21</f>
        <v>#N/A</v>
      </c>
      <c r="G17" s="182" t="e">
        <f>กรอกคะแนนประเมิน!AM21</f>
        <v>#N/A</v>
      </c>
      <c r="H17" s="182" t="e">
        <f>กรอกคะแนนประเมิน!BB21</f>
        <v>#N/A</v>
      </c>
      <c r="I17" s="182" t="e">
        <f>กรอกคะแนนประเมิน!BN21</f>
        <v>#N/A</v>
      </c>
      <c r="J17" s="183" t="e">
        <f t="shared" si="1"/>
        <v>#N/A</v>
      </c>
      <c r="K17" s="135" t="e">
        <f t="shared" si="0"/>
        <v>#N/A</v>
      </c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</row>
    <row r="18" spans="1:26" ht="20.100000000000001" customHeight="1">
      <c r="A18" s="178"/>
      <c r="B18" s="179">
        <v>13</v>
      </c>
      <c r="C18" s="180">
        <f>IF(กรอกคะแนนประเมิน!B22="","",กรอกคะแนนประเมิน!B22)</f>
        <v>19710</v>
      </c>
      <c r="D18" s="181" t="str">
        <f>IF(กรอกคะแนนประเมิน!C22="","",กรอกคะแนนประเมิน!C22)</f>
        <v>เด็กชายเมธาสิทธิ์   พิมพ์ทอง</v>
      </c>
      <c r="E18" s="182" t="e">
        <f>กรอกคะแนนประเมิน!M22</f>
        <v>#N/A</v>
      </c>
      <c r="F18" s="182" t="e">
        <f>กรอกคะแนนประเมิน!T22</f>
        <v>#N/A</v>
      </c>
      <c r="G18" s="182" t="e">
        <f>กรอกคะแนนประเมิน!AM22</f>
        <v>#N/A</v>
      </c>
      <c r="H18" s="182" t="e">
        <f>กรอกคะแนนประเมิน!BB22</f>
        <v>#N/A</v>
      </c>
      <c r="I18" s="182" t="e">
        <f>กรอกคะแนนประเมิน!BN22</f>
        <v>#N/A</v>
      </c>
      <c r="J18" s="183" t="e">
        <f t="shared" si="1"/>
        <v>#N/A</v>
      </c>
      <c r="K18" s="135" t="e">
        <f t="shared" si="0"/>
        <v>#N/A</v>
      </c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</row>
    <row r="19" spans="1:26" ht="20.100000000000001" customHeight="1">
      <c r="A19" s="178"/>
      <c r="B19" s="179">
        <v>14</v>
      </c>
      <c r="C19" s="180">
        <f>IF(กรอกคะแนนประเมิน!B23="","",กรอกคะแนนประเมิน!B23)</f>
        <v>19711</v>
      </c>
      <c r="D19" s="181" t="str">
        <f>IF(กรอกคะแนนประเมิน!C23="","",กรอกคะแนนประเมิน!C23)</f>
        <v>เด็กชายวงศกร  ผกานวน</v>
      </c>
      <c r="E19" s="182" t="e">
        <f>กรอกคะแนนประเมิน!M23</f>
        <v>#N/A</v>
      </c>
      <c r="F19" s="182" t="e">
        <f>กรอกคะแนนประเมิน!T23</f>
        <v>#N/A</v>
      </c>
      <c r="G19" s="182" t="e">
        <f>กรอกคะแนนประเมิน!AM23</f>
        <v>#N/A</v>
      </c>
      <c r="H19" s="182" t="e">
        <f>กรอกคะแนนประเมิน!BB23</f>
        <v>#N/A</v>
      </c>
      <c r="I19" s="182" t="e">
        <f>กรอกคะแนนประเมิน!BN23</f>
        <v>#N/A</v>
      </c>
      <c r="J19" s="183" t="e">
        <f t="shared" si="1"/>
        <v>#N/A</v>
      </c>
      <c r="K19" s="135" t="e">
        <f t="shared" si="0"/>
        <v>#N/A</v>
      </c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</row>
    <row r="20" spans="1:26" ht="20.100000000000001" customHeight="1">
      <c r="A20" s="178"/>
      <c r="B20" s="179">
        <v>15</v>
      </c>
      <c r="C20" s="180">
        <f>IF(กรอกคะแนนประเมิน!B24="","",กรอกคะแนนประเมิน!B24)</f>
        <v>19713</v>
      </c>
      <c r="D20" s="181" t="str">
        <f>IF(กรอกคะแนนประเมิน!C24="","",กรอกคะแนนประเมิน!C24)</f>
        <v>เด็กชายศิวัฒน์  สุสูงเนิน</v>
      </c>
      <c r="E20" s="182" t="e">
        <f>กรอกคะแนนประเมิน!M24</f>
        <v>#N/A</v>
      </c>
      <c r="F20" s="182" t="e">
        <f>กรอกคะแนนประเมิน!T24</f>
        <v>#N/A</v>
      </c>
      <c r="G20" s="182" t="e">
        <f>กรอกคะแนนประเมิน!AM24</f>
        <v>#N/A</v>
      </c>
      <c r="H20" s="182" t="e">
        <f>กรอกคะแนนประเมิน!BB24</f>
        <v>#N/A</v>
      </c>
      <c r="I20" s="182" t="e">
        <f>กรอกคะแนนประเมิน!BN24</f>
        <v>#N/A</v>
      </c>
      <c r="J20" s="183" t="e">
        <f t="shared" si="1"/>
        <v>#N/A</v>
      </c>
      <c r="K20" s="135" t="e">
        <f t="shared" si="0"/>
        <v>#N/A</v>
      </c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</row>
    <row r="21" spans="1:26" ht="20.100000000000001" customHeight="1">
      <c r="A21" s="178"/>
      <c r="B21" s="179">
        <v>16</v>
      </c>
      <c r="C21" s="180">
        <f>IF(กรอกคะแนนประเมิน!B25="","",กรอกคะแนนประเมิน!B25)</f>
        <v>19714</v>
      </c>
      <c r="D21" s="181" t="str">
        <f>IF(กรอกคะแนนประเมิน!C25="","",กรอกคะแนนประเมิน!C25)</f>
        <v>เด็กชายสัจจานันท์  ศรีฮาด</v>
      </c>
      <c r="E21" s="182" t="e">
        <f>กรอกคะแนนประเมิน!M25</f>
        <v>#N/A</v>
      </c>
      <c r="F21" s="182" t="e">
        <f>กรอกคะแนนประเมิน!T25</f>
        <v>#N/A</v>
      </c>
      <c r="G21" s="182" t="e">
        <f>กรอกคะแนนประเมิน!AM25</f>
        <v>#N/A</v>
      </c>
      <c r="H21" s="182" t="e">
        <f>กรอกคะแนนประเมิน!BB25</f>
        <v>#N/A</v>
      </c>
      <c r="I21" s="182" t="e">
        <f>กรอกคะแนนประเมิน!BN25</f>
        <v>#N/A</v>
      </c>
      <c r="J21" s="183" t="e">
        <f t="shared" si="1"/>
        <v>#N/A</v>
      </c>
      <c r="K21" s="135" t="e">
        <f t="shared" si="0"/>
        <v>#N/A</v>
      </c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</row>
    <row r="22" spans="1:26" ht="20.100000000000001" customHeight="1">
      <c r="A22" s="178"/>
      <c r="B22" s="179">
        <v>17</v>
      </c>
      <c r="C22" s="180">
        <f>IF(กรอกคะแนนประเมิน!B26="","",กรอกคะแนนประเมิน!B26)</f>
        <v>19715</v>
      </c>
      <c r="D22" s="181" t="str">
        <f>IF(กรอกคะแนนประเมิน!C26="","",กรอกคะแนนประเมิน!C26)</f>
        <v>เด็กชายเอนกพงศ์  สกุลดี</v>
      </c>
      <c r="E22" s="182" t="e">
        <f>กรอกคะแนนประเมิน!M26</f>
        <v>#N/A</v>
      </c>
      <c r="F22" s="182" t="e">
        <f>กรอกคะแนนประเมิน!T26</f>
        <v>#N/A</v>
      </c>
      <c r="G22" s="182" t="e">
        <f>กรอกคะแนนประเมิน!AM26</f>
        <v>#N/A</v>
      </c>
      <c r="H22" s="182" t="e">
        <f>กรอกคะแนนประเมิน!BB26</f>
        <v>#N/A</v>
      </c>
      <c r="I22" s="182" t="e">
        <f>กรอกคะแนนประเมิน!BN26</f>
        <v>#N/A</v>
      </c>
      <c r="J22" s="183" t="e">
        <f t="shared" si="1"/>
        <v>#N/A</v>
      </c>
      <c r="K22" s="135" t="e">
        <f t="shared" si="0"/>
        <v>#N/A</v>
      </c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</row>
    <row r="23" spans="1:26" ht="20.100000000000001" customHeight="1">
      <c r="A23" s="178"/>
      <c r="B23" s="179">
        <v>18</v>
      </c>
      <c r="C23" s="180">
        <f>IF(กรอกคะแนนประเมิน!B27="","",กรอกคะแนนประเมิน!B27)</f>
        <v>19716</v>
      </c>
      <c r="D23" s="181" t="str">
        <f>IF(กรอกคะแนนประเมิน!C27="","",กรอกคะแนนประเมิน!C27)</f>
        <v>เด็กหญิงกสิกร  เฉิดสถิตย์</v>
      </c>
      <c r="E23" s="182" t="e">
        <f>กรอกคะแนนประเมิน!M27</f>
        <v>#N/A</v>
      </c>
      <c r="F23" s="182" t="e">
        <f>กรอกคะแนนประเมิน!T27</f>
        <v>#N/A</v>
      </c>
      <c r="G23" s="182" t="e">
        <f>กรอกคะแนนประเมิน!AM27</f>
        <v>#N/A</v>
      </c>
      <c r="H23" s="182" t="e">
        <f>กรอกคะแนนประเมิน!BB27</f>
        <v>#N/A</v>
      </c>
      <c r="I23" s="182" t="e">
        <f>กรอกคะแนนประเมิน!BN27</f>
        <v>#N/A</v>
      </c>
      <c r="J23" s="183" t="e">
        <f t="shared" si="1"/>
        <v>#N/A</v>
      </c>
      <c r="K23" s="135" t="e">
        <f t="shared" si="0"/>
        <v>#N/A</v>
      </c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</row>
    <row r="24" spans="1:26" ht="20.100000000000001" customHeight="1">
      <c r="A24" s="178"/>
      <c r="B24" s="179">
        <v>19</v>
      </c>
      <c r="C24" s="180">
        <f>IF(กรอกคะแนนประเมิน!B28="","",กรอกคะแนนประเมิน!B28)</f>
        <v>19717</v>
      </c>
      <c r="D24" s="181" t="str">
        <f>IF(กรอกคะแนนประเมิน!C28="","",กรอกคะแนนประเมิน!C28)</f>
        <v>เด็กหญิงจิดาภา  วงษ์แก้ว</v>
      </c>
      <c r="E24" s="182" t="e">
        <f>กรอกคะแนนประเมิน!M28</f>
        <v>#N/A</v>
      </c>
      <c r="F24" s="182" t="e">
        <f>กรอกคะแนนประเมิน!T28</f>
        <v>#N/A</v>
      </c>
      <c r="G24" s="182" t="e">
        <f>กรอกคะแนนประเมิน!AM28</f>
        <v>#N/A</v>
      </c>
      <c r="H24" s="182" t="e">
        <f>กรอกคะแนนประเมิน!BB28</f>
        <v>#N/A</v>
      </c>
      <c r="I24" s="182" t="e">
        <f>กรอกคะแนนประเมิน!BN28</f>
        <v>#N/A</v>
      </c>
      <c r="J24" s="183" t="e">
        <f t="shared" si="1"/>
        <v>#N/A</v>
      </c>
      <c r="K24" s="135" t="e">
        <f t="shared" si="0"/>
        <v>#N/A</v>
      </c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</row>
    <row r="25" spans="1:26" ht="20.100000000000001" customHeight="1">
      <c r="A25" s="178"/>
      <c r="B25" s="179">
        <v>20</v>
      </c>
      <c r="C25" s="180">
        <f>IF(กรอกคะแนนประเมิน!B29="","",กรอกคะแนนประเมิน!B29)</f>
        <v>19720</v>
      </c>
      <c r="D25" s="181" t="str">
        <f>IF(กรอกคะแนนประเมิน!C29="","",กรอกคะแนนประเมิน!C29)</f>
        <v>เด็กหญิงทิพย์เกสร  ภูยืด</v>
      </c>
      <c r="E25" s="182" t="e">
        <f>กรอกคะแนนประเมิน!M29</f>
        <v>#N/A</v>
      </c>
      <c r="F25" s="182" t="e">
        <f>กรอกคะแนนประเมิน!T29</f>
        <v>#N/A</v>
      </c>
      <c r="G25" s="182" t="e">
        <f>กรอกคะแนนประเมิน!AM29</f>
        <v>#N/A</v>
      </c>
      <c r="H25" s="182" t="e">
        <f>กรอกคะแนนประเมิน!BB29</f>
        <v>#N/A</v>
      </c>
      <c r="I25" s="182" t="e">
        <f>กรอกคะแนนประเมิน!BN29</f>
        <v>#N/A</v>
      </c>
      <c r="J25" s="183" t="e">
        <f t="shared" si="1"/>
        <v>#N/A</v>
      </c>
      <c r="K25" s="135" t="e">
        <f t="shared" si="0"/>
        <v>#N/A</v>
      </c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</row>
    <row r="26" spans="1:26" ht="20.100000000000001" customHeight="1">
      <c r="A26" s="178"/>
      <c r="B26" s="179">
        <v>21</v>
      </c>
      <c r="C26" s="180">
        <f>IF(กรอกคะแนนประเมิน!B30="","",กรอกคะแนนประเมิน!B30)</f>
        <v>19721</v>
      </c>
      <c r="D26" s="181" t="str">
        <f>IF(กรอกคะแนนประเมิน!C30="","",กรอกคะแนนประเมิน!C30)</f>
        <v>เด็กหญิงใบปอ  สำราญสุข</v>
      </c>
      <c r="E26" s="182" t="e">
        <f>กรอกคะแนนประเมิน!M30</f>
        <v>#N/A</v>
      </c>
      <c r="F26" s="182" t="e">
        <f>กรอกคะแนนประเมิน!T30</f>
        <v>#N/A</v>
      </c>
      <c r="G26" s="182" t="e">
        <f>กรอกคะแนนประเมิน!AM30</f>
        <v>#N/A</v>
      </c>
      <c r="H26" s="182" t="e">
        <f>กรอกคะแนนประเมิน!BB30</f>
        <v>#N/A</v>
      </c>
      <c r="I26" s="182" t="e">
        <f>กรอกคะแนนประเมิน!BN30</f>
        <v>#N/A</v>
      </c>
      <c r="J26" s="183" t="e">
        <f t="shared" si="1"/>
        <v>#N/A</v>
      </c>
      <c r="K26" s="135" t="e">
        <f t="shared" si="0"/>
        <v>#N/A</v>
      </c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</row>
    <row r="27" spans="1:26" ht="15" customHeight="1">
      <c r="A27" s="178"/>
      <c r="B27" s="179">
        <v>22</v>
      </c>
      <c r="C27" s="180">
        <f>IF(กรอกคะแนนประเมิน!B31="","",กรอกคะแนนประเมิน!B31)</f>
        <v>19722</v>
      </c>
      <c r="D27" s="181" t="str">
        <f>IF(กรอกคะแนนประเมิน!C31="","",กรอกคะแนนประเมิน!C31)</f>
        <v>เด็กหญิงพัชรา พันต้น</v>
      </c>
      <c r="E27" s="182" t="e">
        <f>กรอกคะแนนประเมิน!M31</f>
        <v>#N/A</v>
      </c>
      <c r="F27" s="182" t="e">
        <f>กรอกคะแนนประเมิน!T31</f>
        <v>#N/A</v>
      </c>
      <c r="G27" s="182" t="e">
        <f>กรอกคะแนนประเมิน!AM31</f>
        <v>#N/A</v>
      </c>
      <c r="H27" s="182" t="e">
        <f>กรอกคะแนนประเมิน!BB31</f>
        <v>#N/A</v>
      </c>
      <c r="I27" s="182" t="e">
        <f>กรอกคะแนนประเมิน!BN31</f>
        <v>#N/A</v>
      </c>
      <c r="J27" s="183" t="e">
        <f t="shared" si="1"/>
        <v>#N/A</v>
      </c>
      <c r="K27" s="135" t="e">
        <f t="shared" si="0"/>
        <v>#N/A</v>
      </c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</row>
    <row r="28" spans="1:26" ht="15" customHeight="1">
      <c r="A28" s="178"/>
      <c r="B28" s="179">
        <v>23</v>
      </c>
      <c r="C28" s="180">
        <f>IF(กรอกคะแนนประเมิน!B32="","",กรอกคะแนนประเมิน!B32)</f>
        <v>19724</v>
      </c>
      <c r="D28" s="181" t="str">
        <f>IF(กรอกคะแนนประเมิน!C32="","",กรอกคะแนนประเมิน!C32)</f>
        <v>เด็กหญิงพัทราภรณ์  มินาเริง</v>
      </c>
      <c r="E28" s="182" t="e">
        <f>กรอกคะแนนประเมิน!M32</f>
        <v>#N/A</v>
      </c>
      <c r="F28" s="182" t="e">
        <f>กรอกคะแนนประเมิน!T32</f>
        <v>#N/A</v>
      </c>
      <c r="G28" s="182" t="e">
        <f>กรอกคะแนนประเมิน!AM32</f>
        <v>#N/A</v>
      </c>
      <c r="H28" s="182" t="e">
        <f>กรอกคะแนนประเมิน!BB32</f>
        <v>#N/A</v>
      </c>
      <c r="I28" s="182" t="e">
        <f>กรอกคะแนนประเมิน!BN32</f>
        <v>#N/A</v>
      </c>
      <c r="J28" s="183" t="e">
        <f t="shared" si="1"/>
        <v>#N/A</v>
      </c>
      <c r="K28" s="135" t="e">
        <f t="shared" si="0"/>
        <v>#N/A</v>
      </c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</row>
    <row r="29" spans="1:26" ht="15" customHeight="1">
      <c r="A29" s="178"/>
      <c r="B29" s="179">
        <v>24</v>
      </c>
      <c r="C29" s="180">
        <f>IF(กรอกคะแนนประเมิน!B33="","",กรอกคะแนนประเมิน!B33)</f>
        <v>19725</v>
      </c>
      <c r="D29" s="181" t="str">
        <f>IF(กรอกคะแนนประเมิน!C33="","",กรอกคะแนนประเมิน!C33)</f>
        <v>เด็กหญิงพิชชานันท์  สุวรรณชาติ</v>
      </c>
      <c r="E29" s="182" t="e">
        <f>กรอกคะแนนประเมิน!M33</f>
        <v>#N/A</v>
      </c>
      <c r="F29" s="182" t="e">
        <f>กรอกคะแนนประเมิน!T33</f>
        <v>#N/A</v>
      </c>
      <c r="G29" s="182" t="e">
        <f>กรอกคะแนนประเมิน!AM33</f>
        <v>#N/A</v>
      </c>
      <c r="H29" s="182" t="e">
        <f>กรอกคะแนนประเมิน!BB33</f>
        <v>#N/A</v>
      </c>
      <c r="I29" s="182" t="e">
        <f>กรอกคะแนนประเมิน!BN33</f>
        <v>#N/A</v>
      </c>
      <c r="J29" s="183" t="e">
        <f t="shared" ref="J29:J30" si="2">MODE(E29:I29)</f>
        <v>#N/A</v>
      </c>
      <c r="K29" s="135" t="e">
        <f t="shared" ref="K29:K30" si="3">IF(J29="","",IF(J29=3,"ดีเยี่ยม",IF(J29=2,"ดี",IF(J29=1,"พอใช้","ปรับปรุง"))))</f>
        <v>#N/A</v>
      </c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</row>
    <row r="30" spans="1:26" ht="15" customHeight="1">
      <c r="A30" s="178"/>
      <c r="B30" s="179">
        <v>25</v>
      </c>
      <c r="C30" s="180">
        <f>IF(กรอกคะแนนประเมิน!B34="","",กรอกคะแนนประเมิน!B34)</f>
        <v>19726</v>
      </c>
      <c r="D30" s="181" t="str">
        <f>IF(กรอกคะแนนประเมิน!C34="","",กรอกคะแนนประเมิน!C34)</f>
        <v>เด็กหญิงรัตติกาล  นรากุล</v>
      </c>
      <c r="E30" s="182" t="e">
        <f>กรอกคะแนนประเมิน!M34</f>
        <v>#N/A</v>
      </c>
      <c r="F30" s="182" t="e">
        <f>กรอกคะแนนประเมิน!T34</f>
        <v>#N/A</v>
      </c>
      <c r="G30" s="182" t="e">
        <f>กรอกคะแนนประเมิน!AM34</f>
        <v>#N/A</v>
      </c>
      <c r="H30" s="182" t="e">
        <f>กรอกคะแนนประเมิน!BB34</f>
        <v>#N/A</v>
      </c>
      <c r="I30" s="182" t="e">
        <f>กรอกคะแนนประเมิน!BN34</f>
        <v>#N/A</v>
      </c>
      <c r="J30" s="183" t="e">
        <f t="shared" si="2"/>
        <v>#N/A</v>
      </c>
      <c r="K30" s="135" t="e">
        <f t="shared" si="3"/>
        <v>#N/A</v>
      </c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</row>
    <row r="31" spans="1:26" ht="15" customHeight="1">
      <c r="A31" s="178"/>
      <c r="B31" s="179">
        <v>26</v>
      </c>
      <c r="C31" s="180">
        <f>IF(กรอกคะแนนประเมิน!B35="","",กรอกคะแนนประเมิน!B35)</f>
        <v>19727</v>
      </c>
      <c r="D31" s="181" t="str">
        <f>IF(กรอกคะแนนประเมิน!C35="","",กรอกคะแนนประเมิน!C35)</f>
        <v>เด็กหญิงวนิดา  ภูสมที</v>
      </c>
      <c r="E31" s="182" t="e">
        <f>กรอกคะแนนประเมิน!M35</f>
        <v>#N/A</v>
      </c>
      <c r="F31" s="182" t="e">
        <f>กรอกคะแนนประเมิน!T35</f>
        <v>#N/A</v>
      </c>
      <c r="G31" s="182" t="e">
        <f>กรอกคะแนนประเมิน!AM35</f>
        <v>#N/A</v>
      </c>
      <c r="H31" s="182" t="e">
        <f>กรอกคะแนนประเมิน!BB35</f>
        <v>#N/A</v>
      </c>
      <c r="I31" s="182" t="e">
        <f>กรอกคะแนนประเมิน!BN35</f>
        <v>#N/A</v>
      </c>
      <c r="J31" s="183" t="e">
        <f t="shared" ref="J31" si="4">MODE(E31:I31)</f>
        <v>#N/A</v>
      </c>
      <c r="K31" s="135" t="e">
        <f t="shared" ref="K31" si="5">IF(J31="","",IF(J31=3,"ดีเยี่ยม",IF(J31=2,"ดี",IF(J31=1,"พอใช้","ปรับปรุง"))))</f>
        <v>#N/A</v>
      </c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</row>
    <row r="32" spans="1:26" ht="15" customHeight="1">
      <c r="A32" s="178"/>
      <c r="B32" s="179">
        <v>27</v>
      </c>
      <c r="C32" s="180">
        <f>IF(กรอกคะแนนประเมิน!B36="","",กรอกคะแนนประเมิน!B36)</f>
        <v>19728</v>
      </c>
      <c r="D32" s="181" t="str">
        <f>IF(กรอกคะแนนประเมิน!C36="","",กรอกคะแนนประเมิน!C36)</f>
        <v>เด็กหญิงวันนิสา  จันทร์ชัง</v>
      </c>
      <c r="E32" s="182" t="e">
        <f>กรอกคะแนนประเมิน!M36</f>
        <v>#N/A</v>
      </c>
      <c r="F32" s="182" t="e">
        <f>กรอกคะแนนประเมิน!T36</f>
        <v>#N/A</v>
      </c>
      <c r="G32" s="182" t="e">
        <f>กรอกคะแนนประเมิน!AM36</f>
        <v>#N/A</v>
      </c>
      <c r="H32" s="182" t="e">
        <f>กรอกคะแนนประเมิน!BB36</f>
        <v>#N/A</v>
      </c>
      <c r="I32" s="182" t="e">
        <f>กรอกคะแนนประเมิน!BN36</f>
        <v>#N/A</v>
      </c>
      <c r="J32" s="183" t="e">
        <f t="shared" ref="J32:J36" si="6">MODE(E32:I32)</f>
        <v>#N/A</v>
      </c>
      <c r="K32" s="135" t="e">
        <f t="shared" ref="K32:K36" si="7">IF(J32="","",IF(J32=3,"ดีเยี่ยม",IF(J32=2,"ดี",IF(J32=1,"พอใช้","ปรับปรุง"))))</f>
        <v>#N/A</v>
      </c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</row>
    <row r="33" spans="1:26" ht="15" customHeight="1">
      <c r="A33" s="178"/>
      <c r="B33" s="179">
        <v>28</v>
      </c>
      <c r="C33" s="180">
        <f>IF(กรอกคะแนนประเมิน!B37="","",กรอกคะแนนประเมิน!B37)</f>
        <v>19729</v>
      </c>
      <c r="D33" s="181" t="str">
        <f>IF(กรอกคะแนนประเมิน!C37="","",กรอกคะแนนประเมิน!C37)</f>
        <v>เด็กหญิงสกุลเพชร  โทเพชร</v>
      </c>
      <c r="E33" s="182" t="e">
        <f>กรอกคะแนนประเมิน!M37</f>
        <v>#N/A</v>
      </c>
      <c r="F33" s="182" t="e">
        <f>กรอกคะแนนประเมิน!T37</f>
        <v>#N/A</v>
      </c>
      <c r="G33" s="182" t="e">
        <f>กรอกคะแนนประเมิน!AM37</f>
        <v>#N/A</v>
      </c>
      <c r="H33" s="182" t="e">
        <f>กรอกคะแนนประเมิน!BB37</f>
        <v>#N/A</v>
      </c>
      <c r="I33" s="182" t="e">
        <f>กรอกคะแนนประเมิน!BN37</f>
        <v>#N/A</v>
      </c>
      <c r="J33" s="183" t="e">
        <f t="shared" si="6"/>
        <v>#N/A</v>
      </c>
      <c r="K33" s="135" t="e">
        <f t="shared" si="7"/>
        <v>#N/A</v>
      </c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</row>
    <row r="34" spans="1:26" ht="15" customHeight="1">
      <c r="A34" s="178"/>
      <c r="B34" s="179">
        <v>29</v>
      </c>
      <c r="C34" s="180">
        <f>IF(กรอกคะแนนประเมิน!B38="","",กรอกคะแนนประเมิน!B38)</f>
        <v>19730</v>
      </c>
      <c r="D34" s="181" t="str">
        <f>IF(กรอกคะแนนประเมิน!C38="","",กรอกคะแนนประเมิน!C38)</f>
        <v>เด็กหญิงสุภาวดี  การศักดิ์</v>
      </c>
      <c r="E34" s="182" t="e">
        <f>กรอกคะแนนประเมิน!M38</f>
        <v>#N/A</v>
      </c>
      <c r="F34" s="182" t="e">
        <f>กรอกคะแนนประเมิน!T38</f>
        <v>#N/A</v>
      </c>
      <c r="G34" s="182" t="e">
        <f>กรอกคะแนนประเมิน!AM38</f>
        <v>#N/A</v>
      </c>
      <c r="H34" s="182" t="e">
        <f>กรอกคะแนนประเมิน!BB38</f>
        <v>#N/A</v>
      </c>
      <c r="I34" s="182" t="e">
        <f>กรอกคะแนนประเมิน!BN38</f>
        <v>#N/A</v>
      </c>
      <c r="J34" s="183" t="e">
        <f t="shared" si="6"/>
        <v>#N/A</v>
      </c>
      <c r="K34" s="135" t="e">
        <f t="shared" si="7"/>
        <v>#N/A</v>
      </c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</row>
    <row r="35" spans="1:26" ht="15" customHeight="1">
      <c r="A35" s="178"/>
      <c r="B35" s="179">
        <v>30</v>
      </c>
      <c r="C35" s="180">
        <f>IF(กรอกคะแนนประเมิน!B39="","",กรอกคะแนนประเมิน!B39)</f>
        <v>19731</v>
      </c>
      <c r="D35" s="181" t="str">
        <f>IF(กรอกคะแนนประเมิน!C39="","",กรอกคะแนนประเมิน!C39)</f>
        <v>เด็กหญิงอนันตญา ภูพานใหญ่</v>
      </c>
      <c r="E35" s="182" t="e">
        <f>กรอกคะแนนประเมิน!M39</f>
        <v>#N/A</v>
      </c>
      <c r="F35" s="182" t="e">
        <f>กรอกคะแนนประเมิน!T39</f>
        <v>#N/A</v>
      </c>
      <c r="G35" s="182" t="e">
        <f>กรอกคะแนนประเมิน!AM39</f>
        <v>#N/A</v>
      </c>
      <c r="H35" s="182" t="e">
        <f>กรอกคะแนนประเมิน!BB39</f>
        <v>#N/A</v>
      </c>
      <c r="I35" s="182" t="e">
        <f>กรอกคะแนนประเมิน!BN39</f>
        <v>#N/A</v>
      </c>
      <c r="J35" s="183" t="e">
        <f t="shared" si="6"/>
        <v>#N/A</v>
      </c>
      <c r="K35" s="135" t="e">
        <f t="shared" si="7"/>
        <v>#N/A</v>
      </c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</row>
    <row r="36" spans="1:26" ht="15" customHeight="1">
      <c r="A36" s="178"/>
      <c r="B36" s="179">
        <v>31</v>
      </c>
      <c r="C36" s="180">
        <f>IF(กรอกคะแนนประเมิน!B40="","",กรอกคะแนนประเมิน!B40)</f>
        <v>19984</v>
      </c>
      <c r="D36" s="181" t="str">
        <f>IF(กรอกคะแนนประเมิน!C40="","",กรอกคะแนนประเมิน!C40)</f>
        <v>เด็กหญิงรวิสรา น้อยชื่น</v>
      </c>
      <c r="E36" s="182" t="e">
        <f>กรอกคะแนนประเมิน!M40</f>
        <v>#N/A</v>
      </c>
      <c r="F36" s="182" t="e">
        <f>กรอกคะแนนประเมิน!T40</f>
        <v>#N/A</v>
      </c>
      <c r="G36" s="182" t="e">
        <f>กรอกคะแนนประเมิน!AM40</f>
        <v>#N/A</v>
      </c>
      <c r="H36" s="182" t="e">
        <f>กรอกคะแนนประเมิน!BB40</f>
        <v>#N/A</v>
      </c>
      <c r="I36" s="182" t="e">
        <f>กรอกคะแนนประเมิน!BN40</f>
        <v>#N/A</v>
      </c>
      <c r="J36" s="183" t="e">
        <f t="shared" si="6"/>
        <v>#N/A</v>
      </c>
      <c r="K36" s="135" t="e">
        <f t="shared" si="7"/>
        <v>#N/A</v>
      </c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</row>
    <row r="37" spans="1:26" ht="15" customHeight="1">
      <c r="A37" s="178"/>
      <c r="B37" s="179">
        <v>32</v>
      </c>
      <c r="C37" s="180" t="str">
        <f>IF(กรอกคะแนนประเมิน!B41="","",กรอกคะแนนประเมิน!B41)</f>
        <v/>
      </c>
      <c r="D37" s="181" t="str">
        <f>IF(กรอกคะแนนประเมิน!C41="","",กรอกคะแนนประเมิน!C41)</f>
        <v/>
      </c>
      <c r="E37" s="182"/>
      <c r="F37" s="182"/>
      <c r="G37" s="182"/>
      <c r="H37" s="182"/>
      <c r="I37" s="182"/>
      <c r="J37" s="183"/>
      <c r="K37" s="135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</row>
    <row r="38" spans="1:26" ht="15" customHeight="1">
      <c r="A38" s="178"/>
      <c r="B38" s="179">
        <v>33</v>
      </c>
      <c r="C38" s="180" t="str">
        <f>IF(กรอกคะแนนประเมิน!B42="","",กรอกคะแนนประเมิน!B42)</f>
        <v/>
      </c>
      <c r="D38" s="181" t="str">
        <f>IF(กรอกคะแนนประเมิน!C42="","",กรอกคะแนนประเมิน!C42)</f>
        <v/>
      </c>
      <c r="E38" s="182"/>
      <c r="F38" s="182"/>
      <c r="G38" s="182"/>
      <c r="H38" s="182"/>
      <c r="I38" s="182"/>
      <c r="J38" s="183"/>
      <c r="K38" s="135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</row>
    <row r="39" spans="1:26" ht="15" customHeight="1">
      <c r="A39" s="178"/>
      <c r="B39" s="179">
        <v>34</v>
      </c>
      <c r="C39" s="180" t="str">
        <f>IF(กรอกคะแนนประเมิน!B43="","",กรอกคะแนนประเมิน!B43)</f>
        <v/>
      </c>
      <c r="D39" s="181" t="str">
        <f>IF(กรอกคะแนนประเมิน!C43="","",กรอกคะแนนประเมิน!C43)</f>
        <v/>
      </c>
      <c r="E39" s="182"/>
      <c r="F39" s="182"/>
      <c r="G39" s="182"/>
      <c r="H39" s="182"/>
      <c r="I39" s="182"/>
      <c r="J39" s="183"/>
      <c r="K39" s="135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</row>
    <row r="40" spans="1:26" ht="15" customHeight="1">
      <c r="A40" s="178"/>
      <c r="B40" s="179">
        <v>35</v>
      </c>
      <c r="C40" s="180" t="str">
        <f>IF(กรอกคะแนนประเมิน!B44="","",กรอกคะแนนประเมิน!B44)</f>
        <v/>
      </c>
      <c r="D40" s="181" t="str">
        <f>IF(กรอกคะแนนประเมิน!C44="","",กรอกคะแนนประเมิน!C44)</f>
        <v/>
      </c>
      <c r="E40" s="182"/>
      <c r="F40" s="182"/>
      <c r="G40" s="182"/>
      <c r="H40" s="182"/>
      <c r="I40" s="182"/>
      <c r="J40" s="183"/>
      <c r="K40" s="135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</row>
    <row r="41" spans="1:26" ht="15" customHeight="1">
      <c r="A41" s="178"/>
      <c r="B41" s="179">
        <v>36</v>
      </c>
      <c r="C41" s="180" t="str">
        <f>IF(กรอกคะแนนประเมิน!B45="","",กรอกคะแนนประเมิน!B45)</f>
        <v/>
      </c>
      <c r="D41" s="181" t="str">
        <f>IF(กรอกคะแนนประเมิน!C45="","",กรอกคะแนนประเมิน!C45)</f>
        <v/>
      </c>
      <c r="E41" s="182"/>
      <c r="F41" s="182"/>
      <c r="G41" s="182"/>
      <c r="H41" s="182"/>
      <c r="I41" s="182"/>
      <c r="J41" s="183"/>
      <c r="K41" s="135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</row>
    <row r="42" spans="1:26" ht="15" customHeight="1">
      <c r="A42" s="178"/>
      <c r="B42" s="179">
        <v>37</v>
      </c>
      <c r="C42" s="180" t="str">
        <f>IF(กรอกคะแนนประเมิน!B46="","",กรอกคะแนนประเมิน!B46)</f>
        <v/>
      </c>
      <c r="D42" s="181" t="str">
        <f>IF(กรอกคะแนนประเมิน!C46="","",กรอกคะแนนประเมิน!C46)</f>
        <v/>
      </c>
      <c r="E42" s="182"/>
      <c r="F42" s="182"/>
      <c r="G42" s="182"/>
      <c r="H42" s="182"/>
      <c r="I42" s="182"/>
      <c r="J42" s="183"/>
      <c r="K42" s="135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</row>
    <row r="43" spans="1:26" ht="15" customHeight="1">
      <c r="A43" s="178"/>
      <c r="B43" s="179">
        <v>38</v>
      </c>
      <c r="C43" s="180" t="str">
        <f>IF(กรอกคะแนนประเมิน!B47="","",กรอกคะแนนประเมิน!B47)</f>
        <v/>
      </c>
      <c r="D43" s="181" t="str">
        <f>IF(กรอกคะแนนประเมิน!C47="","",กรอกคะแนนประเมิน!C47)</f>
        <v/>
      </c>
      <c r="E43" s="182"/>
      <c r="F43" s="182"/>
      <c r="G43" s="182"/>
      <c r="H43" s="182"/>
      <c r="I43" s="182"/>
      <c r="J43" s="183"/>
      <c r="K43" s="135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</row>
    <row r="44" spans="1:26" ht="15" customHeight="1">
      <c r="A44" s="178"/>
      <c r="B44" s="179">
        <v>39</v>
      </c>
      <c r="C44" s="180" t="str">
        <f>IF(กรอกคะแนนประเมิน!B48="","",กรอกคะแนนประเมิน!B48)</f>
        <v/>
      </c>
      <c r="D44" s="181" t="str">
        <f>IF(กรอกคะแนนประเมิน!C48="","",กรอกคะแนนประเมิน!C48)</f>
        <v/>
      </c>
      <c r="E44" s="182"/>
      <c r="F44" s="182"/>
      <c r="G44" s="182"/>
      <c r="H44" s="182"/>
      <c r="I44" s="182"/>
      <c r="J44" s="183"/>
      <c r="K44" s="135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</row>
    <row r="45" spans="1:26" ht="15" customHeight="1">
      <c r="A45" s="178"/>
      <c r="B45" s="179">
        <v>40</v>
      </c>
      <c r="C45" s="180" t="str">
        <f>IF(กรอกคะแนนประเมิน!B49="","",กรอกคะแนนประเมิน!B49)</f>
        <v/>
      </c>
      <c r="D45" s="181" t="str">
        <f>IF(กรอกคะแนนประเมิน!C49="","",กรอกคะแนนประเมิน!C49)</f>
        <v/>
      </c>
      <c r="E45" s="182"/>
      <c r="F45" s="182"/>
      <c r="G45" s="182"/>
      <c r="H45" s="182"/>
      <c r="I45" s="182"/>
      <c r="J45" s="183"/>
      <c r="K45" s="135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</row>
    <row r="46" spans="1:26" ht="15" customHeight="1">
      <c r="A46" s="178"/>
      <c r="B46" s="179">
        <v>41</v>
      </c>
      <c r="C46" s="180" t="str">
        <f>IF(กรอกคะแนนประเมิน!B50="","",กรอกคะแนนประเมิน!B50)</f>
        <v/>
      </c>
      <c r="D46" s="181" t="str">
        <f>IF(กรอกคะแนนประเมิน!C50="","",กรอกคะแนนประเมิน!C50)</f>
        <v/>
      </c>
      <c r="E46" s="182"/>
      <c r="F46" s="182"/>
      <c r="G46" s="182"/>
      <c r="H46" s="182"/>
      <c r="I46" s="182"/>
      <c r="J46" s="183"/>
      <c r="K46" s="135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</row>
    <row r="47" spans="1:26" ht="15" customHeight="1">
      <c r="A47" s="178"/>
      <c r="B47" s="179">
        <v>42</v>
      </c>
      <c r="C47" s="180" t="str">
        <f>IF(กรอกคะแนนประเมิน!B51="","",กรอกคะแนนประเมิน!B51)</f>
        <v/>
      </c>
      <c r="D47" s="181" t="str">
        <f>IF(กรอกคะแนนประเมิน!C51="","",กรอกคะแนนประเมิน!C51)</f>
        <v/>
      </c>
      <c r="E47" s="182"/>
      <c r="F47" s="182"/>
      <c r="G47" s="182"/>
      <c r="H47" s="182"/>
      <c r="I47" s="182"/>
      <c r="J47" s="183"/>
      <c r="K47" s="135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</row>
    <row r="48" spans="1:26" ht="15" customHeight="1">
      <c r="A48" s="178"/>
      <c r="B48" s="179">
        <v>43</v>
      </c>
      <c r="C48" s="180" t="str">
        <f>IF(กรอกคะแนนประเมิน!B52="","",กรอกคะแนนประเมิน!B52)</f>
        <v/>
      </c>
      <c r="D48" s="181" t="str">
        <f>IF(กรอกคะแนนประเมิน!C52="","",กรอกคะแนนประเมิน!C52)</f>
        <v/>
      </c>
      <c r="E48" s="182"/>
      <c r="F48" s="182"/>
      <c r="G48" s="182"/>
      <c r="H48" s="182"/>
      <c r="I48" s="182"/>
      <c r="J48" s="183"/>
      <c r="K48" s="135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</row>
    <row r="49" spans="1:26" ht="15" customHeight="1">
      <c r="A49" s="178"/>
      <c r="B49" s="179">
        <v>44</v>
      </c>
      <c r="C49" s="180" t="str">
        <f>IF(กรอกคะแนนประเมิน!B53="","",กรอกคะแนนประเมิน!B53)</f>
        <v/>
      </c>
      <c r="D49" s="181" t="str">
        <f>IF(กรอกคะแนนประเมิน!C53="","",กรอกคะแนนประเมิน!C53)</f>
        <v/>
      </c>
      <c r="E49" s="182"/>
      <c r="F49" s="182"/>
      <c r="G49" s="182"/>
      <c r="H49" s="182"/>
      <c r="I49" s="182"/>
      <c r="J49" s="183"/>
      <c r="K49" s="135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</row>
    <row r="50" spans="1:26" ht="15" customHeight="1">
      <c r="A50" s="178"/>
      <c r="B50" s="179">
        <v>45</v>
      </c>
      <c r="C50" s="180" t="str">
        <f>IF(กรอกคะแนนประเมิน!B54="","",กรอกคะแนนประเมิน!B54)</f>
        <v/>
      </c>
      <c r="D50" s="181" t="str">
        <f>IF(กรอกคะแนนประเมิน!C54="","",กรอกคะแนนประเมิน!C54)</f>
        <v/>
      </c>
      <c r="E50" s="182"/>
      <c r="F50" s="182"/>
      <c r="G50" s="182"/>
      <c r="H50" s="182"/>
      <c r="I50" s="182"/>
      <c r="J50" s="183"/>
      <c r="K50" s="135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</row>
    <row r="51" spans="1:26" ht="20.100000000000001" customHeight="1">
      <c r="B51" s="134"/>
      <c r="C51" s="134"/>
      <c r="D51" s="134"/>
      <c r="E51" s="134"/>
      <c r="F51" s="184" t="s">
        <v>106</v>
      </c>
      <c r="G51" s="134"/>
      <c r="H51" s="134"/>
      <c r="I51" s="134"/>
      <c r="J51" s="134" t="str">
        <f>บันทึกข้อความ!F28</f>
        <v>ครูที่ปรึกษา</v>
      </c>
      <c r="K51" s="185"/>
    </row>
    <row r="52" spans="1:26" ht="20.100000000000001" customHeight="1">
      <c r="B52" s="134"/>
      <c r="C52" s="134"/>
      <c r="D52" s="134"/>
      <c r="E52" s="134"/>
      <c r="F52" s="378" t="str">
        <f>"("&amp;บันทึกข้อความ!Q11&amp;")"</f>
        <v>(นางสาวอนุธิดา แก้วสีม่วง)</v>
      </c>
      <c r="G52" s="378"/>
      <c r="H52" s="378"/>
      <c r="I52" s="378"/>
      <c r="J52" s="378"/>
      <c r="K52" s="134"/>
    </row>
    <row r="53" spans="1:26" ht="20.100000000000001" customHeight="1">
      <c r="B53" s="134"/>
      <c r="C53" s="134"/>
      <c r="D53" s="134"/>
      <c r="E53" s="134"/>
      <c r="F53" s="134" t="s">
        <v>13</v>
      </c>
      <c r="G53" s="134" t="str">
        <f>บันทึกข้อความ!Q12&amp;" "&amp;บันทึกข้อความ!Q6</f>
        <v>ครู โรงเรียนเมืองกาฬสินธุ์</v>
      </c>
      <c r="H53" s="134"/>
      <c r="I53" s="134"/>
      <c r="J53" s="134"/>
      <c r="K53" s="134"/>
    </row>
    <row r="54" spans="1:26" ht="20.25" customHeight="1">
      <c r="B54" s="134"/>
      <c r="C54" s="134"/>
      <c r="D54" s="134"/>
      <c r="E54" s="134"/>
      <c r="F54" s="134"/>
      <c r="G54" s="134"/>
      <c r="H54" s="134"/>
      <c r="I54" s="134"/>
      <c r="J54" s="134"/>
      <c r="K54" s="134"/>
    </row>
    <row r="55" spans="1:26" ht="20.25" customHeight="1">
      <c r="B55" s="134"/>
      <c r="C55" s="134"/>
      <c r="D55" s="134"/>
      <c r="E55" s="134"/>
      <c r="F55" s="134"/>
      <c r="G55" s="134"/>
      <c r="H55" s="134"/>
      <c r="I55" s="134"/>
      <c r="J55" s="134"/>
      <c r="K55" s="134"/>
    </row>
    <row r="56" spans="1:26" ht="20.25" customHeight="1">
      <c r="B56" s="134"/>
      <c r="C56" s="134"/>
      <c r="D56" s="134"/>
      <c r="E56" s="134"/>
      <c r="F56" s="134"/>
      <c r="G56" s="134"/>
      <c r="H56" s="134"/>
      <c r="I56" s="134"/>
      <c r="J56" s="134"/>
      <c r="K56" s="134"/>
    </row>
    <row r="57" spans="1:26" ht="20.25" customHeight="1"/>
    <row r="58" spans="1:26" ht="20.25" customHeight="1"/>
    <row r="59" spans="1:26" ht="20.25" customHeight="1"/>
    <row r="60" spans="1:26" ht="20.25" customHeight="1"/>
    <row r="61" spans="1:26" ht="20.25" customHeight="1"/>
    <row r="62" spans="1:26" ht="20.25" customHeight="1"/>
    <row r="63" spans="1:26" ht="20.25" customHeight="1"/>
    <row r="64" spans="1:26" ht="20.25" customHeight="1"/>
    <row r="65" ht="20.25" customHeight="1"/>
    <row r="66" ht="20.25" customHeight="1"/>
    <row r="67" ht="20.25" customHeight="1"/>
    <row r="68" ht="20.25" customHeight="1"/>
    <row r="69" ht="20.25" customHeight="1"/>
    <row r="70" ht="20.25" customHeight="1"/>
    <row r="71" ht="20.25" customHeight="1"/>
    <row r="72" ht="20.25" customHeight="1"/>
    <row r="73" ht="20.25" customHeight="1"/>
    <row r="74" ht="20.25" customHeight="1"/>
    <row r="75" ht="20.25" customHeight="1"/>
    <row r="76" ht="20.25" customHeight="1"/>
    <row r="77" ht="20.25" customHeight="1"/>
    <row r="78" ht="20.25" customHeight="1"/>
    <row r="79" ht="20.25" customHeight="1"/>
    <row r="80" ht="20.25" customHeight="1"/>
    <row r="81" ht="20.25" customHeight="1"/>
    <row r="82" ht="20.25" customHeight="1"/>
    <row r="83" ht="20.25" customHeight="1"/>
    <row r="84" ht="20.25" customHeight="1"/>
    <row r="85" ht="20.25" customHeight="1"/>
    <row r="86" ht="20.25" customHeight="1"/>
    <row r="87" ht="20.25" customHeight="1"/>
    <row r="88" ht="20.25" customHeight="1"/>
    <row r="89" ht="20.25" customHeight="1"/>
    <row r="90" ht="20.25" customHeight="1"/>
    <row r="91" ht="20.25" customHeight="1"/>
    <row r="92" ht="20.25" customHeight="1"/>
    <row r="93" ht="20.25" customHeight="1"/>
    <row r="94" ht="20.25" customHeight="1"/>
    <row r="95" ht="20.25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/>
    <row r="126" ht="20.25" customHeight="1"/>
    <row r="127" ht="20.25" customHeight="1"/>
    <row r="128" ht="20.25" customHeight="1"/>
    <row r="129" ht="20.25" customHeight="1"/>
    <row r="130" ht="20.25" customHeight="1"/>
    <row r="131" ht="20.25" customHeight="1"/>
    <row r="132" ht="20.25" customHeight="1"/>
    <row r="133" ht="20.25" customHeight="1"/>
    <row r="134" ht="20.25" customHeight="1"/>
    <row r="135" ht="20.25" customHeight="1"/>
    <row r="136" ht="20.25" customHeight="1"/>
    <row r="137" ht="20.25" customHeight="1"/>
    <row r="138" ht="20.25" customHeight="1"/>
    <row r="139" ht="20.25" customHeight="1"/>
    <row r="140" ht="20.25" customHeight="1"/>
    <row r="141" ht="20.25" customHeight="1"/>
    <row r="142" ht="20.25" customHeight="1"/>
    <row r="143" ht="20.25" customHeight="1"/>
    <row r="144" ht="20.25" customHeight="1"/>
    <row r="145" ht="20.25" customHeight="1"/>
    <row r="146" ht="20.25" customHeight="1"/>
    <row r="147" ht="20.25" customHeight="1"/>
    <row r="148" ht="20.25" customHeight="1"/>
    <row r="149" ht="20.25" customHeight="1"/>
    <row r="150" ht="20.25" customHeight="1"/>
    <row r="151" ht="20.25" customHeight="1"/>
    <row r="152" ht="20.25" customHeight="1"/>
    <row r="153" ht="20.25" customHeight="1"/>
    <row r="154" ht="20.25" customHeight="1"/>
    <row r="155" ht="20.25" customHeight="1"/>
    <row r="156" ht="20.25" customHeight="1"/>
    <row r="157" ht="20.25" customHeight="1"/>
    <row r="158" ht="20.25" customHeight="1"/>
    <row r="159" ht="20.25" customHeight="1"/>
    <row r="160" ht="20.25" customHeight="1"/>
    <row r="161" ht="20.25" customHeight="1"/>
    <row r="162" ht="20.25" customHeight="1"/>
    <row r="163" ht="20.25" customHeight="1"/>
    <row r="164" ht="20.25" customHeight="1"/>
    <row r="165" ht="20.25" customHeight="1"/>
    <row r="166" ht="20.25" customHeight="1"/>
    <row r="167" ht="20.25" customHeight="1"/>
    <row r="168" ht="20.25" customHeight="1"/>
    <row r="169" ht="20.25" customHeight="1"/>
    <row r="170" ht="20.25" customHeight="1"/>
    <row r="171" ht="20.25" customHeight="1"/>
    <row r="172" ht="20.25" customHeight="1"/>
    <row r="173" ht="20.25" customHeight="1"/>
    <row r="174" ht="20.25" customHeight="1"/>
    <row r="175" ht="20.25" customHeight="1"/>
    <row r="176" ht="20.25" customHeight="1"/>
    <row r="177" ht="20.25" customHeight="1"/>
    <row r="178" ht="20.25" customHeight="1"/>
    <row r="179" ht="20.25" customHeight="1"/>
    <row r="180" ht="20.25" customHeight="1"/>
    <row r="181" ht="20.25" customHeight="1"/>
    <row r="182" ht="20.25" customHeight="1"/>
    <row r="183" ht="20.25" customHeight="1"/>
    <row r="184" ht="20.25" customHeight="1"/>
    <row r="185" ht="20.25" customHeight="1"/>
    <row r="186" ht="20.25" customHeight="1"/>
    <row r="187" ht="20.25" customHeight="1"/>
    <row r="188" ht="20.25" customHeight="1"/>
    <row r="189" ht="20.25" customHeight="1"/>
    <row r="190" ht="20.25" customHeight="1"/>
    <row r="191" ht="20.25" customHeight="1"/>
    <row r="192" ht="20.25" customHeight="1"/>
    <row r="193" ht="20.25" customHeight="1"/>
    <row r="194" ht="20.25" customHeight="1"/>
    <row r="195" ht="20.25" customHeight="1"/>
    <row r="196" ht="20.25" customHeight="1"/>
    <row r="197" ht="20.25" customHeight="1"/>
    <row r="198" ht="20.25" customHeight="1"/>
    <row r="199" ht="20.25" customHeight="1"/>
    <row r="200" ht="20.25" customHeight="1"/>
    <row r="201" ht="20.25" customHeight="1"/>
    <row r="202" ht="20.25" customHeight="1"/>
    <row r="203" ht="20.25" customHeight="1"/>
    <row r="204" ht="20.25" customHeight="1"/>
    <row r="205" ht="20.25" customHeight="1"/>
    <row r="206" ht="20.25" customHeight="1"/>
    <row r="207" ht="20.25" customHeight="1"/>
    <row r="208" ht="20.25" customHeight="1"/>
    <row r="209" ht="20.25" customHeight="1"/>
    <row r="210" ht="20.25" customHeight="1"/>
    <row r="211" ht="20.25" customHeight="1"/>
    <row r="212" ht="20.25" customHeight="1"/>
    <row r="213" ht="20.25" customHeight="1"/>
    <row r="214" ht="20.25" customHeight="1"/>
    <row r="215" ht="20.25" customHeight="1"/>
    <row r="216" ht="20.25" customHeight="1"/>
    <row r="217" ht="20.25" customHeight="1"/>
    <row r="218" ht="20.25" customHeight="1"/>
    <row r="219" ht="20.25" customHeight="1"/>
    <row r="220" ht="20.25" customHeight="1"/>
    <row r="221" ht="20.25" customHeight="1"/>
    <row r="222" ht="20.25" customHeight="1"/>
    <row r="223" ht="20.25" customHeight="1"/>
    <row r="224" ht="20.25" customHeight="1"/>
    <row r="225" ht="20.25" customHeight="1"/>
    <row r="226" ht="20.25" customHeight="1"/>
    <row r="227" ht="20.25" customHeight="1"/>
    <row r="228" ht="20.25" customHeight="1"/>
    <row r="229" ht="20.25" customHeight="1"/>
    <row r="230" ht="20.25" customHeight="1"/>
    <row r="231" ht="20.25" customHeight="1"/>
    <row r="232" ht="20.25" customHeight="1"/>
    <row r="233" ht="20.25" customHeight="1"/>
    <row r="234" ht="20.25" customHeight="1"/>
    <row r="235" ht="20.25" customHeight="1"/>
    <row r="236" ht="20.25" customHeight="1"/>
    <row r="237" ht="20.25" customHeight="1"/>
    <row r="238" ht="20.25" customHeight="1"/>
    <row r="239" ht="20.25" customHeight="1"/>
    <row r="240" ht="20.25" customHeight="1"/>
    <row r="241" ht="20.25" customHeight="1"/>
    <row r="242" ht="20.25" customHeight="1"/>
    <row r="243" ht="20.25" customHeight="1"/>
    <row r="244" ht="20.25" customHeight="1"/>
    <row r="245" ht="20.25" customHeight="1"/>
    <row r="246" ht="20.25" customHeight="1"/>
    <row r="247" ht="20.25" customHeight="1"/>
    <row r="248" ht="20.25" customHeight="1"/>
    <row r="249" ht="20.25" customHeight="1"/>
    <row r="250" ht="20.25" customHeight="1"/>
    <row r="251" ht="20.25" customHeight="1"/>
    <row r="252" ht="20.25" customHeight="1"/>
    <row r="253" ht="20.25" customHeight="1"/>
    <row r="254" ht="20.25" customHeight="1"/>
    <row r="255" ht="20.25" customHeight="1"/>
    <row r="256" ht="20.25" customHeight="1"/>
    <row r="257" ht="20.25" customHeight="1"/>
    <row r="258" ht="20.25" customHeight="1"/>
    <row r="259" ht="20.25" customHeight="1"/>
    <row r="260" ht="20.25" customHeight="1"/>
    <row r="261" ht="20.25" customHeight="1"/>
    <row r="262" ht="20.25" customHeight="1"/>
    <row r="263" ht="20.25" customHeight="1"/>
    <row r="264" ht="20.25" customHeight="1"/>
    <row r="265" ht="20.25" customHeight="1"/>
    <row r="266" ht="20.25" customHeight="1"/>
    <row r="267" ht="20.25" customHeight="1"/>
    <row r="268" ht="20.25" customHeight="1"/>
    <row r="269" ht="20.25" customHeight="1"/>
    <row r="270" ht="20.25" customHeight="1"/>
    <row r="271" ht="20.25" customHeight="1"/>
    <row r="272" ht="20.25" customHeight="1"/>
    <row r="273" ht="20.25" customHeight="1"/>
    <row r="274" ht="20.25" customHeight="1"/>
    <row r="275" ht="20.25" customHeight="1"/>
    <row r="276" ht="20.25" customHeight="1"/>
    <row r="277" ht="20.25" customHeight="1"/>
    <row r="278" ht="20.25" customHeight="1"/>
    <row r="279" ht="20.25" customHeight="1"/>
    <row r="280" ht="20.25" customHeight="1"/>
    <row r="281" ht="20.25" customHeight="1"/>
    <row r="282" ht="20.25" customHeight="1"/>
    <row r="283" ht="20.25" customHeight="1"/>
    <row r="284" ht="20.25" customHeight="1"/>
    <row r="285" ht="20.25" customHeight="1"/>
    <row r="286" ht="20.25" customHeight="1"/>
    <row r="287" ht="20.25" customHeight="1"/>
    <row r="288" ht="20.25" customHeight="1"/>
    <row r="289" ht="20.25" customHeight="1"/>
    <row r="290" ht="20.25" customHeight="1"/>
    <row r="291" ht="20.25" customHeight="1"/>
    <row r="292" ht="20.25" customHeight="1"/>
    <row r="293" ht="20.25" customHeight="1"/>
    <row r="294" ht="20.25" customHeight="1"/>
    <row r="295" ht="20.25" customHeight="1"/>
    <row r="296" ht="20.25" customHeight="1"/>
    <row r="297" ht="20.25" customHeight="1"/>
    <row r="298" ht="20.25" customHeight="1"/>
    <row r="299" ht="20.25" customHeight="1"/>
    <row r="300" ht="20.25" customHeight="1"/>
    <row r="301" ht="20.25" customHeight="1"/>
    <row r="302" ht="20.25" customHeight="1"/>
    <row r="303" ht="20.25" customHeight="1"/>
    <row r="304" ht="20.25" customHeight="1"/>
    <row r="305" ht="20.25" customHeight="1"/>
    <row r="306" ht="20.25" customHeight="1"/>
    <row r="307" ht="20.25" customHeight="1"/>
    <row r="308" ht="20.25" customHeight="1"/>
    <row r="309" ht="20.25" customHeight="1"/>
    <row r="310" ht="20.25" customHeight="1"/>
    <row r="311" ht="20.25" customHeight="1"/>
    <row r="312" ht="20.25" customHeight="1"/>
    <row r="313" ht="20.25" customHeight="1"/>
    <row r="314" ht="20.25" customHeight="1"/>
    <row r="315" ht="20.25" customHeight="1"/>
    <row r="316" ht="20.25" customHeight="1"/>
    <row r="317" ht="20.25" customHeight="1"/>
    <row r="318" ht="20.25" customHeight="1"/>
    <row r="319" ht="20.25" customHeight="1"/>
    <row r="320" ht="20.25" customHeight="1"/>
    <row r="321" ht="20.25" customHeight="1"/>
    <row r="322" ht="20.25" customHeight="1"/>
    <row r="323" ht="20.25" customHeight="1"/>
    <row r="324" ht="20.25" customHeight="1"/>
    <row r="325" ht="20.25" customHeight="1"/>
    <row r="326" ht="20.25" customHeight="1"/>
    <row r="327" ht="20.25" customHeight="1"/>
    <row r="328" ht="20.25" customHeight="1"/>
    <row r="329" ht="20.25" customHeight="1"/>
    <row r="330" ht="20.25" customHeight="1"/>
    <row r="331" ht="20.25" customHeight="1"/>
    <row r="332" ht="20.25" customHeight="1"/>
    <row r="333" ht="20.25" customHeight="1"/>
    <row r="334" ht="20.25" customHeight="1"/>
    <row r="335" ht="20.25" customHeight="1"/>
    <row r="336" ht="20.25" customHeight="1"/>
    <row r="337" ht="20.25" customHeight="1"/>
    <row r="338" ht="20.25" customHeight="1"/>
    <row r="339" ht="20.25" customHeight="1"/>
    <row r="340" ht="20.25" customHeight="1"/>
    <row r="341" ht="20.25" customHeight="1"/>
    <row r="342" ht="20.25" customHeight="1"/>
    <row r="343" ht="20.25" customHeight="1"/>
    <row r="344" ht="20.25" customHeight="1"/>
    <row r="345" ht="20.25" customHeight="1"/>
    <row r="346" ht="20.25" customHeight="1"/>
    <row r="347" ht="20.25" customHeight="1"/>
    <row r="348" ht="20.25" customHeight="1"/>
    <row r="349" ht="20.25" customHeight="1"/>
    <row r="350" ht="20.25" customHeight="1"/>
    <row r="351" ht="20.25" customHeight="1"/>
    <row r="352" ht="20.25" customHeight="1"/>
    <row r="353" ht="20.25" customHeight="1"/>
    <row r="354" ht="20.25" customHeight="1"/>
    <row r="355" ht="20.25" customHeight="1"/>
    <row r="356" ht="20.25" customHeight="1"/>
    <row r="357" ht="20.25" customHeight="1"/>
    <row r="358" ht="20.25" customHeight="1"/>
    <row r="359" ht="20.25" customHeight="1"/>
    <row r="360" ht="20.25" customHeight="1"/>
    <row r="361" ht="20.25" customHeight="1"/>
    <row r="362" ht="20.25" customHeight="1"/>
    <row r="363" ht="20.25" customHeight="1"/>
    <row r="364" ht="20.25" customHeight="1"/>
    <row r="365" ht="20.25" customHeight="1"/>
    <row r="366" ht="20.25" customHeight="1"/>
    <row r="367" ht="20.25" customHeight="1"/>
    <row r="368" ht="20.25" customHeight="1"/>
    <row r="369" ht="20.25" customHeight="1"/>
    <row r="370" ht="20.25" customHeight="1"/>
    <row r="371" ht="20.25" customHeight="1"/>
    <row r="372" ht="20.25" customHeight="1"/>
    <row r="373" ht="20.25" customHeight="1"/>
    <row r="374" ht="20.25" customHeight="1"/>
    <row r="375" ht="20.25" customHeight="1"/>
    <row r="376" ht="20.25" customHeight="1"/>
    <row r="377" ht="20.25" customHeight="1"/>
    <row r="378" ht="20.25" customHeight="1"/>
    <row r="379" ht="20.25" customHeight="1"/>
    <row r="380" ht="20.25" customHeight="1"/>
    <row r="381" ht="20.25" customHeight="1"/>
    <row r="382" ht="20.25" customHeight="1"/>
    <row r="383" ht="20.25" customHeight="1"/>
    <row r="384" ht="20.25" customHeight="1"/>
    <row r="385" ht="20.25" customHeight="1"/>
    <row r="386" ht="20.25" customHeight="1"/>
    <row r="387" ht="20.25" customHeight="1"/>
    <row r="388" ht="20.25" customHeight="1"/>
    <row r="389" ht="20.25" customHeight="1"/>
    <row r="390" ht="20.25" customHeight="1"/>
    <row r="391" ht="20.25" customHeight="1"/>
    <row r="392" ht="20.25" customHeight="1"/>
    <row r="393" ht="20.25" customHeight="1"/>
    <row r="394" ht="20.25" customHeight="1"/>
    <row r="395" ht="20.25" customHeight="1"/>
    <row r="396" ht="20.25" customHeight="1"/>
    <row r="397" ht="20.25" customHeight="1"/>
    <row r="398" ht="20.25" customHeight="1"/>
    <row r="399" ht="20.25" customHeight="1"/>
    <row r="400" ht="20.25" customHeight="1"/>
    <row r="401" ht="20.25" customHeight="1"/>
    <row r="402" ht="20.25" customHeight="1"/>
    <row r="403" ht="20.25" customHeight="1"/>
    <row r="404" ht="20.25" customHeight="1"/>
    <row r="405" ht="20.25" customHeight="1"/>
    <row r="406" ht="20.25" customHeight="1"/>
    <row r="407" ht="20.25" customHeight="1"/>
    <row r="408" ht="20.25" customHeight="1"/>
    <row r="409" ht="20.25" customHeight="1"/>
    <row r="410" ht="20.25" customHeight="1"/>
    <row r="411" ht="20.25" customHeight="1"/>
    <row r="412" ht="20.25" customHeight="1"/>
    <row r="413" ht="20.25" customHeight="1"/>
    <row r="414" ht="20.25" customHeight="1"/>
    <row r="415" ht="20.25" customHeight="1"/>
    <row r="416" ht="20.25" customHeight="1"/>
    <row r="417" ht="20.25" customHeight="1"/>
    <row r="418" ht="20.25" customHeight="1"/>
    <row r="419" ht="20.25" customHeight="1"/>
    <row r="420" ht="20.25" customHeight="1"/>
    <row r="421" ht="20.25" customHeight="1"/>
    <row r="422" ht="20.25" customHeight="1"/>
    <row r="423" ht="20.25" customHeight="1"/>
    <row r="424" ht="20.25" customHeight="1"/>
    <row r="425" ht="20.25" customHeight="1"/>
    <row r="426" ht="20.25" customHeight="1"/>
    <row r="427" ht="20.25" customHeight="1"/>
    <row r="428" ht="20.25" customHeight="1"/>
    <row r="429" ht="20.25" customHeight="1"/>
    <row r="430" ht="20.25" customHeight="1"/>
    <row r="431" ht="20.25" customHeight="1"/>
    <row r="432" ht="20.25" customHeight="1"/>
    <row r="433" ht="20.25" customHeight="1"/>
    <row r="434" ht="20.25" customHeight="1"/>
    <row r="435" ht="20.25" customHeight="1"/>
    <row r="436" ht="20.25" customHeight="1"/>
    <row r="437" ht="20.25" customHeight="1"/>
    <row r="438" ht="20.25" customHeight="1"/>
    <row r="439" ht="20.25" customHeight="1"/>
    <row r="440" ht="20.25" customHeight="1"/>
    <row r="441" ht="20.25" customHeight="1"/>
    <row r="442" ht="20.25" customHeight="1"/>
    <row r="443" ht="20.25" customHeight="1"/>
    <row r="444" ht="20.25" customHeight="1"/>
    <row r="445" ht="20.25" customHeight="1"/>
    <row r="446" ht="20.25" customHeight="1"/>
    <row r="447" ht="20.25" customHeight="1"/>
    <row r="448" ht="20.25" customHeight="1"/>
    <row r="449" ht="20.25" customHeight="1"/>
    <row r="450" ht="20.25" customHeight="1"/>
    <row r="451" ht="20.25" customHeight="1"/>
    <row r="452" ht="20.25" customHeight="1"/>
    <row r="453" ht="20.25" customHeight="1"/>
    <row r="454" ht="20.25" customHeight="1"/>
    <row r="455" ht="20.25" customHeight="1"/>
    <row r="456" ht="20.25" customHeight="1"/>
    <row r="457" ht="20.25" customHeight="1"/>
    <row r="458" ht="20.25" customHeight="1"/>
    <row r="459" ht="20.25" customHeight="1"/>
    <row r="460" ht="20.25" customHeight="1"/>
    <row r="461" ht="20.25" customHeight="1"/>
    <row r="462" ht="20.25" customHeight="1"/>
    <row r="463" ht="20.25" customHeight="1"/>
    <row r="464" ht="20.25" customHeight="1"/>
    <row r="465" ht="20.25" customHeight="1"/>
    <row r="466" ht="20.25" customHeight="1"/>
    <row r="467" ht="20.25" customHeight="1"/>
    <row r="468" ht="20.25" customHeight="1"/>
    <row r="469" ht="20.25" customHeight="1"/>
    <row r="470" ht="20.25" customHeight="1"/>
    <row r="471" ht="20.25" customHeight="1"/>
    <row r="472" ht="20.25" customHeight="1"/>
    <row r="473" ht="20.25" customHeight="1"/>
    <row r="474" ht="20.25" customHeight="1"/>
    <row r="475" ht="20.25" customHeight="1"/>
    <row r="476" ht="20.25" customHeight="1"/>
    <row r="477" ht="20.25" customHeight="1"/>
    <row r="478" ht="20.25" customHeight="1"/>
    <row r="479" ht="20.25" customHeight="1"/>
    <row r="480" ht="20.25" customHeight="1"/>
    <row r="481" ht="20.25" customHeight="1"/>
    <row r="482" ht="20.25" customHeight="1"/>
    <row r="483" ht="20.25" customHeight="1"/>
    <row r="484" ht="20.25" customHeight="1"/>
    <row r="485" ht="20.25" customHeight="1"/>
    <row r="486" ht="20.25" customHeight="1"/>
    <row r="487" ht="20.25" customHeight="1"/>
    <row r="488" ht="20.25" customHeight="1"/>
    <row r="489" ht="20.25" customHeight="1"/>
    <row r="490" ht="20.25" customHeight="1"/>
    <row r="491" ht="20.25" customHeight="1"/>
    <row r="492" ht="20.25" customHeight="1"/>
    <row r="493" ht="20.25" customHeight="1"/>
    <row r="494" ht="20.25" customHeight="1"/>
    <row r="495" ht="20.25" customHeight="1"/>
    <row r="496" ht="20.25" customHeight="1"/>
    <row r="497" ht="20.25" customHeight="1"/>
    <row r="498" ht="20.25" customHeight="1"/>
    <row r="499" ht="20.25" customHeight="1"/>
    <row r="500" ht="20.25" customHeight="1"/>
    <row r="501" ht="20.25" customHeight="1"/>
    <row r="502" ht="20.25" customHeight="1"/>
    <row r="503" ht="20.25" customHeight="1"/>
    <row r="504" ht="20.25" customHeight="1"/>
    <row r="505" ht="20.25" customHeight="1"/>
    <row r="506" ht="20.25" customHeight="1"/>
    <row r="507" ht="20.25" customHeight="1"/>
    <row r="508" ht="20.25" customHeight="1"/>
    <row r="509" ht="20.25" customHeight="1"/>
    <row r="510" ht="20.25" customHeight="1"/>
    <row r="511" ht="20.25" customHeight="1"/>
    <row r="512" ht="20.25" customHeight="1"/>
    <row r="513" ht="20.25" customHeight="1"/>
    <row r="514" ht="20.25" customHeight="1"/>
    <row r="515" ht="20.25" customHeight="1"/>
    <row r="516" ht="20.25" customHeight="1"/>
    <row r="517" ht="20.25" customHeight="1"/>
    <row r="518" ht="20.25" customHeight="1"/>
    <row r="519" ht="20.25" customHeight="1"/>
    <row r="520" ht="20.25" customHeight="1"/>
    <row r="521" ht="20.25" customHeight="1"/>
    <row r="522" ht="20.25" customHeight="1"/>
    <row r="523" ht="20.25" customHeight="1"/>
    <row r="524" ht="20.25" customHeight="1"/>
    <row r="525" ht="20.25" customHeight="1"/>
    <row r="526" ht="20.25" customHeight="1"/>
    <row r="527" ht="20.25" customHeight="1"/>
    <row r="528" ht="20.25" customHeight="1"/>
    <row r="529" ht="20.25" customHeight="1"/>
    <row r="530" ht="20.25" customHeight="1"/>
    <row r="531" ht="20.25" customHeight="1"/>
    <row r="532" ht="20.25" customHeight="1"/>
    <row r="533" ht="20.25" customHeight="1"/>
    <row r="534" ht="20.25" customHeight="1"/>
    <row r="535" ht="20.25" customHeight="1"/>
    <row r="536" ht="20.25" customHeight="1"/>
    <row r="537" ht="20.25" customHeight="1"/>
    <row r="538" ht="20.25" customHeight="1"/>
    <row r="539" ht="20.25" customHeight="1"/>
    <row r="540" ht="20.25" customHeight="1"/>
    <row r="541" ht="20.25" customHeight="1"/>
    <row r="542" ht="20.25" customHeight="1"/>
    <row r="543" ht="20.25" customHeight="1"/>
    <row r="544" ht="20.25" customHeight="1"/>
    <row r="545" ht="20.25" customHeight="1"/>
    <row r="546" ht="20.25" customHeight="1"/>
    <row r="547" ht="20.25" customHeight="1"/>
    <row r="548" ht="20.25" customHeight="1"/>
    <row r="549" ht="20.25" customHeight="1"/>
    <row r="550" ht="20.25" customHeight="1"/>
    <row r="551" ht="20.25" customHeight="1"/>
    <row r="552" ht="20.25" customHeight="1"/>
    <row r="553" ht="20.25" customHeight="1"/>
    <row r="554" ht="20.25" customHeight="1"/>
    <row r="555" ht="20.25" customHeight="1"/>
    <row r="556" ht="20.25" customHeight="1"/>
    <row r="557" ht="20.25" customHeight="1"/>
    <row r="558" ht="20.25" customHeight="1"/>
    <row r="559" ht="20.25" customHeight="1"/>
    <row r="560" ht="20.25" customHeight="1"/>
    <row r="561" ht="20.25" customHeight="1"/>
    <row r="562" ht="20.25" customHeight="1"/>
    <row r="563" ht="20.25" customHeight="1"/>
    <row r="564" ht="20.25" customHeight="1"/>
    <row r="565" ht="20.25" customHeight="1"/>
    <row r="566" ht="20.25" customHeight="1"/>
    <row r="567" ht="20.25" customHeight="1"/>
    <row r="568" ht="20.25" customHeight="1"/>
    <row r="569" ht="20.25" customHeight="1"/>
    <row r="570" ht="20.25" customHeight="1"/>
    <row r="571" ht="20.25" customHeight="1"/>
    <row r="572" ht="20.25" customHeight="1"/>
    <row r="573" ht="20.25" customHeight="1"/>
    <row r="574" ht="20.25" customHeight="1"/>
    <row r="575" ht="20.25" customHeight="1"/>
    <row r="576" ht="20.25" customHeight="1"/>
    <row r="577" ht="20.25" customHeight="1"/>
    <row r="578" ht="20.25" customHeight="1"/>
    <row r="579" ht="20.25" customHeight="1"/>
    <row r="580" ht="20.25" customHeight="1"/>
    <row r="581" ht="20.25" customHeight="1"/>
    <row r="582" ht="20.25" customHeight="1"/>
    <row r="583" ht="20.25" customHeight="1"/>
    <row r="584" ht="20.25" customHeight="1"/>
    <row r="585" ht="20.25" customHeight="1"/>
    <row r="586" ht="20.25" customHeight="1"/>
    <row r="587" ht="20.25" customHeight="1"/>
    <row r="588" ht="20.25" customHeight="1"/>
    <row r="589" ht="20.25" customHeight="1"/>
    <row r="590" ht="20.25" customHeight="1"/>
    <row r="591" ht="20.25" customHeight="1"/>
    <row r="592" ht="20.25" customHeight="1"/>
    <row r="593" ht="20.25" customHeight="1"/>
    <row r="594" ht="20.25" customHeight="1"/>
    <row r="595" ht="20.25" customHeight="1"/>
    <row r="596" ht="20.25" customHeight="1"/>
    <row r="597" ht="20.25" customHeight="1"/>
    <row r="598" ht="20.25" customHeight="1"/>
    <row r="599" ht="20.25" customHeight="1"/>
    <row r="600" ht="20.25" customHeight="1"/>
    <row r="601" ht="20.25" customHeight="1"/>
    <row r="602" ht="20.25" customHeight="1"/>
    <row r="603" ht="20.25" customHeight="1"/>
    <row r="604" ht="20.25" customHeight="1"/>
    <row r="605" ht="20.25" customHeight="1"/>
    <row r="606" ht="20.25" customHeight="1"/>
    <row r="607" ht="20.25" customHeight="1"/>
    <row r="608" ht="20.25" customHeight="1"/>
    <row r="609" ht="20.25" customHeight="1"/>
    <row r="610" ht="20.25" customHeight="1"/>
    <row r="611" ht="20.25" customHeight="1"/>
    <row r="612" ht="20.25" customHeight="1"/>
    <row r="613" ht="20.25" customHeight="1"/>
    <row r="614" ht="20.25" customHeight="1"/>
    <row r="615" ht="20.25" customHeight="1"/>
    <row r="616" ht="20.25" customHeight="1"/>
    <row r="617" ht="20.25" customHeight="1"/>
    <row r="618" ht="20.25" customHeight="1"/>
    <row r="619" ht="20.25" customHeight="1"/>
    <row r="620" ht="20.25" customHeight="1"/>
    <row r="621" ht="20.25" customHeight="1"/>
    <row r="622" ht="20.25" customHeight="1"/>
    <row r="623" ht="20.25" customHeight="1"/>
    <row r="624" ht="20.25" customHeight="1"/>
    <row r="625" ht="20.25" customHeight="1"/>
    <row r="626" ht="20.25" customHeight="1"/>
    <row r="627" ht="20.25" customHeight="1"/>
    <row r="628" ht="20.25" customHeight="1"/>
    <row r="629" ht="20.25" customHeight="1"/>
    <row r="630" ht="20.25" customHeight="1"/>
    <row r="631" ht="20.25" customHeight="1"/>
    <row r="632" ht="20.25" customHeight="1"/>
    <row r="633" ht="20.25" customHeight="1"/>
    <row r="634" ht="20.25" customHeight="1"/>
    <row r="635" ht="20.25" customHeight="1"/>
    <row r="636" ht="20.25" customHeight="1"/>
    <row r="637" ht="20.25" customHeight="1"/>
    <row r="638" ht="20.25" customHeight="1"/>
    <row r="639" ht="20.25" customHeight="1"/>
    <row r="640" ht="20.25" customHeight="1"/>
    <row r="641" ht="20.25" customHeight="1"/>
    <row r="642" ht="20.25" customHeight="1"/>
    <row r="643" ht="20.25" customHeight="1"/>
    <row r="644" ht="20.25" customHeight="1"/>
    <row r="645" ht="20.25" customHeight="1"/>
    <row r="646" ht="20.25" customHeight="1"/>
    <row r="647" ht="20.25" customHeight="1"/>
    <row r="648" ht="20.25" customHeight="1"/>
    <row r="649" ht="20.25" customHeight="1"/>
    <row r="650" ht="20.25" customHeight="1"/>
    <row r="651" ht="20.25" customHeight="1"/>
    <row r="652" ht="20.25" customHeight="1"/>
    <row r="653" ht="20.25" customHeight="1"/>
    <row r="654" ht="20.25" customHeight="1"/>
    <row r="655" ht="20.25" customHeight="1"/>
    <row r="656" ht="20.25" customHeight="1"/>
    <row r="657" ht="20.25" customHeight="1"/>
    <row r="658" ht="20.25" customHeight="1"/>
    <row r="659" ht="20.25" customHeight="1"/>
    <row r="660" ht="20.25" customHeight="1"/>
    <row r="661" ht="20.25" customHeight="1"/>
    <row r="662" ht="20.25" customHeight="1"/>
    <row r="663" ht="20.25" customHeight="1"/>
    <row r="664" ht="20.25" customHeight="1"/>
    <row r="665" ht="20.25" customHeight="1"/>
    <row r="666" ht="20.25" customHeight="1"/>
    <row r="667" ht="20.25" customHeight="1"/>
    <row r="668" ht="20.25" customHeight="1"/>
    <row r="669" ht="20.25" customHeight="1"/>
    <row r="670" ht="20.25" customHeight="1"/>
    <row r="671" ht="20.25" customHeight="1"/>
    <row r="672" ht="20.25" customHeight="1"/>
    <row r="673" ht="20.25" customHeight="1"/>
    <row r="674" ht="20.25" customHeight="1"/>
    <row r="675" ht="20.25" customHeight="1"/>
    <row r="676" ht="20.25" customHeight="1"/>
    <row r="677" ht="20.25" customHeight="1"/>
    <row r="678" ht="20.25" customHeight="1"/>
    <row r="679" ht="20.25" customHeight="1"/>
    <row r="680" ht="20.25" customHeight="1"/>
    <row r="681" ht="20.25" customHeight="1"/>
    <row r="682" ht="20.25" customHeight="1"/>
    <row r="683" ht="20.25" customHeight="1"/>
    <row r="684" ht="20.25" customHeight="1"/>
    <row r="685" ht="20.25" customHeight="1"/>
    <row r="686" ht="20.25" customHeight="1"/>
    <row r="687" ht="20.25" customHeight="1"/>
    <row r="688" ht="20.25" customHeight="1"/>
    <row r="689" ht="20.25" customHeight="1"/>
    <row r="690" ht="20.25" customHeight="1"/>
    <row r="691" ht="20.25" customHeight="1"/>
    <row r="692" ht="20.25" customHeight="1"/>
    <row r="693" ht="20.25" customHeight="1"/>
    <row r="694" ht="20.25" customHeight="1"/>
    <row r="695" ht="20.25" customHeight="1"/>
    <row r="696" ht="20.25" customHeight="1"/>
    <row r="697" ht="20.25" customHeight="1"/>
    <row r="698" ht="20.25" customHeight="1"/>
    <row r="699" ht="20.25" customHeight="1"/>
    <row r="700" ht="20.25" customHeight="1"/>
    <row r="701" ht="20.25" customHeight="1"/>
    <row r="702" ht="20.25" customHeight="1"/>
    <row r="703" ht="20.25" customHeight="1"/>
    <row r="704" ht="20.25" customHeight="1"/>
    <row r="705" ht="20.25" customHeight="1"/>
    <row r="706" ht="20.25" customHeight="1"/>
    <row r="707" ht="20.25" customHeight="1"/>
    <row r="708" ht="20.25" customHeight="1"/>
    <row r="709" ht="20.25" customHeight="1"/>
    <row r="710" ht="20.25" customHeight="1"/>
    <row r="711" ht="20.25" customHeight="1"/>
    <row r="712" ht="20.25" customHeight="1"/>
    <row r="713" ht="20.25" customHeight="1"/>
    <row r="714" ht="20.25" customHeight="1"/>
    <row r="715" ht="20.25" customHeight="1"/>
    <row r="716" ht="20.25" customHeight="1"/>
    <row r="717" ht="20.25" customHeight="1"/>
    <row r="718" ht="20.25" customHeight="1"/>
    <row r="719" ht="20.25" customHeight="1"/>
    <row r="720" ht="20.25" customHeight="1"/>
    <row r="721" ht="20.25" customHeight="1"/>
    <row r="722" ht="20.25" customHeight="1"/>
    <row r="723" ht="20.25" customHeight="1"/>
    <row r="724" ht="20.25" customHeight="1"/>
    <row r="725" ht="20.25" customHeight="1"/>
    <row r="726" ht="20.25" customHeight="1"/>
    <row r="727" ht="20.25" customHeight="1"/>
    <row r="728" ht="20.25" customHeight="1"/>
    <row r="729" ht="20.25" customHeight="1"/>
    <row r="730" ht="20.25" customHeight="1"/>
    <row r="731" ht="20.25" customHeight="1"/>
    <row r="732" ht="20.25" customHeight="1"/>
    <row r="733" ht="20.25" customHeight="1"/>
    <row r="734" ht="20.25" customHeight="1"/>
    <row r="735" ht="20.25" customHeight="1"/>
    <row r="736" ht="20.25" customHeight="1"/>
    <row r="737" ht="20.25" customHeight="1"/>
    <row r="738" ht="20.25" customHeight="1"/>
    <row r="739" ht="20.25" customHeight="1"/>
    <row r="740" ht="20.25" customHeight="1"/>
    <row r="741" ht="20.25" customHeight="1"/>
    <row r="742" ht="20.25" customHeight="1"/>
    <row r="743" ht="20.25" customHeight="1"/>
    <row r="744" ht="20.25" customHeight="1"/>
    <row r="745" ht="20.25" customHeight="1"/>
    <row r="746" ht="20.25" customHeight="1"/>
    <row r="747" ht="20.25" customHeight="1"/>
    <row r="748" ht="20.25" customHeight="1"/>
    <row r="749" ht="20.25" customHeight="1"/>
    <row r="750" ht="20.25" customHeight="1"/>
    <row r="751" ht="20.25" customHeight="1"/>
    <row r="752" ht="20.25" customHeight="1"/>
    <row r="753" ht="20.25" customHeight="1"/>
    <row r="754" ht="20.25" customHeight="1"/>
    <row r="755" ht="20.25" customHeight="1"/>
    <row r="756" ht="20.25" customHeight="1"/>
    <row r="757" ht="20.25" customHeight="1"/>
    <row r="758" ht="20.25" customHeight="1"/>
    <row r="759" ht="20.25" customHeight="1"/>
    <row r="760" ht="20.25" customHeight="1"/>
    <row r="761" ht="20.25" customHeight="1"/>
    <row r="762" ht="20.25" customHeight="1"/>
    <row r="763" ht="20.25" customHeight="1"/>
    <row r="764" ht="20.25" customHeight="1"/>
    <row r="765" ht="20.25" customHeight="1"/>
    <row r="766" ht="20.25" customHeight="1"/>
    <row r="767" ht="20.25" customHeight="1"/>
    <row r="768" ht="20.25" customHeight="1"/>
    <row r="769" ht="20.25" customHeight="1"/>
    <row r="770" ht="20.25" customHeight="1"/>
    <row r="771" ht="20.25" customHeight="1"/>
    <row r="772" ht="20.25" customHeight="1"/>
    <row r="773" ht="20.25" customHeight="1"/>
    <row r="774" ht="20.25" customHeight="1"/>
    <row r="775" ht="20.25" customHeight="1"/>
    <row r="776" ht="20.25" customHeight="1"/>
    <row r="777" ht="20.25" customHeight="1"/>
    <row r="778" ht="20.25" customHeight="1"/>
    <row r="779" ht="20.25" customHeight="1"/>
    <row r="780" ht="20.25" customHeight="1"/>
    <row r="781" ht="20.25" customHeight="1"/>
    <row r="782" ht="20.25" customHeight="1"/>
    <row r="783" ht="20.25" customHeight="1"/>
    <row r="784" ht="20.25" customHeight="1"/>
    <row r="785" ht="20.25" customHeight="1"/>
    <row r="786" ht="20.25" customHeight="1"/>
    <row r="787" ht="20.25" customHeight="1"/>
    <row r="788" ht="20.25" customHeight="1"/>
    <row r="789" ht="20.25" customHeight="1"/>
    <row r="790" ht="20.25" customHeight="1"/>
    <row r="791" ht="20.25" customHeight="1"/>
    <row r="792" ht="20.25" customHeight="1"/>
    <row r="793" ht="20.25" customHeight="1"/>
    <row r="794" ht="20.25" customHeight="1"/>
    <row r="795" ht="20.25" customHeight="1"/>
    <row r="796" ht="20.25" customHeight="1"/>
    <row r="797" ht="20.25" customHeight="1"/>
    <row r="798" ht="20.25" customHeight="1"/>
    <row r="799" ht="20.25" customHeight="1"/>
    <row r="800" ht="20.25" customHeight="1"/>
    <row r="801" ht="20.25" customHeight="1"/>
    <row r="802" ht="20.25" customHeight="1"/>
    <row r="803" ht="20.25" customHeight="1"/>
    <row r="804" ht="20.25" customHeight="1"/>
    <row r="805" ht="20.25" customHeight="1"/>
    <row r="806" ht="20.25" customHeight="1"/>
    <row r="807" ht="20.25" customHeight="1"/>
    <row r="808" ht="20.25" customHeight="1"/>
    <row r="809" ht="20.25" customHeight="1"/>
    <row r="810" ht="20.25" customHeight="1"/>
    <row r="811" ht="20.25" customHeight="1"/>
    <row r="812" ht="20.25" customHeight="1"/>
    <row r="813" ht="20.25" customHeight="1"/>
    <row r="814" ht="20.25" customHeight="1"/>
    <row r="815" ht="20.25" customHeight="1"/>
    <row r="816" ht="20.25" customHeight="1"/>
    <row r="817" ht="20.25" customHeight="1"/>
    <row r="818" ht="20.25" customHeight="1"/>
    <row r="819" ht="20.25" customHeight="1"/>
    <row r="820" ht="20.25" customHeight="1"/>
    <row r="821" ht="20.25" customHeight="1"/>
    <row r="822" ht="20.25" customHeight="1"/>
    <row r="823" ht="20.25" customHeight="1"/>
    <row r="824" ht="20.25" customHeight="1"/>
    <row r="825" ht="20.25" customHeight="1"/>
    <row r="826" ht="20.25" customHeight="1"/>
    <row r="827" ht="20.25" customHeight="1"/>
    <row r="828" ht="20.25" customHeight="1"/>
    <row r="829" ht="20.25" customHeight="1"/>
    <row r="830" ht="20.25" customHeight="1"/>
    <row r="831" ht="20.25" customHeight="1"/>
    <row r="832" ht="20.25" customHeight="1"/>
    <row r="833" ht="20.25" customHeight="1"/>
    <row r="834" ht="20.25" customHeight="1"/>
    <row r="835" ht="20.25" customHeight="1"/>
    <row r="836" ht="20.25" customHeight="1"/>
    <row r="837" ht="20.25" customHeight="1"/>
    <row r="838" ht="20.25" customHeight="1"/>
    <row r="839" ht="20.25" customHeight="1"/>
    <row r="840" ht="20.25" customHeight="1"/>
    <row r="841" ht="20.25" customHeight="1"/>
    <row r="842" ht="20.25" customHeight="1"/>
    <row r="843" ht="20.25" customHeight="1"/>
    <row r="844" ht="20.25" customHeight="1"/>
    <row r="845" ht="20.25" customHeight="1"/>
    <row r="846" ht="20.25" customHeight="1"/>
    <row r="847" ht="20.25" customHeight="1"/>
    <row r="848" ht="20.25" customHeight="1"/>
    <row r="849" ht="20.25" customHeight="1"/>
    <row r="850" ht="20.25" customHeight="1"/>
    <row r="851" ht="20.25" customHeight="1"/>
    <row r="852" ht="20.25" customHeight="1"/>
    <row r="853" ht="20.25" customHeight="1"/>
    <row r="854" ht="20.25" customHeight="1"/>
    <row r="855" ht="20.25" customHeight="1"/>
    <row r="856" ht="20.25" customHeight="1"/>
    <row r="857" ht="20.25" customHeight="1"/>
    <row r="858" ht="20.25" customHeight="1"/>
    <row r="859" ht="20.25" customHeight="1"/>
    <row r="860" ht="20.25" customHeight="1"/>
    <row r="861" ht="20.25" customHeight="1"/>
    <row r="862" ht="20.25" customHeight="1"/>
    <row r="863" ht="20.25" customHeight="1"/>
    <row r="864" ht="20.25" customHeight="1"/>
    <row r="865" ht="20.25" customHeight="1"/>
    <row r="866" ht="20.25" customHeight="1"/>
    <row r="867" ht="20.25" customHeight="1"/>
    <row r="868" ht="20.25" customHeight="1"/>
    <row r="869" ht="20.25" customHeight="1"/>
    <row r="870" ht="20.25" customHeight="1"/>
    <row r="871" ht="20.25" customHeight="1"/>
    <row r="872" ht="20.25" customHeight="1"/>
    <row r="873" ht="20.25" customHeight="1"/>
    <row r="874" ht="20.25" customHeight="1"/>
    <row r="875" ht="20.25" customHeight="1"/>
    <row r="876" ht="20.25" customHeight="1"/>
    <row r="877" ht="20.25" customHeight="1"/>
    <row r="878" ht="20.25" customHeight="1"/>
    <row r="879" ht="20.25" customHeight="1"/>
    <row r="880" ht="20.25" customHeight="1"/>
    <row r="881" ht="20.25" customHeight="1"/>
    <row r="882" ht="20.25" customHeight="1"/>
    <row r="883" ht="20.25" customHeight="1"/>
    <row r="884" ht="20.25" customHeight="1"/>
    <row r="885" ht="20.25" customHeight="1"/>
    <row r="886" ht="20.25" customHeight="1"/>
    <row r="887" ht="20.25" customHeight="1"/>
    <row r="888" ht="20.25" customHeight="1"/>
    <row r="889" ht="20.25" customHeight="1"/>
    <row r="890" ht="20.25" customHeight="1"/>
    <row r="891" ht="20.25" customHeight="1"/>
    <row r="892" ht="20.25" customHeight="1"/>
    <row r="893" ht="20.25" customHeight="1"/>
    <row r="894" ht="20.25" customHeight="1"/>
    <row r="895" ht="20.25" customHeight="1"/>
    <row r="896" ht="20.25" customHeight="1"/>
    <row r="897" ht="20.25" customHeight="1"/>
    <row r="898" ht="20.25" customHeight="1"/>
    <row r="899" ht="20.25" customHeight="1"/>
    <row r="900" ht="20.25" customHeight="1"/>
    <row r="901" ht="20.25" customHeight="1"/>
    <row r="902" ht="20.25" customHeight="1"/>
    <row r="903" ht="20.25" customHeight="1"/>
    <row r="904" ht="20.25" customHeight="1"/>
    <row r="905" ht="20.25" customHeight="1"/>
    <row r="906" ht="20.25" customHeight="1"/>
    <row r="907" ht="20.25" customHeight="1"/>
    <row r="908" ht="20.25" customHeight="1"/>
    <row r="909" ht="20.25" customHeight="1"/>
    <row r="910" ht="20.25" customHeight="1"/>
    <row r="911" ht="20.25" customHeight="1"/>
    <row r="912" ht="20.25" customHeight="1"/>
    <row r="913" ht="20.25" customHeight="1"/>
    <row r="914" ht="20.25" customHeight="1"/>
    <row r="915" ht="20.25" customHeight="1"/>
    <row r="916" ht="20.25" customHeight="1"/>
    <row r="917" ht="20.25" customHeight="1"/>
    <row r="918" ht="20.25" customHeight="1"/>
    <row r="919" ht="20.25" customHeight="1"/>
    <row r="920" ht="20.25" customHeight="1"/>
    <row r="921" ht="20.25" customHeight="1"/>
    <row r="922" ht="20.25" customHeight="1"/>
    <row r="923" ht="20.25" customHeight="1"/>
    <row r="924" ht="20.25" customHeight="1"/>
    <row r="925" ht="20.25" customHeight="1"/>
    <row r="926" ht="20.25" customHeight="1"/>
    <row r="927" ht="20.25" customHeight="1"/>
    <row r="928" ht="20.25" customHeight="1"/>
    <row r="929" ht="20.25" customHeight="1"/>
    <row r="930" ht="20.25" customHeight="1"/>
    <row r="931" ht="20.25" customHeight="1"/>
    <row r="932" ht="20.25" customHeight="1"/>
    <row r="933" ht="20.25" customHeight="1"/>
    <row r="934" ht="20.25" customHeight="1"/>
    <row r="935" ht="20.25" customHeight="1"/>
    <row r="936" ht="20.25" customHeight="1"/>
    <row r="937" ht="20.25" customHeight="1"/>
    <row r="938" ht="20.25" customHeight="1"/>
    <row r="939" ht="20.25" customHeight="1"/>
    <row r="940" ht="20.25" customHeight="1"/>
    <row r="941" ht="20.25" customHeight="1"/>
    <row r="942" ht="20.25" customHeight="1"/>
    <row r="943" ht="20.25" customHeight="1"/>
    <row r="944" ht="20.25" customHeight="1"/>
    <row r="945" ht="20.25" customHeight="1"/>
    <row r="946" ht="20.25" customHeight="1"/>
    <row r="947" ht="20.25" customHeight="1"/>
    <row r="948" ht="20.25" customHeight="1"/>
    <row r="949" ht="20.25" customHeight="1"/>
    <row r="950" ht="20.25" customHeight="1"/>
    <row r="951" ht="20.25" customHeight="1"/>
    <row r="952" ht="20.25" customHeight="1"/>
    <row r="953" ht="20.25" customHeight="1"/>
    <row r="954" ht="20.25" customHeight="1"/>
    <row r="955" ht="20.25" customHeight="1"/>
    <row r="956" ht="20.25" customHeight="1"/>
    <row r="957" ht="20.25" customHeight="1"/>
    <row r="958" ht="20.25" customHeight="1"/>
    <row r="959" ht="20.25" customHeight="1"/>
    <row r="960" ht="20.25" customHeight="1"/>
    <row r="961" ht="20.25" customHeight="1"/>
    <row r="962" ht="20.25" customHeight="1"/>
    <row r="963" ht="20.25" customHeight="1"/>
    <row r="964" ht="20.25" customHeight="1"/>
    <row r="965" ht="20.25" customHeight="1"/>
    <row r="966" ht="20.25" customHeight="1"/>
    <row r="967" ht="20.25" customHeight="1"/>
    <row r="968" ht="20.25" customHeight="1"/>
    <row r="969" ht="20.25" customHeight="1"/>
    <row r="970" ht="20.25" customHeight="1"/>
    <row r="971" ht="20.25" customHeight="1"/>
    <row r="972" ht="20.25" customHeight="1"/>
    <row r="973" ht="20.25" customHeight="1"/>
    <row r="974" ht="20.25" customHeight="1"/>
    <row r="975" ht="20.25" customHeight="1"/>
    <row r="976" ht="20.25" customHeight="1"/>
    <row r="977" ht="20.25" customHeight="1"/>
    <row r="978" ht="20.25" customHeight="1"/>
    <row r="979" ht="20.25" customHeight="1"/>
    <row r="980" ht="20.25" customHeight="1"/>
    <row r="981" ht="20.25" customHeight="1"/>
    <row r="982" ht="20.25" customHeight="1"/>
    <row r="983" ht="20.25" customHeight="1"/>
    <row r="984" ht="20.25" customHeight="1"/>
    <row r="985" ht="20.25" customHeight="1"/>
    <row r="986" ht="20.25" customHeight="1"/>
    <row r="987" ht="20.25" customHeight="1"/>
    <row r="988" ht="20.25" customHeight="1"/>
    <row r="989" ht="20.25" customHeight="1"/>
    <row r="990" ht="20.25" customHeight="1"/>
    <row r="991" ht="20.25" customHeight="1"/>
    <row r="992" ht="20.25" customHeight="1"/>
    <row r="993" ht="20.25" customHeight="1"/>
    <row r="994" ht="20.25" customHeight="1"/>
    <row r="995" ht="20.25" customHeight="1"/>
    <row r="996" ht="20.25" customHeight="1"/>
    <row r="997" ht="20.25" customHeight="1"/>
    <row r="998" ht="20.25" customHeight="1"/>
    <row r="999" ht="20.25" customHeight="1"/>
    <row r="1000" ht="20.25" customHeight="1"/>
  </sheetData>
  <mergeCells count="10">
    <mergeCell ref="F52:J52"/>
    <mergeCell ref="J4:J5"/>
    <mergeCell ref="K4:K5"/>
    <mergeCell ref="B1:K1"/>
    <mergeCell ref="D2:J2"/>
    <mergeCell ref="B3:K3"/>
    <mergeCell ref="B4:B5"/>
    <mergeCell ref="C4:C5"/>
    <mergeCell ref="D4:D5"/>
    <mergeCell ref="E4:I4"/>
  </mergeCells>
  <printOptions horizontalCentered="1"/>
  <pageMargins left="0.70866141732283472" right="0.31496062992125984" top="0.35433070866141736" bottom="0.35433070866141736" header="0" footer="0"/>
  <pageSetup paperSize="9" fitToWidth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A1000"/>
  <sheetViews>
    <sheetView topLeftCell="A52" zoomScaleNormal="100" workbookViewId="0">
      <selection activeCell="F76" sqref="F76"/>
    </sheetView>
  </sheetViews>
  <sheetFormatPr defaultColWidth="12.625" defaultRowHeight="15" customHeight="1"/>
  <cols>
    <col min="1" max="1" width="18" style="246" customWidth="1"/>
    <col min="2" max="3" width="7.625" style="246" customWidth="1"/>
    <col min="4" max="4" width="23.125" style="251" customWidth="1"/>
    <col min="5" max="5" width="21.625" style="246" bestFit="1" customWidth="1"/>
    <col min="6" max="7" width="20.625" style="256" customWidth="1"/>
    <col min="8" max="53" width="20.625" style="246" customWidth="1"/>
    <col min="54" max="16384" width="12.625" style="246"/>
  </cols>
  <sheetData>
    <row r="1" spans="1:53" ht="12.75">
      <c r="B1" s="248"/>
      <c r="C1" s="248"/>
      <c r="D1" s="249" t="s">
        <v>8</v>
      </c>
      <c r="E1" s="250" t="s">
        <v>442</v>
      </c>
      <c r="F1" s="255" t="s">
        <v>443</v>
      </c>
      <c r="G1" s="255" t="s">
        <v>444</v>
      </c>
      <c r="H1" s="250" t="s">
        <v>445</v>
      </c>
      <c r="J1" s="250" t="s">
        <v>449</v>
      </c>
    </row>
    <row r="2" spans="1:53" ht="12.75">
      <c r="A2" s="246" t="s">
        <v>107</v>
      </c>
      <c r="B2" s="248">
        <v>2553</v>
      </c>
      <c r="C2" s="248"/>
      <c r="D2" s="247" t="s">
        <v>316</v>
      </c>
      <c r="E2" s="245" t="s">
        <v>334</v>
      </c>
      <c r="F2" s="254">
        <f>IF(ISNUMBER(SEARCH(บันทึกข้อความ!$Q$11,Table1[[#This Row],[ชื่อครู]])),MAX($F$1:F1)+1,0)</f>
        <v>0</v>
      </c>
      <c r="G2" s="254">
        <f t="shared" ref="G2:G33" si="0">ROW()-1</f>
        <v>1</v>
      </c>
      <c r="H2" s="258" t="str">
        <f>INDEX(Table1[ชื่อครู],MATCH(Table1[[#This Row],[F2]],Table1[F1],0))</f>
        <v>นางสาวอนุธิดา แก้วสีม่วง</v>
      </c>
      <c r="I2" s="244"/>
      <c r="J2" s="257" t="s">
        <v>450</v>
      </c>
      <c r="K2" s="247" t="str" cm="1">
        <f t="array" aca="1" ref="K2" ca="1">OFFSET($H$2,0,0,COUNTIF(H:H,"*")-1,1)</f>
        <v>นางสาวอนุธิดา แก้วสีม่วง</v>
      </c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244"/>
      <c r="AP2" s="244"/>
      <c r="AQ2" s="244"/>
      <c r="AR2" s="244"/>
      <c r="AS2" s="244"/>
      <c r="AT2" s="244"/>
      <c r="AU2" s="244"/>
      <c r="AV2" s="244"/>
      <c r="AW2" s="244"/>
      <c r="AX2" s="244"/>
      <c r="AY2" s="244"/>
      <c r="AZ2" s="244"/>
      <c r="BA2" s="244"/>
    </row>
    <row r="3" spans="1:53" ht="12.75">
      <c r="A3" s="246" t="s">
        <v>108</v>
      </c>
      <c r="B3" s="248">
        <v>2554</v>
      </c>
      <c r="C3" s="248"/>
      <c r="D3" s="247" t="s">
        <v>336</v>
      </c>
      <c r="E3" s="246" t="s">
        <v>335</v>
      </c>
      <c r="F3" s="254">
        <f>IF(ISNUMBER(SEARCH(บันทึกข้อความ!$Q$11,Table1[[#This Row],[ชื่อครู]])),MAX($F$1:F2)+1,0)</f>
        <v>0</v>
      </c>
      <c r="G3" s="254">
        <f t="shared" si="0"/>
        <v>2</v>
      </c>
      <c r="H3" s="245" t="e">
        <f>INDEX(Table1[ชื่อครู],MATCH(Table1[[#This Row],[F2]],Table1[F1],0))</f>
        <v>#N/A</v>
      </c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  <c r="AT3" s="245"/>
      <c r="AU3" s="245"/>
      <c r="AV3" s="245"/>
      <c r="AW3" s="245"/>
      <c r="AX3" s="245"/>
      <c r="AY3" s="245"/>
      <c r="AZ3" s="245"/>
      <c r="BA3" s="245"/>
    </row>
    <row r="4" spans="1:53" ht="12.75">
      <c r="A4" s="246" t="s">
        <v>109</v>
      </c>
      <c r="B4" s="248">
        <v>2555</v>
      </c>
      <c r="C4" s="248"/>
      <c r="D4" s="247" t="s">
        <v>339</v>
      </c>
      <c r="E4" s="259" t="s">
        <v>337</v>
      </c>
      <c r="F4" s="256">
        <f>IF(ISNUMBER(SEARCH(บันทึกข้อความ!$Q$11,Table1[[#This Row],[ชื่อครู]])),MAX($F$1:F3)+1,0)</f>
        <v>0</v>
      </c>
      <c r="G4" s="256">
        <f t="shared" si="0"/>
        <v>3</v>
      </c>
      <c r="H4" s="246" t="e">
        <f>INDEX(Table1[ชื่อครู],MATCH(Table1[[#This Row],[F2]],Table1[F1],0))</f>
        <v>#N/A</v>
      </c>
    </row>
    <row r="5" spans="1:53" ht="12.75">
      <c r="A5" s="246" t="s">
        <v>110</v>
      </c>
      <c r="B5" s="248">
        <v>2556</v>
      </c>
      <c r="C5" s="248"/>
      <c r="D5" s="247" t="s">
        <v>342</v>
      </c>
      <c r="E5" s="246" t="s">
        <v>338</v>
      </c>
      <c r="F5" s="256">
        <f>IF(ISNUMBER(SEARCH(บันทึกข้อความ!$Q$11,Table1[[#This Row],[ชื่อครู]])),MAX($F$1:F4)+1,0)</f>
        <v>0</v>
      </c>
      <c r="G5" s="256">
        <f t="shared" si="0"/>
        <v>4</v>
      </c>
      <c r="H5" s="246" t="e">
        <f>INDEX(Table1[ชื่อครู],MATCH(Table1[[#This Row],[F2]],Table1[F1],0))</f>
        <v>#N/A</v>
      </c>
    </row>
    <row r="6" spans="1:53" ht="12.75">
      <c r="A6" s="246" t="s">
        <v>9</v>
      </c>
      <c r="B6" s="248">
        <v>2557</v>
      </c>
      <c r="C6" s="248"/>
      <c r="D6" s="247" t="s">
        <v>345</v>
      </c>
      <c r="E6" s="259" t="s">
        <v>340</v>
      </c>
      <c r="F6" s="256">
        <f>IF(ISNUMBER(SEARCH(บันทึกข้อความ!$Q$11,Table1[[#This Row],[ชื่อครู]])),MAX($F$1:F5)+1,0)</f>
        <v>0</v>
      </c>
      <c r="G6" s="256">
        <f t="shared" si="0"/>
        <v>5</v>
      </c>
      <c r="H6" s="246" t="e">
        <f>INDEX(Table1[ชื่อครู],MATCH(Table1[[#This Row],[F2]],Table1[F1],0))</f>
        <v>#N/A</v>
      </c>
    </row>
    <row r="7" spans="1:53" ht="12.75">
      <c r="A7" s="246" t="s">
        <v>111</v>
      </c>
      <c r="B7" s="248">
        <v>2558</v>
      </c>
      <c r="C7" s="248"/>
      <c r="D7" s="247" t="s">
        <v>348</v>
      </c>
      <c r="E7" s="246" t="s">
        <v>341</v>
      </c>
      <c r="F7" s="256">
        <f>IF(ISNUMBER(SEARCH(บันทึกข้อความ!$Q$11,Table1[[#This Row],[ชื่อครู]])),MAX($F$1:F6)+1,0)</f>
        <v>0</v>
      </c>
      <c r="G7" s="256">
        <f t="shared" si="0"/>
        <v>6</v>
      </c>
      <c r="H7" s="246" t="e">
        <f>INDEX(Table1[ชื่อครู],MATCH(Table1[[#This Row],[F2]],Table1[F1],0))</f>
        <v>#N/A</v>
      </c>
    </row>
    <row r="8" spans="1:53" ht="12.75">
      <c r="A8" s="246" t="s">
        <v>112</v>
      </c>
      <c r="B8" s="248">
        <v>2559</v>
      </c>
      <c r="C8" s="248"/>
      <c r="D8" s="247" t="s">
        <v>351</v>
      </c>
      <c r="E8" s="259" t="s">
        <v>343</v>
      </c>
      <c r="F8" s="256">
        <f>IF(ISNUMBER(SEARCH(บันทึกข้อความ!$Q$11,Table1[[#This Row],[ชื่อครู]])),MAX($F$1:F7)+1,0)</f>
        <v>0</v>
      </c>
      <c r="G8" s="256">
        <f t="shared" si="0"/>
        <v>7</v>
      </c>
      <c r="H8" s="246" t="e">
        <f>INDEX(Table1[ชื่อครู],MATCH(Table1[[#This Row],[F2]],Table1[F1],0))</f>
        <v>#N/A</v>
      </c>
      <c r="J8" s="257"/>
    </row>
    <row r="9" spans="1:53" ht="12.75">
      <c r="A9" s="246" t="s">
        <v>113</v>
      </c>
      <c r="B9" s="248">
        <v>2560</v>
      </c>
      <c r="C9" s="248"/>
      <c r="D9" s="247" t="s">
        <v>354</v>
      </c>
      <c r="E9" s="246" t="s">
        <v>344</v>
      </c>
      <c r="F9" s="256">
        <f>IF(ISNUMBER(SEARCH(บันทึกข้อความ!$Q$11,Table1[[#This Row],[ชื่อครู]])),MAX($F$1:F8)+1,0)</f>
        <v>0</v>
      </c>
      <c r="G9" s="256">
        <f t="shared" si="0"/>
        <v>8</v>
      </c>
      <c r="H9" s="246" t="e">
        <f>INDEX(Table1[ชื่อครู],MATCH(Table1[[#This Row],[F2]],Table1[F1],0))</f>
        <v>#N/A</v>
      </c>
    </row>
    <row r="10" spans="1:53" ht="12.75">
      <c r="A10" s="246" t="s">
        <v>114</v>
      </c>
      <c r="B10" s="248">
        <v>2561</v>
      </c>
      <c r="C10" s="248"/>
      <c r="D10" s="247" t="s">
        <v>359</v>
      </c>
      <c r="E10" s="259" t="s">
        <v>346</v>
      </c>
      <c r="F10" s="256">
        <f>IF(ISNUMBER(SEARCH(บันทึกข้อความ!$Q$11,Table1[[#This Row],[ชื่อครู]])),MAX($F$1:F9)+1,0)</f>
        <v>0</v>
      </c>
      <c r="G10" s="256">
        <f t="shared" si="0"/>
        <v>9</v>
      </c>
      <c r="H10" s="246" t="e">
        <f>INDEX(Table1[ชื่อครู],MATCH(Table1[[#This Row],[F2]],Table1[F1],0))</f>
        <v>#N/A</v>
      </c>
    </row>
    <row r="11" spans="1:53" ht="12.75">
      <c r="B11" s="248">
        <v>2562</v>
      </c>
      <c r="C11" s="248"/>
      <c r="D11" s="247" t="s">
        <v>362</v>
      </c>
      <c r="E11" s="246" t="s">
        <v>347</v>
      </c>
      <c r="F11" s="256">
        <f>IF(ISNUMBER(SEARCH(บันทึกข้อความ!$Q$11,Table1[[#This Row],[ชื่อครู]])),MAX($F$1:F10)+1,0)</f>
        <v>0</v>
      </c>
      <c r="G11" s="256">
        <f t="shared" si="0"/>
        <v>10</v>
      </c>
      <c r="H11" s="246" t="e">
        <f>INDEX(Table1[ชื่อครู],MATCH(Table1[[#This Row],[F2]],Table1[F1],0))</f>
        <v>#N/A</v>
      </c>
    </row>
    <row r="12" spans="1:53" ht="12.75">
      <c r="A12" s="246" t="s">
        <v>115</v>
      </c>
      <c r="B12" s="248">
        <v>2563</v>
      </c>
      <c r="C12" s="248"/>
      <c r="D12" s="247" t="s">
        <v>363</v>
      </c>
      <c r="E12" s="259" t="s">
        <v>349</v>
      </c>
      <c r="F12" s="256">
        <f>IF(ISNUMBER(SEARCH(บันทึกข้อความ!$Q$11,Table1[[#This Row],[ชื่อครู]])),MAX($F$1:F11)+1,0)</f>
        <v>0</v>
      </c>
      <c r="G12" s="256">
        <f t="shared" si="0"/>
        <v>11</v>
      </c>
      <c r="H12" s="246" t="e">
        <f>INDEX(Table1[ชื่อครู],MATCH(Table1[[#This Row],[F2]],Table1[F1],0))</f>
        <v>#N/A</v>
      </c>
    </row>
    <row r="13" spans="1:53" ht="12.75">
      <c r="B13" s="248">
        <v>2564</v>
      </c>
      <c r="C13" s="248"/>
      <c r="D13" s="247" t="s">
        <v>366</v>
      </c>
      <c r="E13" s="246" t="s">
        <v>350</v>
      </c>
      <c r="F13" s="256">
        <f>IF(ISNUMBER(SEARCH(บันทึกข้อความ!$Q$11,Table1[[#This Row],[ชื่อครู]])),MAX($F$1:F12)+1,0)</f>
        <v>0</v>
      </c>
      <c r="G13" s="256">
        <f t="shared" si="0"/>
        <v>12</v>
      </c>
      <c r="H13" s="246" t="e">
        <f>INDEX(Table1[ชื่อครู],MATCH(Table1[[#This Row],[F2]],Table1[F1],0))</f>
        <v>#N/A</v>
      </c>
    </row>
    <row r="14" spans="1:53" ht="15" customHeight="1">
      <c r="D14" s="247" t="s">
        <v>371</v>
      </c>
      <c r="E14" s="259" t="s">
        <v>352</v>
      </c>
      <c r="F14" s="256">
        <f>IF(ISNUMBER(SEARCH(บันทึกข้อความ!$Q$11,Table1[[#This Row],[ชื่อครู]])),MAX($F$1:F13)+1,0)</f>
        <v>0</v>
      </c>
      <c r="G14" s="256">
        <f t="shared" si="0"/>
        <v>13</v>
      </c>
      <c r="H14" s="246" t="e">
        <f>INDEX(Table1[ชื่อครู],MATCH(Table1[[#This Row],[F2]],Table1[F1],0))</f>
        <v>#N/A</v>
      </c>
    </row>
    <row r="15" spans="1:53" ht="15" customHeight="1">
      <c r="D15" s="247" t="s">
        <v>372</v>
      </c>
      <c r="E15" s="246" t="s">
        <v>353</v>
      </c>
      <c r="F15" s="256">
        <f>IF(ISNUMBER(SEARCH(บันทึกข้อความ!$Q$11,Table1[[#This Row],[ชื่อครู]])),MAX($F$1:F14)+1,0)</f>
        <v>0</v>
      </c>
      <c r="G15" s="256">
        <f t="shared" si="0"/>
        <v>14</v>
      </c>
      <c r="H15" s="246" t="e">
        <f>INDEX(Table1[ชื่อครู],MATCH(Table1[[#This Row],[F2]],Table1[F1],0))</f>
        <v>#N/A</v>
      </c>
    </row>
    <row r="16" spans="1:53" ht="15" customHeight="1">
      <c r="D16" s="247" t="s">
        <v>373</v>
      </c>
      <c r="E16" s="259" t="s">
        <v>355</v>
      </c>
      <c r="F16" s="256">
        <f>IF(ISNUMBER(SEARCH(บันทึกข้อความ!$Q$11,Table1[[#This Row],[ชื่อครู]])),MAX($F$1:F15)+1,0)</f>
        <v>0</v>
      </c>
      <c r="G16" s="256">
        <f t="shared" si="0"/>
        <v>15</v>
      </c>
      <c r="H16" s="246" t="e">
        <f>INDEX(Table1[ชื่อครู],MATCH(Table1[[#This Row],[F2]],Table1[F1],0))</f>
        <v>#N/A</v>
      </c>
    </row>
    <row r="17" spans="4:8" ht="15" customHeight="1">
      <c r="D17" s="247" t="s">
        <v>374</v>
      </c>
      <c r="E17" s="246" t="s">
        <v>356</v>
      </c>
      <c r="F17" s="256">
        <f>IF(ISNUMBER(SEARCH(บันทึกข้อความ!$Q$11,Table1[[#This Row],[ชื่อครู]])),MAX($F$1:F16)+1,0)</f>
        <v>0</v>
      </c>
      <c r="G17" s="256">
        <f t="shared" si="0"/>
        <v>16</v>
      </c>
      <c r="H17" s="246" t="e">
        <f>INDEX(Table1[ชื่อครู],MATCH(Table1[[#This Row],[F2]],Table1[F1],0))</f>
        <v>#N/A</v>
      </c>
    </row>
    <row r="18" spans="4:8" ht="15" customHeight="1">
      <c r="D18" s="247" t="s">
        <v>375</v>
      </c>
      <c r="E18" s="259" t="s">
        <v>357</v>
      </c>
      <c r="F18" s="256">
        <f>IF(ISNUMBER(SEARCH(บันทึกข้อความ!$Q$11,Table1[[#This Row],[ชื่อครู]])),MAX($F$1:F17)+1,0)</f>
        <v>0</v>
      </c>
      <c r="G18" s="256">
        <f t="shared" si="0"/>
        <v>17</v>
      </c>
      <c r="H18" s="246" t="e">
        <f>INDEX(Table1[ชื่อครู],MATCH(Table1[[#This Row],[F2]],Table1[F1],0))</f>
        <v>#N/A</v>
      </c>
    </row>
    <row r="19" spans="4:8" ht="15" customHeight="1">
      <c r="D19" s="247" t="s">
        <v>376</v>
      </c>
      <c r="E19" s="246" t="s">
        <v>358</v>
      </c>
      <c r="F19" s="256">
        <f>IF(ISNUMBER(SEARCH(บันทึกข้อความ!$Q$11,Table1[[#This Row],[ชื่อครู]])),MAX($F$1:F18)+1,0)</f>
        <v>0</v>
      </c>
      <c r="G19" s="256">
        <f t="shared" si="0"/>
        <v>18</v>
      </c>
      <c r="H19" s="246" t="e">
        <f>INDEX(Table1[ชื่อครู],MATCH(Table1[[#This Row],[F2]],Table1[F1],0))</f>
        <v>#N/A</v>
      </c>
    </row>
    <row r="20" spans="4:8" ht="15" customHeight="1">
      <c r="D20" s="247" t="s">
        <v>377</v>
      </c>
      <c r="E20" s="259" t="s">
        <v>360</v>
      </c>
      <c r="F20" s="256">
        <f>IF(ISNUMBER(SEARCH(บันทึกข้อความ!$Q$11,Table1[[#This Row],[ชื่อครู]])),MAX($F$1:F19)+1,0)</f>
        <v>0</v>
      </c>
      <c r="G20" s="256">
        <f t="shared" si="0"/>
        <v>19</v>
      </c>
      <c r="H20" s="246" t="e">
        <f>INDEX(Table1[ชื่อครู],MATCH(Table1[[#This Row],[F2]],Table1[F1],0))</f>
        <v>#N/A</v>
      </c>
    </row>
    <row r="21" spans="4:8" ht="15.75" customHeight="1">
      <c r="D21" s="247" t="s">
        <v>390</v>
      </c>
      <c r="E21" s="246" t="s">
        <v>361</v>
      </c>
      <c r="F21" s="256">
        <f>IF(ISNUMBER(SEARCH(บันทึกข้อความ!$Q$11,Table1[[#This Row],[ชื่อครู]])),MAX($F$1:F20)+1,0)</f>
        <v>0</v>
      </c>
      <c r="G21" s="256">
        <f t="shared" si="0"/>
        <v>20</v>
      </c>
      <c r="H21" s="246" t="e">
        <f>INDEX(Table1[ชื่อครู],MATCH(Table1[[#This Row],[F2]],Table1[F1],0))</f>
        <v>#N/A</v>
      </c>
    </row>
    <row r="22" spans="4:8" ht="15.75" customHeight="1">
      <c r="D22" s="247" t="s">
        <v>391</v>
      </c>
      <c r="E22" s="259" t="s">
        <v>364</v>
      </c>
      <c r="F22" s="256">
        <f>IF(ISNUMBER(SEARCH(บันทึกข้อความ!$Q$11,Table1[[#This Row],[ชื่อครู]])),MAX($F$1:F21)+1,0)</f>
        <v>0</v>
      </c>
      <c r="G22" s="256">
        <f t="shared" si="0"/>
        <v>21</v>
      </c>
      <c r="H22" s="246" t="e">
        <f>INDEX(Table1[ชื่อครู],MATCH(Table1[[#This Row],[F2]],Table1[F1],0))</f>
        <v>#N/A</v>
      </c>
    </row>
    <row r="23" spans="4:8" ht="15.75" customHeight="1">
      <c r="D23" s="247" t="s">
        <v>392</v>
      </c>
      <c r="E23" s="246" t="s">
        <v>365</v>
      </c>
      <c r="F23" s="256">
        <f>IF(ISNUMBER(SEARCH(บันทึกข้อความ!$Q$11,Table1[[#This Row],[ชื่อครู]])),MAX($F$1:F22)+1,0)</f>
        <v>0</v>
      </c>
      <c r="G23" s="256">
        <f t="shared" si="0"/>
        <v>22</v>
      </c>
      <c r="H23" s="246" t="e">
        <f>INDEX(Table1[ชื่อครู],MATCH(Table1[[#This Row],[F2]],Table1[F1],0))</f>
        <v>#N/A</v>
      </c>
    </row>
    <row r="24" spans="4:8" ht="15.75" customHeight="1">
      <c r="D24" s="247" t="s">
        <v>393</v>
      </c>
      <c r="E24" s="259" t="s">
        <v>367</v>
      </c>
      <c r="F24" s="256">
        <f>IF(ISNUMBER(SEARCH(บันทึกข้อความ!$Q$11,Table1[[#This Row],[ชื่อครู]])),MAX($F$1:F23)+1,0)</f>
        <v>0</v>
      </c>
      <c r="G24" s="256">
        <f t="shared" si="0"/>
        <v>23</v>
      </c>
      <c r="H24" s="246" t="e">
        <f>INDEX(Table1[ชื่อครู],MATCH(Table1[[#This Row],[F2]],Table1[F1],0))</f>
        <v>#N/A</v>
      </c>
    </row>
    <row r="25" spans="4:8" ht="15.75" customHeight="1">
      <c r="D25" s="247" t="s">
        <v>394</v>
      </c>
      <c r="E25" s="246" t="s">
        <v>368</v>
      </c>
      <c r="F25" s="256">
        <f>IF(ISNUMBER(SEARCH(บันทึกข้อความ!$Q$11,Table1[[#This Row],[ชื่อครู]])),MAX($F$1:F24)+1,0)</f>
        <v>0</v>
      </c>
      <c r="G25" s="256">
        <f t="shared" si="0"/>
        <v>24</v>
      </c>
      <c r="H25" s="246" t="e">
        <f>INDEX(Table1[ชื่อครู],MATCH(Table1[[#This Row],[F2]],Table1[F1],0))</f>
        <v>#N/A</v>
      </c>
    </row>
    <row r="26" spans="4:8" ht="15.75" customHeight="1">
      <c r="D26" s="247" t="s">
        <v>395</v>
      </c>
      <c r="E26" s="259" t="s">
        <v>369</v>
      </c>
      <c r="F26" s="256">
        <f>IF(ISNUMBER(SEARCH(บันทึกข้อความ!$Q$11,Table1[[#This Row],[ชื่อครู]])),MAX($F$1:F25)+1,0)</f>
        <v>0</v>
      </c>
      <c r="G26" s="256">
        <f t="shared" si="0"/>
        <v>25</v>
      </c>
      <c r="H26" s="246" t="e">
        <f>INDEX(Table1[ชื่อครู],MATCH(Table1[[#This Row],[F2]],Table1[F1],0))</f>
        <v>#N/A</v>
      </c>
    </row>
    <row r="27" spans="4:8" ht="15.75" customHeight="1">
      <c r="D27" s="247" t="s">
        <v>396</v>
      </c>
      <c r="E27" s="246" t="s">
        <v>370</v>
      </c>
      <c r="F27" s="256">
        <f>IF(ISNUMBER(SEARCH(บันทึกข้อความ!$Q$11,Table1[[#This Row],[ชื่อครู]])),MAX($F$1:F26)+1,0)</f>
        <v>0</v>
      </c>
      <c r="G27" s="256">
        <f t="shared" si="0"/>
        <v>26</v>
      </c>
      <c r="H27" s="246" t="e">
        <f>INDEX(Table1[ชื่อครู],MATCH(Table1[[#This Row],[F2]],Table1[F1],0))</f>
        <v>#N/A</v>
      </c>
    </row>
    <row r="28" spans="4:8" ht="15.75" customHeight="1">
      <c r="D28" s="247" t="s">
        <v>397</v>
      </c>
      <c r="E28" s="259" t="s">
        <v>378</v>
      </c>
      <c r="F28" s="256">
        <f>IF(ISNUMBER(SEARCH(บันทึกข้อความ!$Q$11,Table1[[#This Row],[ชื่อครู]])),MAX($F$1:F27)+1,0)</f>
        <v>0</v>
      </c>
      <c r="G28" s="256">
        <f t="shared" si="0"/>
        <v>27</v>
      </c>
      <c r="H28" s="246" t="e">
        <f>INDEX(Table1[ชื่อครู],MATCH(Table1[[#This Row],[F2]],Table1[F1],0))</f>
        <v>#N/A</v>
      </c>
    </row>
    <row r="29" spans="4:8" ht="15.75" customHeight="1">
      <c r="D29" s="247" t="s">
        <v>398</v>
      </c>
      <c r="E29" s="246" t="s">
        <v>379</v>
      </c>
      <c r="F29" s="256">
        <f>IF(ISNUMBER(SEARCH(บันทึกข้อความ!$Q$11,Table1[[#This Row],[ชื่อครู]])),MAX($F$1:F28)+1,0)</f>
        <v>0</v>
      </c>
      <c r="G29" s="256">
        <f t="shared" si="0"/>
        <v>28</v>
      </c>
      <c r="H29" s="246" t="e">
        <f>INDEX(Table1[ชื่อครู],MATCH(Table1[[#This Row],[F2]],Table1[F1],0))</f>
        <v>#N/A</v>
      </c>
    </row>
    <row r="30" spans="4:8" ht="15.75" customHeight="1">
      <c r="D30" s="247" t="s">
        <v>417</v>
      </c>
      <c r="E30" s="259" t="s">
        <v>380</v>
      </c>
      <c r="F30" s="256">
        <f>IF(ISNUMBER(SEARCH(บันทึกข้อความ!$Q$11,Table1[[#This Row],[ชื่อครู]])),MAX($F$1:F29)+1,0)</f>
        <v>0</v>
      </c>
      <c r="G30" s="256">
        <f t="shared" si="0"/>
        <v>29</v>
      </c>
      <c r="H30" s="246" t="e">
        <f>INDEX(Table1[ชื่อครู],MATCH(Table1[[#This Row],[F2]],Table1[F1],0))</f>
        <v>#N/A</v>
      </c>
    </row>
    <row r="31" spans="4:8" ht="15.75" customHeight="1">
      <c r="D31" s="247" t="s">
        <v>418</v>
      </c>
      <c r="E31" s="246" t="s">
        <v>381</v>
      </c>
      <c r="F31" s="256">
        <f>IF(ISNUMBER(SEARCH(บันทึกข้อความ!$Q$11,Table1[[#This Row],[ชื่อครู]])),MAX($F$1:F30)+1,0)</f>
        <v>0</v>
      </c>
      <c r="G31" s="256">
        <f t="shared" si="0"/>
        <v>30</v>
      </c>
      <c r="H31" s="246" t="e">
        <f>INDEX(Table1[ชื่อครู],MATCH(Table1[[#This Row],[F2]],Table1[F1],0))</f>
        <v>#N/A</v>
      </c>
    </row>
    <row r="32" spans="4:8" ht="15.75" customHeight="1">
      <c r="D32" s="247" t="s">
        <v>419</v>
      </c>
      <c r="E32" s="259" t="s">
        <v>382</v>
      </c>
      <c r="F32" s="256">
        <f>IF(ISNUMBER(SEARCH(บันทึกข้อความ!$Q$11,Table1[[#This Row],[ชื่อครู]])),MAX($F$1:F31)+1,0)</f>
        <v>0</v>
      </c>
      <c r="G32" s="256">
        <f t="shared" si="0"/>
        <v>31</v>
      </c>
      <c r="H32" s="246" t="e">
        <f>INDEX(Table1[ชื่อครู],MATCH(Table1[[#This Row],[F2]],Table1[F1],0))</f>
        <v>#N/A</v>
      </c>
    </row>
    <row r="33" spans="4:8" ht="15.75" customHeight="1">
      <c r="D33" s="247" t="s">
        <v>420</v>
      </c>
      <c r="E33" s="246" t="s">
        <v>383</v>
      </c>
      <c r="F33" s="256">
        <f>IF(ISNUMBER(SEARCH(บันทึกข้อความ!$Q$11,Table1[[#This Row],[ชื่อครู]])),MAX($F$1:F32)+1,0)</f>
        <v>1</v>
      </c>
      <c r="G33" s="256">
        <f t="shared" si="0"/>
        <v>32</v>
      </c>
      <c r="H33" s="246" t="e">
        <f>INDEX(Table1[ชื่อครู],MATCH(Table1[[#This Row],[F2]],Table1[F1],0))</f>
        <v>#N/A</v>
      </c>
    </row>
    <row r="34" spans="4:8" ht="15.75" customHeight="1">
      <c r="D34" s="247" t="s">
        <v>422</v>
      </c>
      <c r="E34" s="259" t="s">
        <v>384</v>
      </c>
      <c r="F34" s="256">
        <f>IF(ISNUMBER(SEARCH(บันทึกข้อความ!$Q$11,Table1[[#This Row],[ชื่อครู]])),MAX($F$1:F33)+1,0)</f>
        <v>0</v>
      </c>
      <c r="G34" s="256">
        <f t="shared" ref="G34:G65" si="1">ROW()-1</f>
        <v>33</v>
      </c>
      <c r="H34" s="246" t="e">
        <f>INDEX(Table1[ชื่อครู],MATCH(Table1[[#This Row],[F2]],Table1[F1],0))</f>
        <v>#N/A</v>
      </c>
    </row>
    <row r="35" spans="4:8" ht="15.75" customHeight="1">
      <c r="D35" s="247" t="s">
        <v>423</v>
      </c>
      <c r="E35" s="246" t="s">
        <v>385</v>
      </c>
      <c r="F35" s="256">
        <f>IF(ISNUMBER(SEARCH(บันทึกข้อความ!$Q$11,Table1[[#This Row],[ชื่อครู]])),MAX($F$1:F34)+1,0)</f>
        <v>0</v>
      </c>
      <c r="G35" s="256">
        <f t="shared" si="1"/>
        <v>34</v>
      </c>
      <c r="H35" s="246" t="e">
        <f>INDEX(Table1[ชื่อครู],MATCH(Table1[[#This Row],[F2]],Table1[F1],0))</f>
        <v>#N/A</v>
      </c>
    </row>
    <row r="36" spans="4:8" ht="15.75" customHeight="1">
      <c r="D36" s="247" t="s">
        <v>424</v>
      </c>
      <c r="E36" s="259" t="s">
        <v>386</v>
      </c>
      <c r="F36" s="256">
        <f>IF(ISNUMBER(SEARCH(บันทึกข้อความ!$Q$11,Table1[[#This Row],[ชื่อครู]])),MAX($F$1:F35)+1,0)</f>
        <v>0</v>
      </c>
      <c r="G36" s="256">
        <f t="shared" si="1"/>
        <v>35</v>
      </c>
      <c r="H36" s="246" t="e">
        <f>INDEX(Table1[ชื่อครู],MATCH(Table1[[#This Row],[F2]],Table1[F1],0))</f>
        <v>#N/A</v>
      </c>
    </row>
    <row r="37" spans="4:8" ht="15.75" customHeight="1">
      <c r="D37" s="247" t="s">
        <v>425</v>
      </c>
      <c r="E37" s="246" t="s">
        <v>387</v>
      </c>
      <c r="F37" s="256">
        <f>IF(ISNUMBER(SEARCH(บันทึกข้อความ!$Q$11,Table1[[#This Row],[ชื่อครู]])),MAX($F$1:F36)+1,0)</f>
        <v>0</v>
      </c>
      <c r="G37" s="256">
        <f t="shared" si="1"/>
        <v>36</v>
      </c>
      <c r="H37" s="246" t="e">
        <f>INDEX(Table1[ชื่อครู],MATCH(Table1[[#This Row],[F2]],Table1[F1],0))</f>
        <v>#N/A</v>
      </c>
    </row>
    <row r="38" spans="4:8" ht="15.75" customHeight="1">
      <c r="D38" s="247" t="s">
        <v>426</v>
      </c>
      <c r="E38" s="259" t="s">
        <v>388</v>
      </c>
      <c r="F38" s="256">
        <f>IF(ISNUMBER(SEARCH(บันทึกข้อความ!$Q$11,Table1[[#This Row],[ชื่อครู]])),MAX($F$1:F37)+1,0)</f>
        <v>0</v>
      </c>
      <c r="G38" s="256">
        <f t="shared" si="1"/>
        <v>37</v>
      </c>
      <c r="H38" s="246" t="e">
        <f>INDEX(Table1[ชื่อครู],MATCH(Table1[[#This Row],[F2]],Table1[F1],0))</f>
        <v>#N/A</v>
      </c>
    </row>
    <row r="39" spans="4:8" ht="15.75" customHeight="1">
      <c r="D39" s="247" t="s">
        <v>428</v>
      </c>
      <c r="E39" s="246" t="s">
        <v>389</v>
      </c>
      <c r="F39" s="256">
        <f>IF(ISNUMBER(SEARCH(บันทึกข้อความ!$Q$11,Table1[[#This Row],[ชื่อครู]])),MAX($F$1:F38)+1,0)</f>
        <v>0</v>
      </c>
      <c r="G39" s="256">
        <f t="shared" si="1"/>
        <v>38</v>
      </c>
      <c r="H39" s="246" t="e">
        <f>INDEX(Table1[ชื่อครู],MATCH(Table1[[#This Row],[F2]],Table1[F1],0))</f>
        <v>#N/A</v>
      </c>
    </row>
    <row r="40" spans="4:8" ht="15.75" customHeight="1">
      <c r="D40" s="247" t="s">
        <v>430</v>
      </c>
      <c r="E40" s="259" t="s">
        <v>399</v>
      </c>
      <c r="F40" s="256">
        <f>IF(ISNUMBER(SEARCH(บันทึกข้อความ!$Q$11,Table1[[#This Row],[ชื่อครู]])),MAX($F$1:F39)+1,0)</f>
        <v>0</v>
      </c>
      <c r="G40" s="256">
        <f t="shared" si="1"/>
        <v>39</v>
      </c>
      <c r="H40" s="246" t="e">
        <f>INDEX(Table1[ชื่อครู],MATCH(Table1[[#This Row],[F2]],Table1[F1],0))</f>
        <v>#N/A</v>
      </c>
    </row>
    <row r="41" spans="4:8" ht="15.75" customHeight="1">
      <c r="D41" s="247" t="s">
        <v>431</v>
      </c>
      <c r="E41" s="246" t="s">
        <v>400</v>
      </c>
      <c r="F41" s="256">
        <f>IF(ISNUMBER(SEARCH(บันทึกข้อความ!$Q$11,Table1[[#This Row],[ชื่อครู]])),MAX($F$1:F40)+1,0)</f>
        <v>0</v>
      </c>
      <c r="G41" s="256">
        <f t="shared" si="1"/>
        <v>40</v>
      </c>
      <c r="H41" s="246" t="e">
        <f>INDEX(Table1[ชื่อครู],MATCH(Table1[[#This Row],[F2]],Table1[F1],0))</f>
        <v>#N/A</v>
      </c>
    </row>
    <row r="42" spans="4:8" ht="15.75" customHeight="1">
      <c r="D42" s="247" t="s">
        <v>432</v>
      </c>
      <c r="E42" s="259" t="s">
        <v>401</v>
      </c>
      <c r="F42" s="256">
        <f>IF(ISNUMBER(SEARCH(บันทึกข้อความ!$Q$11,Table1[[#This Row],[ชื่อครู]])),MAX($F$1:F41)+1,0)</f>
        <v>0</v>
      </c>
      <c r="G42" s="256">
        <f t="shared" si="1"/>
        <v>41</v>
      </c>
      <c r="H42" s="246" t="e">
        <f>INDEX(Table1[ชื่อครู],MATCH(Table1[[#This Row],[F2]],Table1[F1],0))</f>
        <v>#N/A</v>
      </c>
    </row>
    <row r="43" spans="4:8" ht="15.75" customHeight="1">
      <c r="D43" s="247" t="s">
        <v>433</v>
      </c>
      <c r="E43" s="246" t="s">
        <v>402</v>
      </c>
      <c r="F43" s="256">
        <f>IF(ISNUMBER(SEARCH(บันทึกข้อความ!$Q$11,Table1[[#This Row],[ชื่อครู]])),MAX($F$1:F42)+1,0)</f>
        <v>0</v>
      </c>
      <c r="G43" s="256">
        <f t="shared" si="1"/>
        <v>42</v>
      </c>
      <c r="H43" s="246" t="e">
        <f>INDEX(Table1[ชื่อครู],MATCH(Table1[[#This Row],[F2]],Table1[F1],0))</f>
        <v>#N/A</v>
      </c>
    </row>
    <row r="44" spans="4:8" ht="15.75" customHeight="1">
      <c r="D44" s="247" t="s">
        <v>434</v>
      </c>
      <c r="E44" s="259" t="s">
        <v>403</v>
      </c>
      <c r="F44" s="256">
        <f>IF(ISNUMBER(SEARCH(บันทึกข้อความ!$Q$11,Table1[[#This Row],[ชื่อครู]])),MAX($F$1:F43)+1,0)</f>
        <v>0</v>
      </c>
      <c r="G44" s="256">
        <f t="shared" si="1"/>
        <v>43</v>
      </c>
      <c r="H44" s="246" t="e">
        <f>INDEX(Table1[ชื่อครู],MATCH(Table1[[#This Row],[F2]],Table1[F1],0))</f>
        <v>#N/A</v>
      </c>
    </row>
    <row r="45" spans="4:8" ht="15.75" customHeight="1">
      <c r="D45" s="247" t="s">
        <v>435</v>
      </c>
      <c r="E45" s="246" t="s">
        <v>404</v>
      </c>
      <c r="F45" s="256">
        <f>IF(ISNUMBER(SEARCH(บันทึกข้อความ!$Q$11,Table1[[#This Row],[ชื่อครู]])),MAX($F$1:F44)+1,0)</f>
        <v>0</v>
      </c>
      <c r="G45" s="256">
        <f t="shared" si="1"/>
        <v>44</v>
      </c>
      <c r="H45" s="246" t="e">
        <f>INDEX(Table1[ชื่อครู],MATCH(Table1[[#This Row],[F2]],Table1[F1],0))</f>
        <v>#N/A</v>
      </c>
    </row>
    <row r="46" spans="4:8" ht="15.75" customHeight="1">
      <c r="D46" s="247" t="s">
        <v>437</v>
      </c>
      <c r="E46" s="259" t="s">
        <v>405</v>
      </c>
      <c r="F46" s="256">
        <f>IF(ISNUMBER(SEARCH(บันทึกข้อความ!$Q$11,Table1[[#This Row],[ชื่อครู]])),MAX($F$1:F45)+1,0)</f>
        <v>0</v>
      </c>
      <c r="G46" s="256">
        <f t="shared" si="1"/>
        <v>45</v>
      </c>
      <c r="H46" s="246" t="e">
        <f>INDEX(Table1[ชื่อครู],MATCH(Table1[[#This Row],[F2]],Table1[F1],0))</f>
        <v>#N/A</v>
      </c>
    </row>
    <row r="47" spans="4:8" ht="15.75" customHeight="1">
      <c r="D47" s="247" t="s">
        <v>438</v>
      </c>
      <c r="E47" s="246" t="s">
        <v>406</v>
      </c>
      <c r="F47" s="256">
        <f>IF(ISNUMBER(SEARCH(บันทึกข้อความ!$Q$11,Table1[[#This Row],[ชื่อครู]])),MAX($F$1:F46)+1,0)</f>
        <v>0</v>
      </c>
      <c r="G47" s="256">
        <f t="shared" si="1"/>
        <v>46</v>
      </c>
      <c r="H47" s="246" t="e">
        <f>INDEX(Table1[ชื่อครู],MATCH(Table1[[#This Row],[F2]],Table1[F1],0))</f>
        <v>#N/A</v>
      </c>
    </row>
    <row r="48" spans="4:8" ht="15.75" customHeight="1">
      <c r="D48" s="247" t="s">
        <v>439</v>
      </c>
      <c r="E48" s="259" t="s">
        <v>407</v>
      </c>
      <c r="F48" s="256">
        <f>IF(ISNUMBER(SEARCH(บันทึกข้อความ!$Q$11,Table1[[#This Row],[ชื่อครู]])),MAX($F$1:F47)+1,0)</f>
        <v>0</v>
      </c>
      <c r="G48" s="256">
        <f t="shared" si="1"/>
        <v>47</v>
      </c>
      <c r="H48" s="246" t="e">
        <f>INDEX(Table1[ชื่อครู],MATCH(Table1[[#This Row],[F2]],Table1[F1],0))</f>
        <v>#N/A</v>
      </c>
    </row>
    <row r="49" spans="4:8" ht="15.75" customHeight="1">
      <c r="D49" s="247" t="s">
        <v>440</v>
      </c>
      <c r="E49" s="246" t="s">
        <v>408</v>
      </c>
      <c r="F49" s="256">
        <f>IF(ISNUMBER(SEARCH(บันทึกข้อความ!$Q$11,Table1[[#This Row],[ชื่อครู]])),MAX($F$1:F48)+1,0)</f>
        <v>0</v>
      </c>
      <c r="G49" s="256">
        <f t="shared" si="1"/>
        <v>48</v>
      </c>
      <c r="H49" s="246" t="e">
        <f>INDEX(Table1[ชื่อครู],MATCH(Table1[[#This Row],[F2]],Table1[F1],0))</f>
        <v>#N/A</v>
      </c>
    </row>
    <row r="50" spans="4:8" ht="15.75" customHeight="1">
      <c r="E50" s="259" t="s">
        <v>409</v>
      </c>
      <c r="F50" s="256">
        <f>IF(ISNUMBER(SEARCH(บันทึกข้อความ!$Q$11,Table1[[#This Row],[ชื่อครู]])),MAX($F$1:F49)+1,0)</f>
        <v>0</v>
      </c>
      <c r="G50" s="256">
        <f t="shared" si="1"/>
        <v>49</v>
      </c>
      <c r="H50" s="246" t="e">
        <f>INDEX(Table1[ชื่อครู],MATCH(Table1[[#This Row],[F2]],Table1[F1],0))</f>
        <v>#N/A</v>
      </c>
    </row>
    <row r="51" spans="4:8" ht="15.75" customHeight="1">
      <c r="E51" s="246" t="s">
        <v>410</v>
      </c>
      <c r="F51" s="256">
        <f>IF(ISNUMBER(SEARCH(บันทึกข้อความ!$Q$11,Table1[[#This Row],[ชื่อครู]])),MAX($F$1:F50)+1,0)</f>
        <v>0</v>
      </c>
      <c r="G51" s="256">
        <f t="shared" si="1"/>
        <v>50</v>
      </c>
      <c r="H51" s="246" t="e">
        <f>INDEX(Table1[ชื่อครู],MATCH(Table1[[#This Row],[F2]],Table1[F1],0))</f>
        <v>#N/A</v>
      </c>
    </row>
    <row r="52" spans="4:8" ht="15.75" customHeight="1">
      <c r="E52" s="259" t="s">
        <v>411</v>
      </c>
      <c r="F52" s="256">
        <f>IF(ISNUMBER(SEARCH(บันทึกข้อความ!$Q$11,Table1[[#This Row],[ชื่อครู]])),MAX($F$1:F51)+1,0)</f>
        <v>0</v>
      </c>
      <c r="G52" s="256">
        <f t="shared" si="1"/>
        <v>51</v>
      </c>
      <c r="H52" s="246" t="e">
        <f>INDEX(Table1[ชื่อครู],MATCH(Table1[[#This Row],[F2]],Table1[F1],0))</f>
        <v>#N/A</v>
      </c>
    </row>
    <row r="53" spans="4:8" ht="15.75" customHeight="1">
      <c r="E53" s="246" t="s">
        <v>412</v>
      </c>
      <c r="F53" s="256">
        <f>IF(ISNUMBER(SEARCH(บันทึกข้อความ!$Q$11,Table1[[#This Row],[ชื่อครู]])),MAX($F$1:F52)+1,0)</f>
        <v>0</v>
      </c>
      <c r="G53" s="256">
        <f t="shared" si="1"/>
        <v>52</v>
      </c>
      <c r="H53" s="246" t="e">
        <f>INDEX(Table1[ชื่อครู],MATCH(Table1[[#This Row],[F2]],Table1[F1],0))</f>
        <v>#N/A</v>
      </c>
    </row>
    <row r="54" spans="4:8" ht="15.75" customHeight="1">
      <c r="E54" s="259" t="s">
        <v>413</v>
      </c>
      <c r="F54" s="256">
        <f>IF(ISNUMBER(SEARCH(บันทึกข้อความ!$Q$11,Table1[[#This Row],[ชื่อครู]])),MAX($F$1:F53)+1,0)</f>
        <v>0</v>
      </c>
      <c r="G54" s="256">
        <f t="shared" si="1"/>
        <v>53</v>
      </c>
      <c r="H54" s="246" t="e">
        <f>INDEX(Table1[ชื่อครู],MATCH(Table1[[#This Row],[F2]],Table1[F1],0))</f>
        <v>#N/A</v>
      </c>
    </row>
    <row r="55" spans="4:8" ht="15.75" customHeight="1">
      <c r="E55" s="246" t="s">
        <v>414</v>
      </c>
      <c r="F55" s="256">
        <f>IF(ISNUMBER(SEARCH(บันทึกข้อความ!$Q$11,Table1[[#This Row],[ชื่อครู]])),MAX($F$1:F54)+1,0)</f>
        <v>0</v>
      </c>
      <c r="G55" s="256">
        <f t="shared" si="1"/>
        <v>54</v>
      </c>
      <c r="H55" s="246" t="e">
        <f>INDEX(Table1[ชื่อครู],MATCH(Table1[[#This Row],[F2]],Table1[F1],0))</f>
        <v>#N/A</v>
      </c>
    </row>
    <row r="56" spans="4:8" ht="15.75" customHeight="1">
      <c r="E56" s="259" t="s">
        <v>415</v>
      </c>
      <c r="F56" s="256">
        <f>IF(ISNUMBER(SEARCH(บันทึกข้อความ!$Q$11,Table1[[#This Row],[ชื่อครู]])),MAX($F$1:F55)+1,0)</f>
        <v>0</v>
      </c>
      <c r="G56" s="256">
        <f t="shared" si="1"/>
        <v>55</v>
      </c>
      <c r="H56" s="246" t="e">
        <f>INDEX(Table1[ชื่อครู],MATCH(Table1[[#This Row],[F2]],Table1[F1],0))</f>
        <v>#N/A</v>
      </c>
    </row>
    <row r="57" spans="4:8" ht="15.75" customHeight="1">
      <c r="E57" s="246" t="s">
        <v>416</v>
      </c>
      <c r="F57" s="256">
        <f>IF(ISNUMBER(SEARCH(บันทึกข้อความ!$Q$11,Table1[[#This Row],[ชื่อครู]])),MAX($F$1:F56)+1,0)</f>
        <v>0</v>
      </c>
      <c r="G57" s="256">
        <f t="shared" si="1"/>
        <v>56</v>
      </c>
      <c r="H57" s="246" t="e">
        <f>INDEX(Table1[ชื่อครู],MATCH(Table1[[#This Row],[F2]],Table1[F1],0))</f>
        <v>#N/A</v>
      </c>
    </row>
    <row r="58" spans="4:8" ht="15.75" customHeight="1">
      <c r="E58" s="259" t="s">
        <v>319</v>
      </c>
      <c r="F58" s="256">
        <f>IF(ISNUMBER(SEARCH(บันทึกข้อความ!$Q$11,Table1[[#This Row],[ชื่อครู]])),MAX($F$1:F57)+1,0)</f>
        <v>0</v>
      </c>
      <c r="G58" s="256">
        <f t="shared" si="1"/>
        <v>57</v>
      </c>
      <c r="H58" s="246" t="e">
        <f>INDEX(Table1[ชื่อครู],MATCH(Table1[[#This Row],[F2]],Table1[F1],0))</f>
        <v>#N/A</v>
      </c>
    </row>
    <row r="59" spans="4:8" ht="15.75" customHeight="1">
      <c r="E59" s="259" t="s">
        <v>320</v>
      </c>
      <c r="F59" s="256">
        <f>IF(ISNUMBER(SEARCH(บันทึกข้อความ!$Q$11,Table1[[#This Row],[ชื่อครู]])),MAX($F$1:F58)+1,0)</f>
        <v>0</v>
      </c>
      <c r="G59" s="256">
        <f t="shared" si="1"/>
        <v>58</v>
      </c>
      <c r="H59" s="246" t="e">
        <f>INDEX(Table1[ชื่อครู],MATCH(Table1[[#This Row],[F2]],Table1[F1],0))</f>
        <v>#N/A</v>
      </c>
    </row>
    <row r="60" spans="4:8" ht="15.75" customHeight="1">
      <c r="E60" s="259" t="s">
        <v>321</v>
      </c>
      <c r="F60" s="256">
        <f>IF(ISNUMBER(SEARCH(บันทึกข้อความ!$Q$11,Table1[[#This Row],[ชื่อครู]])),MAX($F$1:F59)+1,0)</f>
        <v>0</v>
      </c>
      <c r="G60" s="256">
        <f t="shared" si="1"/>
        <v>59</v>
      </c>
      <c r="H60" s="246" t="e">
        <f>INDEX(Table1[ชื่อครู],MATCH(Table1[[#This Row],[F2]],Table1[F1],0))</f>
        <v>#N/A</v>
      </c>
    </row>
    <row r="61" spans="4:8" ht="15.75" customHeight="1">
      <c r="E61" s="259" t="s">
        <v>322</v>
      </c>
      <c r="F61" s="256">
        <f>IF(ISNUMBER(SEARCH(บันทึกข้อความ!$Q$11,Table1[[#This Row],[ชื่อครู]])),MAX($F$1:F60)+1,0)</f>
        <v>0</v>
      </c>
      <c r="G61" s="256">
        <f t="shared" si="1"/>
        <v>60</v>
      </c>
      <c r="H61" s="246" t="e">
        <f>INDEX(Table1[ชื่อครู],MATCH(Table1[[#This Row],[F2]],Table1[F1],0))</f>
        <v>#N/A</v>
      </c>
    </row>
    <row r="62" spans="4:8" ht="15.75" customHeight="1">
      <c r="E62" s="259" t="s">
        <v>421</v>
      </c>
      <c r="F62" s="256">
        <f>IF(ISNUMBER(SEARCH(บันทึกข้อความ!$Q$11,Table1[[#This Row],[ชื่อครู]])),MAX($F$1:F61)+1,0)</f>
        <v>0</v>
      </c>
      <c r="G62" s="256">
        <f t="shared" si="1"/>
        <v>61</v>
      </c>
      <c r="H62" s="246" t="e">
        <f>INDEX(Table1[ชื่อครู],MATCH(Table1[[#This Row],[F2]],Table1[F1],0))</f>
        <v>#N/A</v>
      </c>
    </row>
    <row r="63" spans="4:8" ht="15.75" customHeight="1">
      <c r="E63" s="246" t="s">
        <v>452</v>
      </c>
      <c r="F63" s="256">
        <f>IF(ISNUMBER(SEARCH(บันทึกข้อความ!$Q$11,Table1[[#This Row],[ชื่อครู]])),MAX($F$1:F62)+1,0)</f>
        <v>0</v>
      </c>
      <c r="G63" s="256">
        <f t="shared" si="1"/>
        <v>62</v>
      </c>
      <c r="H63" s="246" t="e">
        <f>INDEX(Table1[ชื่อครู],MATCH(Table1[[#This Row],[F2]],Table1[F1],0))</f>
        <v>#N/A</v>
      </c>
    </row>
    <row r="64" spans="4:8" ht="15.75" customHeight="1">
      <c r="E64" s="259" t="s">
        <v>323</v>
      </c>
      <c r="F64" s="256">
        <f>IF(ISNUMBER(SEARCH(บันทึกข้อความ!$Q$11,Table1[[#This Row],[ชื่อครู]])),MAX($F$1:F63)+1,0)</f>
        <v>0</v>
      </c>
      <c r="G64" s="256">
        <f t="shared" si="1"/>
        <v>63</v>
      </c>
      <c r="H64" s="246" t="e">
        <f>INDEX(Table1[ชื่อครู],MATCH(Table1[[#This Row],[F2]],Table1[F1],0))</f>
        <v>#N/A</v>
      </c>
    </row>
    <row r="65" spans="5:8" ht="15.75" customHeight="1">
      <c r="E65" s="259" t="s">
        <v>324</v>
      </c>
      <c r="F65" s="256">
        <f>IF(ISNUMBER(SEARCH(บันทึกข้อความ!$Q$11,Table1[[#This Row],[ชื่อครู]])),MAX($F$1:F64)+1,0)</f>
        <v>0</v>
      </c>
      <c r="G65" s="256">
        <f t="shared" si="1"/>
        <v>64</v>
      </c>
      <c r="H65" s="246" t="e">
        <f>INDEX(Table1[ชื่อครู],MATCH(Table1[[#This Row],[F2]],Table1[F1],0))</f>
        <v>#N/A</v>
      </c>
    </row>
    <row r="66" spans="5:8" ht="15.75" customHeight="1">
      <c r="E66" s="259" t="s">
        <v>325</v>
      </c>
      <c r="F66" s="256">
        <f>IF(ISNUMBER(SEARCH(บันทึกข้อความ!$Q$11,Table1[[#This Row],[ชื่อครู]])),MAX($F$1:F65)+1,0)</f>
        <v>0</v>
      </c>
      <c r="G66" s="256">
        <f t="shared" ref="G66:G77" si="2">ROW()-1</f>
        <v>65</v>
      </c>
      <c r="H66" s="246" t="e">
        <f>INDEX(Table1[ชื่อครู],MATCH(Table1[[#This Row],[F2]],Table1[F1],0))</f>
        <v>#N/A</v>
      </c>
    </row>
    <row r="67" spans="5:8" ht="15.75" customHeight="1">
      <c r="E67" s="259" t="s">
        <v>427</v>
      </c>
      <c r="F67" s="256">
        <f>IF(ISNUMBER(SEARCH(บันทึกข้อความ!$Q$11,Table1[[#This Row],[ชื่อครู]])),MAX($F$1:F66)+1,0)</f>
        <v>0</v>
      </c>
      <c r="G67" s="256">
        <f t="shared" si="2"/>
        <v>66</v>
      </c>
      <c r="H67" s="246" t="e">
        <f>INDEX(Table1[ชื่อครู],MATCH(Table1[[#This Row],[F2]],Table1[F1],0))</f>
        <v>#N/A</v>
      </c>
    </row>
    <row r="68" spans="5:8" ht="15.75" customHeight="1">
      <c r="E68" s="246" t="s">
        <v>451</v>
      </c>
      <c r="F68" s="256">
        <f>IF(ISNUMBER(SEARCH(บันทึกข้อความ!$Q$11,Table1[[#This Row],[ชื่อครู]])),MAX($F$1:F67)+1,0)</f>
        <v>0</v>
      </c>
      <c r="G68" s="256">
        <f t="shared" si="2"/>
        <v>67</v>
      </c>
      <c r="H68" s="246" t="e">
        <f>INDEX(Table1[ชื่อครู],MATCH(Table1[[#This Row],[F2]],Table1[F1],0))</f>
        <v>#N/A</v>
      </c>
    </row>
    <row r="69" spans="5:8" ht="15.75" customHeight="1">
      <c r="E69" s="259" t="s">
        <v>429</v>
      </c>
      <c r="F69" s="256">
        <f>IF(ISNUMBER(SEARCH(บันทึกข้อความ!$Q$11,Table1[[#This Row],[ชื่อครู]])),MAX($F$1:F68)+1,0)</f>
        <v>0</v>
      </c>
      <c r="G69" s="256">
        <f t="shared" si="2"/>
        <v>68</v>
      </c>
      <c r="H69" s="246" t="e">
        <f>INDEX(Table1[ชื่อครู],MATCH(Table1[[#This Row],[F2]],Table1[F1],0))</f>
        <v>#N/A</v>
      </c>
    </row>
    <row r="70" spans="5:8" ht="15.75" customHeight="1">
      <c r="E70" s="246" t="s">
        <v>453</v>
      </c>
      <c r="F70" s="256">
        <f>IF(ISNUMBER(SEARCH(บันทึกข้อความ!$Q$11,Table1[[#This Row],[ชื่อครู]])),MAX($F$1:F69)+1,0)</f>
        <v>0</v>
      </c>
      <c r="G70" s="256">
        <f t="shared" si="2"/>
        <v>69</v>
      </c>
      <c r="H70" s="246" t="e">
        <f>INDEX(Table1[ชื่อครู],MATCH(Table1[[#This Row],[F2]],Table1[F1],0))</f>
        <v>#N/A</v>
      </c>
    </row>
    <row r="71" spans="5:8" ht="15.75" customHeight="1">
      <c r="E71" s="259" t="s">
        <v>326</v>
      </c>
      <c r="F71" s="256">
        <f>IF(ISNUMBER(SEARCH(บันทึกข้อความ!$Q$11,Table1[[#This Row],[ชื่อครู]])),MAX($F$1:F70)+1,0)</f>
        <v>0</v>
      </c>
      <c r="G71" s="256">
        <f t="shared" si="2"/>
        <v>70</v>
      </c>
      <c r="H71" s="246" t="e">
        <f>INDEX(Table1[ชื่อครู],MATCH(Table1[[#This Row],[F2]],Table1[F1],0))</f>
        <v>#N/A</v>
      </c>
    </row>
    <row r="72" spans="5:8" ht="15.75" customHeight="1">
      <c r="E72" s="259" t="s">
        <v>327</v>
      </c>
      <c r="F72" s="256">
        <f>IF(ISNUMBER(SEARCH(บันทึกข้อความ!$Q$11,Table1[[#This Row],[ชื่อครู]])),MAX($F$1:F71)+1,0)</f>
        <v>0</v>
      </c>
      <c r="G72" s="256">
        <f t="shared" si="2"/>
        <v>71</v>
      </c>
      <c r="H72" s="246" t="e">
        <f>INDEX(Table1[ชื่อครู],MATCH(Table1[[#This Row],[F2]],Table1[F1],0))</f>
        <v>#N/A</v>
      </c>
    </row>
    <row r="73" spans="5:8" ht="15.75" customHeight="1">
      <c r="E73" s="259" t="s">
        <v>328</v>
      </c>
      <c r="F73" s="256">
        <f>IF(ISNUMBER(SEARCH(บันทึกข้อความ!$Q$11,Table1[[#This Row],[ชื่อครู]])),MAX($F$1:F72)+1,0)</f>
        <v>0</v>
      </c>
      <c r="G73" s="256">
        <f t="shared" si="2"/>
        <v>72</v>
      </c>
      <c r="H73" s="246" t="e">
        <f>INDEX(Table1[ชื่อครู],MATCH(Table1[[#This Row],[F2]],Table1[F1],0))</f>
        <v>#N/A</v>
      </c>
    </row>
    <row r="74" spans="5:8" ht="15.75" customHeight="1">
      <c r="E74" s="259" t="s">
        <v>329</v>
      </c>
      <c r="F74" s="256">
        <f>IF(ISNUMBER(SEARCH(บันทึกข้อความ!$Q$11,Table1[[#This Row],[ชื่อครู]])),MAX($F$1:F73)+1,0)</f>
        <v>0</v>
      </c>
      <c r="G74" s="256">
        <f t="shared" si="2"/>
        <v>73</v>
      </c>
      <c r="H74" s="246" t="e">
        <f>INDEX(Table1[ชื่อครู],MATCH(Table1[[#This Row],[F2]],Table1[F1],0))</f>
        <v>#N/A</v>
      </c>
    </row>
    <row r="75" spans="5:8" ht="15.75" customHeight="1">
      <c r="E75" s="259" t="s">
        <v>330</v>
      </c>
      <c r="F75" s="256">
        <f>IF(ISNUMBER(SEARCH(บันทึกข้อความ!$Q$11,Table1[[#This Row],[ชื่อครู]])),MAX($F$1:F74)+1,0)</f>
        <v>0</v>
      </c>
      <c r="G75" s="256">
        <f t="shared" si="2"/>
        <v>74</v>
      </c>
      <c r="H75" s="246" t="e">
        <f>INDEX(Table1[ชื่อครู],MATCH(Table1[[#This Row],[F2]],Table1[F1],0))</f>
        <v>#N/A</v>
      </c>
    </row>
    <row r="76" spans="5:8" ht="15.75" customHeight="1">
      <c r="E76" s="259" t="s">
        <v>436</v>
      </c>
      <c r="F76" s="256">
        <f>IF(ISNUMBER(SEARCH(บันทึกข้อความ!$Q$11,Table1[[#This Row],[ชื่อครู]])),MAX($F$1:F75)+1,0)</f>
        <v>0</v>
      </c>
      <c r="G76" s="256">
        <f t="shared" si="2"/>
        <v>75</v>
      </c>
      <c r="H76" s="246" t="e">
        <f>INDEX(Table1[ชื่อครู],MATCH(Table1[[#This Row],[F2]],Table1[F1],0))</f>
        <v>#N/A</v>
      </c>
    </row>
    <row r="77" spans="5:8" ht="15.75" customHeight="1">
      <c r="E77" s="246" t="s">
        <v>454</v>
      </c>
      <c r="F77" s="256">
        <f>IF(ISNUMBER(SEARCH(บันทึกข้อความ!$Q$11,Table1[[#This Row],[ชื่อครู]])),MAX($F$1:F76)+1,0)</f>
        <v>0</v>
      </c>
      <c r="G77" s="256">
        <f t="shared" si="2"/>
        <v>76</v>
      </c>
      <c r="H77" s="246" t="e">
        <f>INDEX(Table1[ชื่อครู],MATCH(Table1[[#This Row],[F2]],Table1[F1],0))</f>
        <v>#N/A</v>
      </c>
    </row>
    <row r="78" spans="5:8" ht="15.75" customHeight="1">
      <c r="E78" s="259" t="s">
        <v>331</v>
      </c>
      <c r="F78" s="256">
        <f>IF(ISNUMBER(SEARCH(บันทึกข้อความ!$Q$11,Table1[[#This Row],[ชื่อครู]])),MAX($F$1:F77)+1,0)</f>
        <v>0</v>
      </c>
      <c r="G78" s="256">
        <f>ROW()-1</f>
        <v>77</v>
      </c>
      <c r="H78" s="246" t="e">
        <f>INDEX(Table1[ชื่อครู],MATCH(Table1[[#This Row],[F2]],Table1[F1],0))</f>
        <v>#N/A</v>
      </c>
    </row>
    <row r="79" spans="5:8" ht="15.75" customHeight="1">
      <c r="E79" s="259" t="s">
        <v>332</v>
      </c>
      <c r="F79" s="256">
        <f>IF(ISNUMBER(SEARCH(บันทึกข้อความ!$Q$11,Table1[[#This Row],[ชื่อครู]])),MAX($F$1:F78)+1,0)</f>
        <v>0</v>
      </c>
      <c r="G79" s="256">
        <f t="shared" ref="G79:G82" si="3">ROW()-1</f>
        <v>78</v>
      </c>
      <c r="H79" s="246" t="e">
        <f>INDEX(Table1[ชื่อครู],MATCH(Table1[[#This Row],[F2]],Table1[F1],0))</f>
        <v>#N/A</v>
      </c>
    </row>
    <row r="80" spans="5:8" ht="15.75" customHeight="1">
      <c r="E80" s="259" t="s">
        <v>333</v>
      </c>
      <c r="F80" s="256">
        <f>IF(ISNUMBER(SEARCH(บันทึกข้อความ!$Q$11,Table1[[#This Row],[ชื่อครู]])),MAX($F$1:F79)+1,0)</f>
        <v>0</v>
      </c>
      <c r="G80" s="256">
        <f t="shared" si="3"/>
        <v>79</v>
      </c>
      <c r="H80" s="246" t="e">
        <f>INDEX(Table1[ชื่อครู],MATCH(Table1[[#This Row],[F2]],Table1[F1],0))</f>
        <v>#N/A</v>
      </c>
    </row>
    <row r="81" spans="5:8" ht="15.75" customHeight="1">
      <c r="E81" s="259" t="s">
        <v>441</v>
      </c>
      <c r="F81" s="256">
        <f>IF(ISNUMBER(SEARCH(บันทึกข้อความ!$Q$11,Table1[[#This Row],[ชื่อครู]])),MAX($F$1:F80)+1,0)</f>
        <v>0</v>
      </c>
      <c r="G81" s="256">
        <f t="shared" si="3"/>
        <v>80</v>
      </c>
      <c r="H81" s="246" t="e">
        <f>INDEX(Table1[ชื่อครู],MATCH(Table1[[#This Row],[F2]],Table1[F1],0))</f>
        <v>#N/A</v>
      </c>
    </row>
    <row r="82" spans="5:8" ht="15.75" customHeight="1">
      <c r="E82" s="246" t="s">
        <v>455</v>
      </c>
      <c r="F82" s="256">
        <f>IF(ISNUMBER(SEARCH(บันทึกข้อความ!$Q$11,Table1[[#This Row],[ชื่อครู]])),MAX($F$1:F81)+1,0)</f>
        <v>0</v>
      </c>
      <c r="G82" s="256">
        <f t="shared" si="3"/>
        <v>81</v>
      </c>
      <c r="H82" s="246" t="e">
        <f>INDEX(Table1[ชื่อครู],MATCH(Table1[[#This Row],[F2]],Table1[F1],0))</f>
        <v>#N/A</v>
      </c>
    </row>
    <row r="83" spans="5:8" ht="15.75" customHeight="1"/>
    <row r="84" spans="5:8" ht="15.75" customHeight="1"/>
    <row r="85" spans="5:8" ht="15.75" customHeight="1"/>
    <row r="86" spans="5:8" ht="15.75" customHeight="1"/>
    <row r="87" spans="5:8" ht="15.75" customHeight="1"/>
    <row r="88" spans="5:8" ht="15.75" customHeight="1"/>
    <row r="89" spans="5:8" ht="15.75" customHeight="1"/>
    <row r="90" spans="5:8" ht="15.75" customHeight="1"/>
    <row r="91" spans="5:8" ht="15.75" customHeight="1"/>
    <row r="92" spans="5:8" ht="15.75" customHeight="1"/>
    <row r="93" spans="5:8" ht="15.75" customHeight="1"/>
    <row r="94" spans="5:8" ht="15.75" customHeight="1"/>
    <row r="95" spans="5:8" ht="15.75" customHeight="1"/>
    <row r="96" spans="5: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Consolidate/>
  <dataValidations count="3">
    <dataValidation type="list" allowBlank="1" showInputMessage="1" showErrorMessage="1" sqref="H23" xr:uid="{3483F2DF-4FC2-46CE-B6BF-C5D83ED01568}">
      <formula1>ระดับชั้น</formula1>
    </dataValidation>
    <dataValidation type="list" allowBlank="1" showInputMessage="1" showErrorMessage="1" sqref="I23" xr:uid="{E96DA55E-1262-4799-9B29-D1DD59B00411}">
      <formula1>INDIRECT($H$23)</formula1>
    </dataValidation>
    <dataValidation type="list" allowBlank="1" showInputMessage="1" sqref="J2 J8" xr:uid="{1A313854-40EE-4DE2-865C-5A20245571C3}">
      <formula1>OFFSET($H$2,0,0,COUNTIF(H:H,"*")-1,1)</formula1>
    </dataValidation>
  </dataValidations>
  <pageMargins left="0.7" right="0.7" top="0.75" bottom="0.75" header="0" footer="0"/>
  <pageSetup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BK1000"/>
  <sheetViews>
    <sheetView showGridLines="0" workbookViewId="0"/>
  </sheetViews>
  <sheetFormatPr defaultColWidth="12.625" defaultRowHeight="15" customHeight="1"/>
  <cols>
    <col min="1" max="1" width="3.625" customWidth="1"/>
    <col min="2" max="2" width="8.625" customWidth="1"/>
    <col min="3" max="3" width="20.875" customWidth="1"/>
    <col min="4" max="11" width="5.875" customWidth="1"/>
    <col min="12" max="12" width="10.375" customWidth="1"/>
    <col min="13" max="18" width="5.125" customWidth="1"/>
    <col min="19" max="31" width="2.875" customWidth="1"/>
    <col min="32" max="32" width="9.875" customWidth="1"/>
    <col min="33" max="33" width="12" customWidth="1"/>
    <col min="34" max="39" width="5.125" customWidth="1"/>
    <col min="40" max="40" width="10.875" customWidth="1"/>
    <col min="41" max="44" width="5.375" customWidth="1"/>
    <col min="45" max="52" width="5.625" customWidth="1"/>
    <col min="53" max="53" width="7.5" customWidth="1"/>
    <col min="54" max="54" width="9.375" customWidth="1"/>
    <col min="55" max="55" width="7.875" customWidth="1"/>
    <col min="56" max="56" width="9.375" customWidth="1"/>
    <col min="57" max="57" width="10.25" customWidth="1"/>
    <col min="58" max="60" width="8.875" customWidth="1"/>
    <col min="61" max="62" width="12.625" customWidth="1"/>
    <col min="63" max="63" width="20.375" customWidth="1"/>
  </cols>
  <sheetData>
    <row r="1" spans="1:63" ht="19.5" customHeight="1">
      <c r="A1" s="1"/>
      <c r="B1" s="1"/>
      <c r="C1" s="429" t="s">
        <v>32</v>
      </c>
      <c r="D1" s="430"/>
      <c r="E1" s="430"/>
      <c r="F1" s="430"/>
      <c r="G1" s="430"/>
      <c r="H1" s="430"/>
      <c r="I1" s="430"/>
      <c r="J1" s="430"/>
      <c r="K1" s="43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8"/>
      <c r="BF1" s="18"/>
      <c r="BG1" s="18"/>
      <c r="BH1" s="18"/>
      <c r="BI1" s="18"/>
      <c r="BJ1" s="18"/>
      <c r="BK1" s="18"/>
    </row>
    <row r="2" spans="1:63" ht="19.5" customHeight="1">
      <c r="A2" s="1"/>
      <c r="B2" s="1"/>
      <c r="C2" s="429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2/6 ปีการศึกษา 2567         </v>
      </c>
      <c r="D2" s="430"/>
      <c r="E2" s="430"/>
      <c r="F2" s="430"/>
      <c r="G2" s="430"/>
      <c r="H2" s="430"/>
      <c r="I2" s="430"/>
      <c r="J2" s="430"/>
      <c r="K2" s="43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8"/>
      <c r="BF2" s="18"/>
      <c r="BG2" s="18"/>
      <c r="BH2" s="18"/>
      <c r="BI2" s="18"/>
      <c r="BJ2" s="18"/>
      <c r="BK2" s="18"/>
    </row>
    <row r="3" spans="1:63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18"/>
      <c r="BF3" s="18"/>
      <c r="BG3" s="18"/>
      <c r="BH3" s="18"/>
      <c r="BI3" s="18"/>
      <c r="BJ3" s="18"/>
      <c r="BK3" s="18"/>
    </row>
    <row r="4" spans="1:63" ht="21" customHeight="1">
      <c r="A4" s="432" t="s">
        <v>2</v>
      </c>
      <c r="B4" s="415" t="str">
        <f>สรุปผลสมรรถนะ!C4</f>
        <v>เลขประจำตัวนักเรียน</v>
      </c>
      <c r="C4" s="433" t="s">
        <v>31</v>
      </c>
      <c r="D4" s="439" t="s">
        <v>33</v>
      </c>
      <c r="E4" s="411"/>
      <c r="F4" s="411"/>
      <c r="G4" s="411"/>
      <c r="H4" s="411"/>
      <c r="I4" s="411"/>
      <c r="J4" s="411"/>
      <c r="K4" s="411"/>
      <c r="L4" s="412"/>
      <c r="M4" s="442" t="s">
        <v>34</v>
      </c>
      <c r="N4" s="411"/>
      <c r="O4" s="411"/>
      <c r="P4" s="411"/>
      <c r="Q4" s="411"/>
      <c r="R4" s="412"/>
      <c r="S4" s="437" t="s">
        <v>35</v>
      </c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2"/>
      <c r="AG4" s="410" t="s">
        <v>36</v>
      </c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2"/>
      <c r="AS4" s="413" t="s">
        <v>37</v>
      </c>
      <c r="AT4" s="411"/>
      <c r="AU4" s="411"/>
      <c r="AV4" s="411"/>
      <c r="AW4" s="411"/>
      <c r="AX4" s="411"/>
      <c r="AY4" s="411"/>
      <c r="AZ4" s="411"/>
      <c r="BA4" s="414" t="s">
        <v>93</v>
      </c>
      <c r="BB4" s="415" t="s">
        <v>19</v>
      </c>
      <c r="BC4" s="415" t="s">
        <v>39</v>
      </c>
      <c r="BD4" s="415" t="s">
        <v>94</v>
      </c>
      <c r="BE4" s="18"/>
      <c r="BF4" s="18"/>
      <c r="BG4" s="18"/>
      <c r="BH4" s="18"/>
      <c r="BI4" s="18"/>
      <c r="BJ4" s="18"/>
      <c r="BK4" s="18"/>
    </row>
    <row r="5" spans="1:63" ht="22.5" customHeight="1">
      <c r="A5" s="396"/>
      <c r="B5" s="396"/>
      <c r="C5" s="427"/>
      <c r="D5" s="444" t="s">
        <v>40</v>
      </c>
      <c r="E5" s="400"/>
      <c r="F5" s="400"/>
      <c r="G5" s="401"/>
      <c r="H5" s="445" t="s">
        <v>41</v>
      </c>
      <c r="I5" s="401"/>
      <c r="J5" s="446" t="s">
        <v>42</v>
      </c>
      <c r="K5" s="401"/>
      <c r="L5" s="5" t="s">
        <v>43</v>
      </c>
      <c r="M5" s="447" t="s">
        <v>40</v>
      </c>
      <c r="N5" s="400"/>
      <c r="O5" s="401"/>
      <c r="P5" s="443" t="s">
        <v>41</v>
      </c>
      <c r="Q5" s="400"/>
      <c r="R5" s="418"/>
      <c r="S5" s="448" t="s">
        <v>40</v>
      </c>
      <c r="T5" s="400"/>
      <c r="U5" s="400"/>
      <c r="V5" s="400"/>
      <c r="W5" s="400"/>
      <c r="X5" s="400"/>
      <c r="Y5" s="400"/>
      <c r="Z5" s="400"/>
      <c r="AA5" s="400"/>
      <c r="AB5" s="400"/>
      <c r="AC5" s="400"/>
      <c r="AD5" s="400"/>
      <c r="AE5" s="401"/>
      <c r="AF5" s="6" t="s">
        <v>41</v>
      </c>
      <c r="AG5" s="7" t="s">
        <v>40</v>
      </c>
      <c r="AH5" s="449" t="s">
        <v>41</v>
      </c>
      <c r="AI5" s="400"/>
      <c r="AJ5" s="401"/>
      <c r="AK5" s="449" t="s">
        <v>42</v>
      </c>
      <c r="AL5" s="400"/>
      <c r="AM5" s="401"/>
      <c r="AN5" s="8" t="s">
        <v>43</v>
      </c>
      <c r="AO5" s="450" t="s">
        <v>44</v>
      </c>
      <c r="AP5" s="401"/>
      <c r="AQ5" s="450" t="s">
        <v>45</v>
      </c>
      <c r="AR5" s="418"/>
      <c r="AS5" s="451" t="s">
        <v>40</v>
      </c>
      <c r="AT5" s="400"/>
      <c r="AU5" s="400"/>
      <c r="AV5" s="401"/>
      <c r="AW5" s="416" t="s">
        <v>41</v>
      </c>
      <c r="AX5" s="400"/>
      <c r="AY5" s="400"/>
      <c r="AZ5" s="400"/>
      <c r="BA5" s="393"/>
      <c r="BB5" s="396"/>
      <c r="BC5" s="396"/>
      <c r="BD5" s="396"/>
      <c r="BE5" s="18"/>
      <c r="BF5" s="18"/>
      <c r="BG5" s="18"/>
      <c r="BH5" s="18"/>
      <c r="BI5" s="18"/>
      <c r="BJ5" s="18"/>
      <c r="BK5" s="18"/>
    </row>
    <row r="6" spans="1:63" ht="16.5" customHeight="1">
      <c r="A6" s="396"/>
      <c r="B6" s="396"/>
      <c r="C6" s="427"/>
      <c r="D6" s="440" t="s">
        <v>46</v>
      </c>
      <c r="E6" s="400"/>
      <c r="F6" s="400"/>
      <c r="G6" s="401"/>
      <c r="H6" s="441" t="s">
        <v>46</v>
      </c>
      <c r="I6" s="401"/>
      <c r="J6" s="441" t="s">
        <v>46</v>
      </c>
      <c r="K6" s="401"/>
      <c r="L6" s="9" t="s">
        <v>46</v>
      </c>
      <c r="M6" s="435" t="s">
        <v>46</v>
      </c>
      <c r="N6" s="400"/>
      <c r="O6" s="401"/>
      <c r="P6" s="436" t="s">
        <v>46</v>
      </c>
      <c r="Q6" s="400"/>
      <c r="R6" s="418"/>
      <c r="S6" s="438" t="s">
        <v>46</v>
      </c>
      <c r="T6" s="400"/>
      <c r="U6" s="400"/>
      <c r="V6" s="400"/>
      <c r="W6" s="400"/>
      <c r="X6" s="400"/>
      <c r="Y6" s="400"/>
      <c r="Z6" s="400"/>
      <c r="AA6" s="400"/>
      <c r="AB6" s="400"/>
      <c r="AC6" s="400"/>
      <c r="AD6" s="400"/>
      <c r="AE6" s="401"/>
      <c r="AF6" s="10" t="s">
        <v>46</v>
      </c>
      <c r="AG6" s="11" t="s">
        <v>46</v>
      </c>
      <c r="AH6" s="417" t="s">
        <v>46</v>
      </c>
      <c r="AI6" s="400"/>
      <c r="AJ6" s="401"/>
      <c r="AK6" s="417" t="s">
        <v>46</v>
      </c>
      <c r="AL6" s="400"/>
      <c r="AM6" s="401"/>
      <c r="AN6" s="12" t="s">
        <v>46</v>
      </c>
      <c r="AO6" s="417" t="s">
        <v>46</v>
      </c>
      <c r="AP6" s="401"/>
      <c r="AQ6" s="417" t="s">
        <v>46</v>
      </c>
      <c r="AR6" s="418"/>
      <c r="AS6" s="421" t="s">
        <v>46</v>
      </c>
      <c r="AT6" s="400"/>
      <c r="AU6" s="400"/>
      <c r="AV6" s="401"/>
      <c r="AW6" s="422" t="s">
        <v>46</v>
      </c>
      <c r="AX6" s="400"/>
      <c r="AY6" s="400"/>
      <c r="AZ6" s="400"/>
      <c r="BA6" s="393"/>
      <c r="BB6" s="396"/>
      <c r="BC6" s="396"/>
      <c r="BD6" s="396"/>
      <c r="BE6" s="18"/>
      <c r="BF6" s="18"/>
      <c r="BG6" s="18"/>
      <c r="BH6" s="18"/>
      <c r="BI6" s="18"/>
      <c r="BJ6" s="18"/>
      <c r="BK6" s="18"/>
    </row>
    <row r="7" spans="1:63" ht="15.75" customHeight="1">
      <c r="A7" s="396"/>
      <c r="B7" s="396"/>
      <c r="C7" s="427"/>
      <c r="D7" s="434" t="s">
        <v>47</v>
      </c>
      <c r="E7" s="431" t="s">
        <v>48</v>
      </c>
      <c r="F7" s="431" t="s">
        <v>49</v>
      </c>
      <c r="G7" s="431" t="s">
        <v>50</v>
      </c>
      <c r="H7" s="431" t="s">
        <v>51</v>
      </c>
      <c r="I7" s="431" t="s">
        <v>52</v>
      </c>
      <c r="J7" s="431" t="s">
        <v>53</v>
      </c>
      <c r="K7" s="431" t="s">
        <v>54</v>
      </c>
      <c r="L7" s="389" t="s">
        <v>55</v>
      </c>
      <c r="M7" s="392" t="s">
        <v>56</v>
      </c>
      <c r="N7" s="395" t="s">
        <v>57</v>
      </c>
      <c r="O7" s="395" t="s">
        <v>58</v>
      </c>
      <c r="P7" s="395" t="s">
        <v>59</v>
      </c>
      <c r="Q7" s="395" t="s">
        <v>60</v>
      </c>
      <c r="R7" s="402" t="s">
        <v>61</v>
      </c>
      <c r="S7" s="399" t="s">
        <v>62</v>
      </c>
      <c r="T7" s="400"/>
      <c r="U7" s="400"/>
      <c r="V7" s="400"/>
      <c r="W7" s="400"/>
      <c r="X7" s="400"/>
      <c r="Y7" s="400"/>
      <c r="Z7" s="401"/>
      <c r="AA7" s="405" t="s">
        <v>63</v>
      </c>
      <c r="AB7" s="407" t="s">
        <v>64</v>
      </c>
      <c r="AC7" s="400"/>
      <c r="AD7" s="401"/>
      <c r="AE7" s="405" t="s">
        <v>65</v>
      </c>
      <c r="AF7" s="406" t="s">
        <v>66</v>
      </c>
      <c r="AG7" s="419" t="s">
        <v>67</v>
      </c>
      <c r="AH7" s="420" t="s">
        <v>68</v>
      </c>
      <c r="AI7" s="420" t="s">
        <v>69</v>
      </c>
      <c r="AJ7" s="420" t="s">
        <v>70</v>
      </c>
      <c r="AK7" s="420" t="s">
        <v>71</v>
      </c>
      <c r="AL7" s="420" t="s">
        <v>72</v>
      </c>
      <c r="AM7" s="420" t="s">
        <v>73</v>
      </c>
      <c r="AN7" s="420" t="s">
        <v>74</v>
      </c>
      <c r="AO7" s="420" t="s">
        <v>75</v>
      </c>
      <c r="AP7" s="420" t="s">
        <v>76</v>
      </c>
      <c r="AQ7" s="420" t="s">
        <v>77</v>
      </c>
      <c r="AR7" s="423" t="s">
        <v>78</v>
      </c>
      <c r="AS7" s="424" t="s">
        <v>79</v>
      </c>
      <c r="AT7" s="425" t="s">
        <v>80</v>
      </c>
      <c r="AU7" s="425" t="s">
        <v>81</v>
      </c>
      <c r="AV7" s="425" t="s">
        <v>82</v>
      </c>
      <c r="AW7" s="425" t="s">
        <v>83</v>
      </c>
      <c r="AX7" s="425" t="s">
        <v>84</v>
      </c>
      <c r="AY7" s="425" t="s">
        <v>85</v>
      </c>
      <c r="AZ7" s="426" t="s">
        <v>86</v>
      </c>
      <c r="BA7" s="394"/>
      <c r="BB7" s="396"/>
      <c r="BC7" s="396"/>
      <c r="BD7" s="396"/>
      <c r="BE7" s="19"/>
      <c r="BF7" s="19"/>
      <c r="BG7" s="19"/>
      <c r="BH7" s="19"/>
      <c r="BI7" s="19"/>
      <c r="BJ7" s="19"/>
      <c r="BK7" s="19"/>
    </row>
    <row r="8" spans="1:63" ht="15.75" customHeight="1">
      <c r="A8" s="396"/>
      <c r="B8" s="396"/>
      <c r="C8" s="427"/>
      <c r="D8" s="393"/>
      <c r="E8" s="396"/>
      <c r="F8" s="396"/>
      <c r="G8" s="396"/>
      <c r="H8" s="396"/>
      <c r="I8" s="396"/>
      <c r="J8" s="396"/>
      <c r="K8" s="396"/>
      <c r="L8" s="390"/>
      <c r="M8" s="393"/>
      <c r="N8" s="396"/>
      <c r="O8" s="396"/>
      <c r="P8" s="396"/>
      <c r="Q8" s="396"/>
      <c r="R8" s="390"/>
      <c r="S8" s="398" t="s">
        <v>87</v>
      </c>
      <c r="T8" s="403" t="s">
        <v>88</v>
      </c>
      <c r="U8" s="403" t="s">
        <v>89</v>
      </c>
      <c r="V8" s="404" t="s">
        <v>90</v>
      </c>
      <c r="W8" s="400"/>
      <c r="X8" s="401"/>
      <c r="Y8" s="403" t="s">
        <v>91</v>
      </c>
      <c r="Z8" s="403" t="s">
        <v>92</v>
      </c>
      <c r="AA8" s="396"/>
      <c r="AB8" s="403" t="s">
        <v>87</v>
      </c>
      <c r="AC8" s="403" t="s">
        <v>88</v>
      </c>
      <c r="AD8" s="403" t="s">
        <v>89</v>
      </c>
      <c r="AE8" s="396"/>
      <c r="AF8" s="390"/>
      <c r="AG8" s="393"/>
      <c r="AH8" s="396"/>
      <c r="AI8" s="396"/>
      <c r="AJ8" s="396"/>
      <c r="AK8" s="396"/>
      <c r="AL8" s="396"/>
      <c r="AM8" s="396"/>
      <c r="AN8" s="396"/>
      <c r="AO8" s="396"/>
      <c r="AP8" s="396"/>
      <c r="AQ8" s="396"/>
      <c r="AR8" s="390"/>
      <c r="AS8" s="393"/>
      <c r="AT8" s="396"/>
      <c r="AU8" s="396"/>
      <c r="AV8" s="396"/>
      <c r="AW8" s="396"/>
      <c r="AX8" s="396"/>
      <c r="AY8" s="396"/>
      <c r="AZ8" s="427"/>
      <c r="BA8" s="408">
        <f>COUNT(D10:AZ10)*3</f>
        <v>0</v>
      </c>
      <c r="BB8" s="396"/>
      <c r="BC8" s="396"/>
      <c r="BD8" s="396"/>
      <c r="BE8" s="19"/>
      <c r="BF8" s="19" t="s">
        <v>95</v>
      </c>
      <c r="BG8" s="19"/>
      <c r="BH8" s="19"/>
      <c r="BI8" s="19"/>
      <c r="BJ8" s="19"/>
      <c r="BK8" s="19"/>
    </row>
    <row r="9" spans="1:63" ht="15.75" customHeight="1">
      <c r="A9" s="397"/>
      <c r="B9" s="397"/>
      <c r="C9" s="428"/>
      <c r="D9" s="394"/>
      <c r="E9" s="397"/>
      <c r="F9" s="397"/>
      <c r="G9" s="397"/>
      <c r="H9" s="397"/>
      <c r="I9" s="397"/>
      <c r="J9" s="397"/>
      <c r="K9" s="397"/>
      <c r="L9" s="391"/>
      <c r="M9" s="394"/>
      <c r="N9" s="397"/>
      <c r="O9" s="397"/>
      <c r="P9" s="397"/>
      <c r="Q9" s="397"/>
      <c r="R9" s="391"/>
      <c r="S9" s="394"/>
      <c r="T9" s="397"/>
      <c r="U9" s="397"/>
      <c r="V9" s="13">
        <v>4.0999999999999996</v>
      </c>
      <c r="W9" s="13">
        <v>4.2</v>
      </c>
      <c r="X9" s="13">
        <v>4.3</v>
      </c>
      <c r="Y9" s="397"/>
      <c r="Z9" s="397"/>
      <c r="AA9" s="397"/>
      <c r="AB9" s="397"/>
      <c r="AC9" s="397"/>
      <c r="AD9" s="397"/>
      <c r="AE9" s="397"/>
      <c r="AF9" s="391"/>
      <c r="AG9" s="394"/>
      <c r="AH9" s="397"/>
      <c r="AI9" s="397"/>
      <c r="AJ9" s="397"/>
      <c r="AK9" s="397"/>
      <c r="AL9" s="397"/>
      <c r="AM9" s="397"/>
      <c r="AN9" s="397"/>
      <c r="AO9" s="397"/>
      <c r="AP9" s="397"/>
      <c r="AQ9" s="397"/>
      <c r="AR9" s="391"/>
      <c r="AS9" s="394"/>
      <c r="AT9" s="397"/>
      <c r="AU9" s="397"/>
      <c r="AV9" s="397"/>
      <c r="AW9" s="397"/>
      <c r="AX9" s="397"/>
      <c r="AY9" s="397"/>
      <c r="AZ9" s="428"/>
      <c r="BA9" s="394"/>
      <c r="BB9" s="397"/>
      <c r="BC9" s="397"/>
      <c r="BD9" s="397"/>
      <c r="BE9" s="19"/>
      <c r="BF9" s="409" t="s">
        <v>96</v>
      </c>
      <c r="BG9" s="400"/>
      <c r="BH9" s="401"/>
      <c r="BI9" s="20" t="s">
        <v>39</v>
      </c>
      <c r="BJ9" s="20" t="s">
        <v>94</v>
      </c>
      <c r="BK9" s="19"/>
    </row>
    <row r="10" spans="1:63" ht="15.75" customHeight="1">
      <c r="A10" s="4">
        <v>1</v>
      </c>
      <c r="B10" s="14">
        <f>IF(นักเรียน!B6="","",นักเรียน!B6)</f>
        <v>19697</v>
      </c>
      <c r="C10" s="15" t="str">
        <f>IF(นักเรียน!C6="","",นักเรียน!C6)</f>
        <v>เด็กชายกิตติพัทธ์  จำลองพันธ์</v>
      </c>
      <c r="D10" s="31" t="str">
        <f>IF(กรอกคะแนนประเมิน!D10="","",กรอกคะแนนประเมิน!D10)</f>
        <v/>
      </c>
      <c r="E10" s="21" t="str">
        <f>IF(กรอกคะแนนประเมิน!E10="","",กรอกคะแนนประเมิน!E10)</f>
        <v/>
      </c>
      <c r="F10" s="21" t="str">
        <f>IF(กรอกคะแนนประเมิน!F10="","",กรอกคะแนนประเมิน!F10)</f>
        <v/>
      </c>
      <c r="G10" s="21" t="str">
        <f>IF(กรอกคะแนนประเมิน!G10="","",กรอกคะแนนประเมิน!G10)</f>
        <v/>
      </c>
      <c r="H10" s="21" t="str">
        <f>IF(กรอกคะแนนประเมิน!H10="","",กรอกคะแนนประเมิน!H10)</f>
        <v/>
      </c>
      <c r="I10" s="21" t="str">
        <f>IF(กรอกคะแนนประเมิน!I10="","",กรอกคะแนนประเมิน!I10)</f>
        <v/>
      </c>
      <c r="J10" s="21" t="str">
        <f>IF(กรอกคะแนนประเมิน!J10="","",กรอกคะแนนประเมิน!J10)</f>
        <v/>
      </c>
      <c r="K10" s="21" t="str">
        <f>IF(กรอกคะแนนประเมิน!K10="","",กรอกคะแนนประเมิน!K10)</f>
        <v/>
      </c>
      <c r="L10" s="21" t="str">
        <f>IF(กรอกคะแนนประเมิน!L10="","",กรอกคะแนนประเมิน!L10)</f>
        <v/>
      </c>
      <c r="M10" s="21" t="str">
        <f>IF(กรอกคะแนนประเมิน!N10="","",กรอกคะแนนประเมิน!N10)</f>
        <v/>
      </c>
      <c r="N10" s="21" t="str">
        <f>IF(กรอกคะแนนประเมิน!O10="","",กรอกคะแนนประเมิน!O10)</f>
        <v/>
      </c>
      <c r="O10" s="21" t="str">
        <f>IF(กรอกคะแนนประเมิน!P10="","",กรอกคะแนนประเมิน!P10)</f>
        <v/>
      </c>
      <c r="P10" s="21" t="str">
        <f>IF(กรอกคะแนนประเมิน!Q10="","",กรอกคะแนนประเมิน!Q10)</f>
        <v/>
      </c>
      <c r="Q10" s="21" t="str">
        <f>IF(กรอกคะแนนประเมิน!R10="","",กรอกคะแนนประเมิน!R10)</f>
        <v/>
      </c>
      <c r="R10" s="21" t="str">
        <f>IF(กรอกคะแนนประเมิน!S10="","",กรอกคะแนนประเมิน!S10)</f>
        <v/>
      </c>
      <c r="S10" s="21" t="str">
        <f>IF(กรอกคะแนนประเมิน!U10="","",กรอกคะแนนประเมิน!U10)</f>
        <v/>
      </c>
      <c r="T10" s="21" t="str">
        <f>IF(กรอกคะแนนประเมิน!V10="","",กรอกคะแนนประเมิน!V10)</f>
        <v/>
      </c>
      <c r="U10" s="21" t="str">
        <f>IF(กรอกคะแนนประเมิน!W10="","",กรอกคะแนนประเมิน!W10)</f>
        <v/>
      </c>
      <c r="V10" s="21" t="str">
        <f>IF(กรอกคะแนนประเมิน!X10="","",กรอกคะแนนประเมิน!X10)</f>
        <v/>
      </c>
      <c r="W10" s="21" t="str">
        <f>IF(กรอกคะแนนประเมิน!Y10="","",กรอกคะแนนประเมิน!Y10)</f>
        <v/>
      </c>
      <c r="X10" s="21" t="str">
        <f>IF(กรอกคะแนนประเมิน!Z10="","",กรอกคะแนนประเมิน!Z10)</f>
        <v/>
      </c>
      <c r="Y10" s="21" t="str">
        <f>IF(กรอกคะแนนประเมิน!AA10="","",กรอกคะแนนประเมิน!AA10)</f>
        <v/>
      </c>
      <c r="Z10" s="21" t="str">
        <f>IF(กรอกคะแนนประเมิน!AB10="","",กรอกคะแนนประเมิน!AB10)</f>
        <v/>
      </c>
      <c r="AA10" s="21" t="str">
        <f>IF(กรอกคะแนนประเมิน!AE10="","",กรอกคะแนนประเมิน!AE10)</f>
        <v/>
      </c>
      <c r="AB10" s="21" t="str">
        <f>IF(กรอกคะแนนประเมิน!AF10="","",กรอกคะแนนประเมิน!AF10)</f>
        <v/>
      </c>
      <c r="AC10" s="21" t="str">
        <f>IF(กรอกคะแนนประเมิน!AG10="","",กรอกคะแนนประเมิน!AG10)</f>
        <v/>
      </c>
      <c r="AD10" s="21" t="str">
        <f>IF(กรอกคะแนนประเมิน!AH10="","",กรอกคะแนนประเมิน!AH10)</f>
        <v/>
      </c>
      <c r="AE10" s="21" t="str">
        <f>IF(กรอกคะแนนประเมิน!AI10="","",กรอกคะแนนประเมิน!AI10)</f>
        <v/>
      </c>
      <c r="AF10" s="21" t="str">
        <f>IF(กรอกคะแนนประเมิน!AL10="","",กรอกคะแนนประเมิน!AL10)</f>
        <v/>
      </c>
      <c r="AG10" s="21" t="str">
        <f>IF(กรอกคะแนนประเมิน!AN10="","",กรอกคะแนนประเมิน!AN10)</f>
        <v/>
      </c>
      <c r="AH10" s="21" t="str">
        <f>IF(กรอกคะแนนประเมิน!AO10="","",กรอกคะแนนประเมิน!AO10)</f>
        <v/>
      </c>
      <c r="AI10" s="21" t="str">
        <f>IF(กรอกคะแนนประเมิน!AP10="","",กรอกคะแนนประเมิน!AP10)</f>
        <v/>
      </c>
      <c r="AJ10" s="21" t="str">
        <f>IF(กรอกคะแนนประเมิน!AQ10="","",กรอกคะแนนประเมิน!AQ10)</f>
        <v/>
      </c>
      <c r="AK10" s="21" t="str">
        <f>IF(กรอกคะแนนประเมิน!AR10="","",กรอกคะแนนประเมิน!AR10)</f>
        <v/>
      </c>
      <c r="AL10" s="21" t="str">
        <f>IF(กรอกคะแนนประเมิน!AS10="","",กรอกคะแนนประเมิน!AS10)</f>
        <v/>
      </c>
      <c r="AM10" s="21" t="str">
        <f>IF(กรอกคะแนนประเมิน!AV10="","",กรอกคะแนนประเมิน!AV10)</f>
        <v/>
      </c>
      <c r="AN10" s="21" t="str">
        <f>IF(กรอกคะแนนประเมิน!AW10="","",กรอกคะแนนประเมิน!AW10)</f>
        <v/>
      </c>
      <c r="AO10" s="21" t="str">
        <f>IF(กรอกคะแนนประเมิน!AX10="","",กรอกคะแนนประเมิน!AX10)</f>
        <v/>
      </c>
      <c r="AP10" s="21" t="str">
        <f>IF(กรอกคะแนนประเมิน!AY10="","",กรอกคะแนนประเมิน!AY10)</f>
        <v/>
      </c>
      <c r="AQ10" s="21" t="str">
        <f>IF(กรอกคะแนนประเมิน!AZ10="","",กรอกคะแนนประเมิน!AZ10)</f>
        <v/>
      </c>
      <c r="AR10" s="21" t="str">
        <f>IF(กรอกคะแนนประเมิน!BA10="","",กรอกคะแนนประเมิน!BA10)</f>
        <v/>
      </c>
      <c r="AS10" s="21" t="str">
        <f>IF(กรอกคะแนนประเมิน!BC10="","",กรอกคะแนนประเมิน!BC10)</f>
        <v/>
      </c>
      <c r="AT10" s="21" t="str">
        <f>IF(กรอกคะแนนประเมิน!BD10="","",กรอกคะแนนประเมิน!BD10)</f>
        <v/>
      </c>
      <c r="AU10" s="21" t="str">
        <f>IF(กรอกคะแนนประเมิน!BE10="","",กรอกคะแนนประเมิน!BE10)</f>
        <v/>
      </c>
      <c r="AV10" s="21" t="str">
        <f>IF(กรอกคะแนนประเมิน!BF10="","",กรอกคะแนนประเมิน!BF10)</f>
        <v/>
      </c>
      <c r="AW10" s="21" t="str">
        <f>IF(กรอกคะแนนประเมิน!BG10="","",กรอกคะแนนประเมิน!BG10)</f>
        <v/>
      </c>
      <c r="AX10" s="21" t="str">
        <f>IF(กรอกคะแนนประเมิน!BH10="","",กรอกคะแนนประเมิน!BH10)</f>
        <v/>
      </c>
      <c r="AY10" s="21" t="str">
        <f>IF(กรอกคะแนนประเมิน!BI10="","",กรอกคะแนนประเมิน!BI10)</f>
        <v/>
      </c>
      <c r="AZ10" s="21" t="str">
        <f>IF(กรอกคะแนนประเมิน!BM10="","",กรอกคะแนนประเมิน!BM10)</f>
        <v/>
      </c>
      <c r="BA10" s="22">
        <f t="shared" ref="BA10:BA54" si="0">IF(C10="","",SUM(D10:AZ10))</f>
        <v>0</v>
      </c>
      <c r="BB10" s="23">
        <f t="shared" ref="BB10:BB54" si="1">IF(BA10=0,0,IF(BA10="","",ROUND((BA10*100)/$BA$8,2)))</f>
        <v>0</v>
      </c>
      <c r="BC10" s="24">
        <f t="shared" ref="BC10:BC54" si="2">IF(BB10="","",VLOOKUP(BB10,$BF$10:$BJ$13,4,TRUE))</f>
        <v>0</v>
      </c>
      <c r="BD10" s="4" t="str">
        <f t="shared" ref="BD10:BD54" si="3">IF(BB10="","",VLOOKUP(BB10,$BF$10:$BJ$13,5,TRUE))</f>
        <v>ปรับปรุง</v>
      </c>
      <c r="BE10" s="25"/>
      <c r="BF10" s="26">
        <v>0</v>
      </c>
      <c r="BG10" s="27" t="s">
        <v>97</v>
      </c>
      <c r="BH10" s="26">
        <v>39</v>
      </c>
      <c r="BI10" s="28">
        <v>0</v>
      </c>
      <c r="BJ10" s="26" t="s">
        <v>98</v>
      </c>
      <c r="BK10" s="25"/>
    </row>
    <row r="11" spans="1:63" ht="15.75" customHeight="1">
      <c r="A11" s="4">
        <v>2</v>
      </c>
      <c r="B11" s="14">
        <f>IF(นักเรียน!B7="","",นักเรียน!B7)</f>
        <v>19698</v>
      </c>
      <c r="C11" s="15" t="str">
        <f>IF(นักเรียน!C7="","",นักเรียน!C7)</f>
        <v>เด็กชายเกริกเกรียงชัย  น้ำใจทน</v>
      </c>
      <c r="D11" s="31" t="str">
        <f>IF(กรอกคะแนนประเมิน!D11="","",กรอกคะแนนประเมิน!D11)</f>
        <v/>
      </c>
      <c r="E11" s="21" t="str">
        <f>IF(กรอกคะแนนประเมิน!E11="","",กรอกคะแนนประเมิน!E11)</f>
        <v/>
      </c>
      <c r="F11" s="21" t="str">
        <f>IF(กรอกคะแนนประเมิน!F11="","",กรอกคะแนนประเมิน!F11)</f>
        <v/>
      </c>
      <c r="G11" s="21" t="str">
        <f>IF(กรอกคะแนนประเมิน!G11="","",กรอกคะแนนประเมิน!G11)</f>
        <v/>
      </c>
      <c r="H11" s="21" t="str">
        <f>IF(กรอกคะแนนประเมิน!H11="","",กรอกคะแนนประเมิน!H11)</f>
        <v/>
      </c>
      <c r="I11" s="21" t="str">
        <f>IF(กรอกคะแนนประเมิน!I11="","",กรอกคะแนนประเมิน!I11)</f>
        <v/>
      </c>
      <c r="J11" s="21" t="str">
        <f>IF(กรอกคะแนนประเมิน!J11="","",กรอกคะแนนประเมิน!J11)</f>
        <v/>
      </c>
      <c r="K11" s="21" t="str">
        <f>IF(กรอกคะแนนประเมิน!K11="","",กรอกคะแนนประเมิน!K11)</f>
        <v/>
      </c>
      <c r="L11" s="21" t="str">
        <f>IF(กรอกคะแนนประเมิน!L11="","",กรอกคะแนนประเมิน!L11)</f>
        <v/>
      </c>
      <c r="M11" s="21" t="str">
        <f>IF(กรอกคะแนนประเมิน!N11="","",กรอกคะแนนประเมิน!N11)</f>
        <v/>
      </c>
      <c r="N11" s="21" t="str">
        <f>IF(กรอกคะแนนประเมิน!O11="","",กรอกคะแนนประเมิน!O11)</f>
        <v/>
      </c>
      <c r="O11" s="21" t="str">
        <f>IF(กรอกคะแนนประเมิน!P11="","",กรอกคะแนนประเมิน!P11)</f>
        <v/>
      </c>
      <c r="P11" s="21" t="str">
        <f>IF(กรอกคะแนนประเมิน!Q11="","",กรอกคะแนนประเมิน!Q11)</f>
        <v/>
      </c>
      <c r="Q11" s="21" t="str">
        <f>IF(กรอกคะแนนประเมิน!R11="","",กรอกคะแนนประเมิน!R11)</f>
        <v/>
      </c>
      <c r="R11" s="21" t="str">
        <f>IF(กรอกคะแนนประเมิน!S11="","",กรอกคะแนนประเมิน!S11)</f>
        <v/>
      </c>
      <c r="S11" s="21" t="str">
        <f>IF(กรอกคะแนนประเมิน!U11="","",กรอกคะแนนประเมิน!U11)</f>
        <v/>
      </c>
      <c r="T11" s="21" t="str">
        <f>IF(กรอกคะแนนประเมิน!V11="","",กรอกคะแนนประเมิน!V11)</f>
        <v/>
      </c>
      <c r="U11" s="21" t="str">
        <f>IF(กรอกคะแนนประเมิน!W11="","",กรอกคะแนนประเมิน!W11)</f>
        <v/>
      </c>
      <c r="V11" s="21" t="str">
        <f>IF(กรอกคะแนนประเมิน!X11="","",กรอกคะแนนประเมิน!X11)</f>
        <v/>
      </c>
      <c r="W11" s="21" t="str">
        <f>IF(กรอกคะแนนประเมิน!Y11="","",กรอกคะแนนประเมิน!Y11)</f>
        <v/>
      </c>
      <c r="X11" s="21" t="str">
        <f>IF(กรอกคะแนนประเมิน!Z11="","",กรอกคะแนนประเมิน!Z11)</f>
        <v/>
      </c>
      <c r="Y11" s="21" t="str">
        <f>IF(กรอกคะแนนประเมิน!AA11="","",กรอกคะแนนประเมิน!AA11)</f>
        <v/>
      </c>
      <c r="Z11" s="21" t="str">
        <f>IF(กรอกคะแนนประเมิน!AB11="","",กรอกคะแนนประเมิน!AB11)</f>
        <v/>
      </c>
      <c r="AA11" s="21" t="str">
        <f>IF(กรอกคะแนนประเมิน!AE11="","",กรอกคะแนนประเมิน!AE11)</f>
        <v/>
      </c>
      <c r="AB11" s="21" t="str">
        <f>IF(กรอกคะแนนประเมิน!AF11="","",กรอกคะแนนประเมิน!AF11)</f>
        <v/>
      </c>
      <c r="AC11" s="21" t="str">
        <f>IF(กรอกคะแนนประเมิน!AG11="","",กรอกคะแนนประเมิน!AG11)</f>
        <v/>
      </c>
      <c r="AD11" s="21" t="str">
        <f>IF(กรอกคะแนนประเมิน!AH11="","",กรอกคะแนนประเมิน!AH11)</f>
        <v/>
      </c>
      <c r="AE11" s="21" t="str">
        <f>IF(กรอกคะแนนประเมิน!AI11="","",กรอกคะแนนประเมิน!AI11)</f>
        <v/>
      </c>
      <c r="AF11" s="21" t="str">
        <f>IF(กรอกคะแนนประเมิน!AL11="","",กรอกคะแนนประเมิน!AL11)</f>
        <v/>
      </c>
      <c r="AG11" s="21" t="str">
        <f>IF(กรอกคะแนนประเมิน!AN11="","",กรอกคะแนนประเมิน!AN11)</f>
        <v/>
      </c>
      <c r="AH11" s="21" t="str">
        <f>IF(กรอกคะแนนประเมิน!AO11="","",กรอกคะแนนประเมิน!AO11)</f>
        <v/>
      </c>
      <c r="AI11" s="21" t="str">
        <f>IF(กรอกคะแนนประเมิน!AP11="","",กรอกคะแนนประเมิน!AP11)</f>
        <v/>
      </c>
      <c r="AJ11" s="21" t="str">
        <f>IF(กรอกคะแนนประเมิน!AQ11="","",กรอกคะแนนประเมิน!AQ11)</f>
        <v/>
      </c>
      <c r="AK11" s="21" t="str">
        <f>IF(กรอกคะแนนประเมิน!AR11="","",กรอกคะแนนประเมิน!AR11)</f>
        <v/>
      </c>
      <c r="AL11" s="21" t="str">
        <f>IF(กรอกคะแนนประเมิน!AS11="","",กรอกคะแนนประเมิน!AS11)</f>
        <v/>
      </c>
      <c r="AM11" s="21" t="str">
        <f>IF(กรอกคะแนนประเมิน!AV11="","",กรอกคะแนนประเมิน!AV11)</f>
        <v/>
      </c>
      <c r="AN11" s="21" t="str">
        <f>IF(กรอกคะแนนประเมิน!AW11="","",กรอกคะแนนประเมิน!AW11)</f>
        <v/>
      </c>
      <c r="AO11" s="21" t="str">
        <f>IF(กรอกคะแนนประเมิน!AX11="","",กรอกคะแนนประเมิน!AX11)</f>
        <v/>
      </c>
      <c r="AP11" s="21" t="str">
        <f>IF(กรอกคะแนนประเมิน!AY11="","",กรอกคะแนนประเมิน!AY11)</f>
        <v/>
      </c>
      <c r="AQ11" s="21" t="str">
        <f>IF(กรอกคะแนนประเมิน!AZ11="","",กรอกคะแนนประเมิน!AZ11)</f>
        <v/>
      </c>
      <c r="AR11" s="21" t="str">
        <f>IF(กรอกคะแนนประเมิน!BA11="","",กรอกคะแนนประเมิน!BA11)</f>
        <v/>
      </c>
      <c r="AS11" s="21" t="str">
        <f>IF(กรอกคะแนนประเมิน!BC11="","",กรอกคะแนนประเมิน!BC11)</f>
        <v/>
      </c>
      <c r="AT11" s="21" t="str">
        <f>IF(กรอกคะแนนประเมิน!BD11="","",กรอกคะแนนประเมิน!BD11)</f>
        <v/>
      </c>
      <c r="AU11" s="21" t="str">
        <f>IF(กรอกคะแนนประเมิน!BE11="","",กรอกคะแนนประเมิน!BE11)</f>
        <v/>
      </c>
      <c r="AV11" s="21" t="str">
        <f>IF(กรอกคะแนนประเมิน!BF11="","",กรอกคะแนนประเมิน!BF11)</f>
        <v/>
      </c>
      <c r="AW11" s="21" t="str">
        <f>IF(กรอกคะแนนประเมิน!BG11="","",กรอกคะแนนประเมิน!BG11)</f>
        <v/>
      </c>
      <c r="AX11" s="21" t="str">
        <f>IF(กรอกคะแนนประเมิน!BH11="","",กรอกคะแนนประเมิน!BH11)</f>
        <v/>
      </c>
      <c r="AY11" s="21" t="str">
        <f>IF(กรอกคะแนนประเมิน!BI11="","",กรอกคะแนนประเมิน!BI11)</f>
        <v/>
      </c>
      <c r="AZ11" s="21" t="str">
        <f>IF(กรอกคะแนนประเมิน!BM11="","",กรอกคะแนนประเมิน!BM11)</f>
        <v/>
      </c>
      <c r="BA11" s="22">
        <f t="shared" si="0"/>
        <v>0</v>
      </c>
      <c r="BB11" s="23">
        <f t="shared" si="1"/>
        <v>0</v>
      </c>
      <c r="BC11" s="24">
        <f t="shared" si="2"/>
        <v>0</v>
      </c>
      <c r="BD11" s="4" t="str">
        <f t="shared" si="3"/>
        <v>ปรับปรุง</v>
      </c>
      <c r="BE11" s="25"/>
      <c r="BF11" s="26">
        <v>40</v>
      </c>
      <c r="BG11" s="27" t="s">
        <v>97</v>
      </c>
      <c r="BH11" s="26">
        <v>59</v>
      </c>
      <c r="BI11" s="28">
        <v>1</v>
      </c>
      <c r="BJ11" s="26" t="s">
        <v>99</v>
      </c>
      <c r="BK11" s="25"/>
    </row>
    <row r="12" spans="1:63" ht="15.75" customHeight="1">
      <c r="A12" s="4">
        <v>3</v>
      </c>
      <c r="B12" s="14">
        <f>IF(นักเรียน!B8="","",นักเรียน!B8)</f>
        <v>19699</v>
      </c>
      <c r="C12" s="15" t="str">
        <f>IF(นักเรียน!C8="","",นักเรียน!C8)</f>
        <v>เด็กชายเกียรติศักดิ์  สีดามา</v>
      </c>
      <c r="D12" s="31" t="str">
        <f>IF(กรอกคะแนนประเมิน!D12="","",กรอกคะแนนประเมิน!D12)</f>
        <v/>
      </c>
      <c r="E12" s="21" t="str">
        <f>IF(กรอกคะแนนประเมิน!E12="","",กรอกคะแนนประเมิน!E12)</f>
        <v/>
      </c>
      <c r="F12" s="21" t="str">
        <f>IF(กรอกคะแนนประเมิน!F12="","",กรอกคะแนนประเมิน!F12)</f>
        <v/>
      </c>
      <c r="G12" s="21" t="str">
        <f>IF(กรอกคะแนนประเมิน!G12="","",กรอกคะแนนประเมิน!G12)</f>
        <v/>
      </c>
      <c r="H12" s="21" t="str">
        <f>IF(กรอกคะแนนประเมิน!H12="","",กรอกคะแนนประเมิน!H12)</f>
        <v/>
      </c>
      <c r="I12" s="21" t="str">
        <f>IF(กรอกคะแนนประเมิน!I12="","",กรอกคะแนนประเมิน!I12)</f>
        <v/>
      </c>
      <c r="J12" s="21" t="str">
        <f>IF(กรอกคะแนนประเมิน!J12="","",กรอกคะแนนประเมิน!J12)</f>
        <v/>
      </c>
      <c r="K12" s="21" t="str">
        <f>IF(กรอกคะแนนประเมิน!K12="","",กรอกคะแนนประเมิน!K12)</f>
        <v/>
      </c>
      <c r="L12" s="21" t="str">
        <f>IF(กรอกคะแนนประเมิน!L12="","",กรอกคะแนนประเมิน!L12)</f>
        <v/>
      </c>
      <c r="M12" s="21" t="str">
        <f>IF(กรอกคะแนนประเมิน!N12="","",กรอกคะแนนประเมิน!N12)</f>
        <v/>
      </c>
      <c r="N12" s="21" t="str">
        <f>IF(กรอกคะแนนประเมิน!O12="","",กรอกคะแนนประเมิน!O12)</f>
        <v/>
      </c>
      <c r="O12" s="21" t="str">
        <f>IF(กรอกคะแนนประเมิน!P12="","",กรอกคะแนนประเมิน!P12)</f>
        <v/>
      </c>
      <c r="P12" s="21" t="str">
        <f>IF(กรอกคะแนนประเมิน!Q12="","",กรอกคะแนนประเมิน!Q12)</f>
        <v/>
      </c>
      <c r="Q12" s="21" t="str">
        <f>IF(กรอกคะแนนประเมิน!R12="","",กรอกคะแนนประเมิน!R12)</f>
        <v/>
      </c>
      <c r="R12" s="21" t="str">
        <f>IF(กรอกคะแนนประเมิน!S12="","",กรอกคะแนนประเมิน!S12)</f>
        <v/>
      </c>
      <c r="S12" s="21" t="str">
        <f>IF(กรอกคะแนนประเมิน!U12="","",กรอกคะแนนประเมิน!U12)</f>
        <v/>
      </c>
      <c r="T12" s="21" t="str">
        <f>IF(กรอกคะแนนประเมิน!V12="","",กรอกคะแนนประเมิน!V12)</f>
        <v/>
      </c>
      <c r="U12" s="21" t="str">
        <f>IF(กรอกคะแนนประเมิน!W12="","",กรอกคะแนนประเมิน!W12)</f>
        <v/>
      </c>
      <c r="V12" s="21" t="str">
        <f>IF(กรอกคะแนนประเมิน!X12="","",กรอกคะแนนประเมิน!X12)</f>
        <v/>
      </c>
      <c r="W12" s="21" t="str">
        <f>IF(กรอกคะแนนประเมิน!Y12="","",กรอกคะแนนประเมิน!Y12)</f>
        <v/>
      </c>
      <c r="X12" s="21" t="str">
        <f>IF(กรอกคะแนนประเมิน!Z12="","",กรอกคะแนนประเมิน!Z12)</f>
        <v/>
      </c>
      <c r="Y12" s="21" t="str">
        <f>IF(กรอกคะแนนประเมิน!AA12="","",กรอกคะแนนประเมิน!AA12)</f>
        <v/>
      </c>
      <c r="Z12" s="21" t="str">
        <f>IF(กรอกคะแนนประเมิน!AB12="","",กรอกคะแนนประเมิน!AB12)</f>
        <v/>
      </c>
      <c r="AA12" s="21" t="str">
        <f>IF(กรอกคะแนนประเมิน!AE12="","",กรอกคะแนนประเมิน!AE12)</f>
        <v/>
      </c>
      <c r="AB12" s="21" t="str">
        <f>IF(กรอกคะแนนประเมิน!AF12="","",กรอกคะแนนประเมิน!AF12)</f>
        <v/>
      </c>
      <c r="AC12" s="21" t="str">
        <f>IF(กรอกคะแนนประเมิน!AG12="","",กรอกคะแนนประเมิน!AG12)</f>
        <v/>
      </c>
      <c r="AD12" s="21" t="str">
        <f>IF(กรอกคะแนนประเมิน!AH12="","",กรอกคะแนนประเมิน!AH12)</f>
        <v/>
      </c>
      <c r="AE12" s="21" t="str">
        <f>IF(กรอกคะแนนประเมิน!AI12="","",กรอกคะแนนประเมิน!AI12)</f>
        <v/>
      </c>
      <c r="AF12" s="21" t="str">
        <f>IF(กรอกคะแนนประเมิน!AL12="","",กรอกคะแนนประเมิน!AL12)</f>
        <v/>
      </c>
      <c r="AG12" s="21" t="str">
        <f>IF(กรอกคะแนนประเมิน!AN12="","",กรอกคะแนนประเมิน!AN12)</f>
        <v/>
      </c>
      <c r="AH12" s="21" t="str">
        <f>IF(กรอกคะแนนประเมิน!AO12="","",กรอกคะแนนประเมิน!AO12)</f>
        <v/>
      </c>
      <c r="AI12" s="21" t="str">
        <f>IF(กรอกคะแนนประเมิน!AP12="","",กรอกคะแนนประเมิน!AP12)</f>
        <v/>
      </c>
      <c r="AJ12" s="21" t="str">
        <f>IF(กรอกคะแนนประเมิน!AQ12="","",กรอกคะแนนประเมิน!AQ12)</f>
        <v/>
      </c>
      <c r="AK12" s="21" t="str">
        <f>IF(กรอกคะแนนประเมิน!AR12="","",กรอกคะแนนประเมิน!AR12)</f>
        <v/>
      </c>
      <c r="AL12" s="21" t="str">
        <f>IF(กรอกคะแนนประเมิน!AS12="","",กรอกคะแนนประเมิน!AS12)</f>
        <v/>
      </c>
      <c r="AM12" s="21" t="str">
        <f>IF(กรอกคะแนนประเมิน!AV12="","",กรอกคะแนนประเมิน!AV12)</f>
        <v/>
      </c>
      <c r="AN12" s="21" t="str">
        <f>IF(กรอกคะแนนประเมิน!AW12="","",กรอกคะแนนประเมิน!AW12)</f>
        <v/>
      </c>
      <c r="AO12" s="21" t="str">
        <f>IF(กรอกคะแนนประเมิน!AX12="","",กรอกคะแนนประเมิน!AX12)</f>
        <v/>
      </c>
      <c r="AP12" s="21" t="str">
        <f>IF(กรอกคะแนนประเมิน!AY12="","",กรอกคะแนนประเมิน!AY12)</f>
        <v/>
      </c>
      <c r="AQ12" s="21" t="str">
        <f>IF(กรอกคะแนนประเมิน!AZ12="","",กรอกคะแนนประเมิน!AZ12)</f>
        <v/>
      </c>
      <c r="AR12" s="21" t="str">
        <f>IF(กรอกคะแนนประเมิน!BA12="","",กรอกคะแนนประเมิน!BA12)</f>
        <v/>
      </c>
      <c r="AS12" s="21" t="str">
        <f>IF(กรอกคะแนนประเมิน!BC12="","",กรอกคะแนนประเมิน!BC12)</f>
        <v/>
      </c>
      <c r="AT12" s="21" t="str">
        <f>IF(กรอกคะแนนประเมิน!BD12="","",กรอกคะแนนประเมิน!BD12)</f>
        <v/>
      </c>
      <c r="AU12" s="21" t="str">
        <f>IF(กรอกคะแนนประเมิน!BE12="","",กรอกคะแนนประเมิน!BE12)</f>
        <v/>
      </c>
      <c r="AV12" s="21" t="str">
        <f>IF(กรอกคะแนนประเมิน!BF12="","",กรอกคะแนนประเมิน!BF12)</f>
        <v/>
      </c>
      <c r="AW12" s="21" t="str">
        <f>IF(กรอกคะแนนประเมิน!BG12="","",กรอกคะแนนประเมิน!BG12)</f>
        <v/>
      </c>
      <c r="AX12" s="21" t="str">
        <f>IF(กรอกคะแนนประเมิน!BH12="","",กรอกคะแนนประเมิน!BH12)</f>
        <v/>
      </c>
      <c r="AY12" s="21" t="str">
        <f>IF(กรอกคะแนนประเมิน!BI12="","",กรอกคะแนนประเมิน!BI12)</f>
        <v/>
      </c>
      <c r="AZ12" s="21" t="str">
        <f>IF(กรอกคะแนนประเมิน!BM12="","",กรอกคะแนนประเมิน!BM12)</f>
        <v/>
      </c>
      <c r="BA12" s="22">
        <f t="shared" si="0"/>
        <v>0</v>
      </c>
      <c r="BB12" s="23">
        <f t="shared" si="1"/>
        <v>0</v>
      </c>
      <c r="BC12" s="24">
        <f t="shared" si="2"/>
        <v>0</v>
      </c>
      <c r="BD12" s="4" t="str">
        <f t="shared" si="3"/>
        <v>ปรับปรุง</v>
      </c>
      <c r="BE12" s="25"/>
      <c r="BF12" s="26">
        <v>60</v>
      </c>
      <c r="BG12" s="27" t="s">
        <v>97</v>
      </c>
      <c r="BH12" s="26">
        <v>74</v>
      </c>
      <c r="BI12" s="28">
        <v>2</v>
      </c>
      <c r="BJ12" s="26" t="s">
        <v>100</v>
      </c>
      <c r="BK12" s="25"/>
    </row>
    <row r="13" spans="1:63" ht="15.75" customHeight="1">
      <c r="A13" s="4">
        <v>4</v>
      </c>
      <c r="B13" s="14">
        <f>IF(นักเรียน!B9="","",นักเรียน!B9)</f>
        <v>19700</v>
      </c>
      <c r="C13" s="15" t="str">
        <f>IF(นักเรียน!C9="","",นักเรียน!C9)</f>
        <v>เด็กชายฆินนนน  รินทรึก</v>
      </c>
      <c r="D13" s="31" t="str">
        <f>IF(กรอกคะแนนประเมิน!D13="","",กรอกคะแนนประเมิน!D13)</f>
        <v/>
      </c>
      <c r="E13" s="21" t="str">
        <f>IF(กรอกคะแนนประเมิน!E13="","",กรอกคะแนนประเมิน!E13)</f>
        <v/>
      </c>
      <c r="F13" s="21" t="str">
        <f>IF(กรอกคะแนนประเมิน!F13="","",กรอกคะแนนประเมิน!F13)</f>
        <v/>
      </c>
      <c r="G13" s="21" t="str">
        <f>IF(กรอกคะแนนประเมิน!G13="","",กรอกคะแนนประเมิน!G13)</f>
        <v/>
      </c>
      <c r="H13" s="21" t="str">
        <f>IF(กรอกคะแนนประเมิน!H13="","",กรอกคะแนนประเมิน!H13)</f>
        <v/>
      </c>
      <c r="I13" s="21" t="str">
        <f>IF(กรอกคะแนนประเมิน!I13="","",กรอกคะแนนประเมิน!I13)</f>
        <v/>
      </c>
      <c r="J13" s="21" t="str">
        <f>IF(กรอกคะแนนประเมิน!J13="","",กรอกคะแนนประเมิน!J13)</f>
        <v/>
      </c>
      <c r="K13" s="21" t="str">
        <f>IF(กรอกคะแนนประเมิน!K13="","",กรอกคะแนนประเมิน!K13)</f>
        <v/>
      </c>
      <c r="L13" s="21" t="str">
        <f>IF(กรอกคะแนนประเมิน!L13="","",กรอกคะแนนประเมิน!L13)</f>
        <v/>
      </c>
      <c r="M13" s="21" t="str">
        <f>IF(กรอกคะแนนประเมิน!N13="","",กรอกคะแนนประเมิน!N13)</f>
        <v/>
      </c>
      <c r="N13" s="21" t="str">
        <f>IF(กรอกคะแนนประเมิน!O13="","",กรอกคะแนนประเมิน!O13)</f>
        <v/>
      </c>
      <c r="O13" s="21" t="str">
        <f>IF(กรอกคะแนนประเมิน!P13="","",กรอกคะแนนประเมิน!P13)</f>
        <v/>
      </c>
      <c r="P13" s="21" t="str">
        <f>IF(กรอกคะแนนประเมิน!Q13="","",กรอกคะแนนประเมิน!Q13)</f>
        <v/>
      </c>
      <c r="Q13" s="21" t="str">
        <f>IF(กรอกคะแนนประเมิน!R13="","",กรอกคะแนนประเมิน!R13)</f>
        <v/>
      </c>
      <c r="R13" s="21" t="str">
        <f>IF(กรอกคะแนนประเมิน!S13="","",กรอกคะแนนประเมิน!S13)</f>
        <v/>
      </c>
      <c r="S13" s="21" t="str">
        <f>IF(กรอกคะแนนประเมิน!U13="","",กรอกคะแนนประเมิน!U13)</f>
        <v/>
      </c>
      <c r="T13" s="21" t="str">
        <f>IF(กรอกคะแนนประเมิน!V13="","",กรอกคะแนนประเมิน!V13)</f>
        <v/>
      </c>
      <c r="U13" s="21" t="str">
        <f>IF(กรอกคะแนนประเมิน!W13="","",กรอกคะแนนประเมิน!W13)</f>
        <v/>
      </c>
      <c r="V13" s="21" t="str">
        <f>IF(กรอกคะแนนประเมิน!X13="","",กรอกคะแนนประเมิน!X13)</f>
        <v/>
      </c>
      <c r="W13" s="21" t="str">
        <f>IF(กรอกคะแนนประเมิน!Y13="","",กรอกคะแนนประเมิน!Y13)</f>
        <v/>
      </c>
      <c r="X13" s="21" t="str">
        <f>IF(กรอกคะแนนประเมิน!Z13="","",กรอกคะแนนประเมิน!Z13)</f>
        <v/>
      </c>
      <c r="Y13" s="21" t="str">
        <f>IF(กรอกคะแนนประเมิน!AA13="","",กรอกคะแนนประเมิน!AA13)</f>
        <v/>
      </c>
      <c r="Z13" s="21" t="str">
        <f>IF(กรอกคะแนนประเมิน!AB13="","",กรอกคะแนนประเมิน!AB13)</f>
        <v/>
      </c>
      <c r="AA13" s="21" t="str">
        <f>IF(กรอกคะแนนประเมิน!AE13="","",กรอกคะแนนประเมิน!AE13)</f>
        <v/>
      </c>
      <c r="AB13" s="21" t="str">
        <f>IF(กรอกคะแนนประเมิน!AF13="","",กรอกคะแนนประเมิน!AF13)</f>
        <v/>
      </c>
      <c r="AC13" s="21" t="str">
        <f>IF(กรอกคะแนนประเมิน!AG13="","",กรอกคะแนนประเมิน!AG13)</f>
        <v/>
      </c>
      <c r="AD13" s="21" t="str">
        <f>IF(กรอกคะแนนประเมิน!AH13="","",กรอกคะแนนประเมิน!AH13)</f>
        <v/>
      </c>
      <c r="AE13" s="21" t="str">
        <f>IF(กรอกคะแนนประเมิน!AI13="","",กรอกคะแนนประเมิน!AI13)</f>
        <v/>
      </c>
      <c r="AF13" s="21" t="str">
        <f>IF(กรอกคะแนนประเมิน!AL13="","",กรอกคะแนนประเมิน!AL13)</f>
        <v/>
      </c>
      <c r="AG13" s="21" t="str">
        <f>IF(กรอกคะแนนประเมิน!AN13="","",กรอกคะแนนประเมิน!AN13)</f>
        <v/>
      </c>
      <c r="AH13" s="21" t="str">
        <f>IF(กรอกคะแนนประเมิน!AO13="","",กรอกคะแนนประเมิน!AO13)</f>
        <v/>
      </c>
      <c r="AI13" s="21" t="str">
        <f>IF(กรอกคะแนนประเมิน!AP13="","",กรอกคะแนนประเมิน!AP13)</f>
        <v/>
      </c>
      <c r="AJ13" s="21" t="str">
        <f>IF(กรอกคะแนนประเมิน!AQ13="","",กรอกคะแนนประเมิน!AQ13)</f>
        <v/>
      </c>
      <c r="AK13" s="21" t="str">
        <f>IF(กรอกคะแนนประเมิน!AR13="","",กรอกคะแนนประเมิน!AR13)</f>
        <v/>
      </c>
      <c r="AL13" s="21" t="str">
        <f>IF(กรอกคะแนนประเมิน!AS13="","",กรอกคะแนนประเมิน!AS13)</f>
        <v/>
      </c>
      <c r="AM13" s="21" t="str">
        <f>IF(กรอกคะแนนประเมิน!AV13="","",กรอกคะแนนประเมิน!AV13)</f>
        <v/>
      </c>
      <c r="AN13" s="21" t="str">
        <f>IF(กรอกคะแนนประเมิน!AW13="","",กรอกคะแนนประเมิน!AW13)</f>
        <v/>
      </c>
      <c r="AO13" s="21" t="str">
        <f>IF(กรอกคะแนนประเมิน!AX13="","",กรอกคะแนนประเมิน!AX13)</f>
        <v/>
      </c>
      <c r="AP13" s="21" t="str">
        <f>IF(กรอกคะแนนประเมิน!AY13="","",กรอกคะแนนประเมิน!AY13)</f>
        <v/>
      </c>
      <c r="AQ13" s="21" t="str">
        <f>IF(กรอกคะแนนประเมิน!AZ13="","",กรอกคะแนนประเมิน!AZ13)</f>
        <v/>
      </c>
      <c r="AR13" s="21" t="str">
        <f>IF(กรอกคะแนนประเมิน!BA13="","",กรอกคะแนนประเมิน!BA13)</f>
        <v/>
      </c>
      <c r="AS13" s="21" t="str">
        <f>IF(กรอกคะแนนประเมิน!BC13="","",กรอกคะแนนประเมิน!BC13)</f>
        <v/>
      </c>
      <c r="AT13" s="21" t="str">
        <f>IF(กรอกคะแนนประเมิน!BD13="","",กรอกคะแนนประเมิน!BD13)</f>
        <v/>
      </c>
      <c r="AU13" s="21" t="str">
        <f>IF(กรอกคะแนนประเมิน!BE13="","",กรอกคะแนนประเมิน!BE13)</f>
        <v/>
      </c>
      <c r="AV13" s="21" t="str">
        <f>IF(กรอกคะแนนประเมิน!BF13="","",กรอกคะแนนประเมิน!BF13)</f>
        <v/>
      </c>
      <c r="AW13" s="21" t="str">
        <f>IF(กรอกคะแนนประเมิน!BG13="","",กรอกคะแนนประเมิน!BG13)</f>
        <v/>
      </c>
      <c r="AX13" s="21" t="str">
        <f>IF(กรอกคะแนนประเมิน!BH13="","",กรอกคะแนนประเมิน!BH13)</f>
        <v/>
      </c>
      <c r="AY13" s="21" t="str">
        <f>IF(กรอกคะแนนประเมิน!BI13="","",กรอกคะแนนประเมิน!BI13)</f>
        <v/>
      </c>
      <c r="AZ13" s="21" t="str">
        <f>IF(กรอกคะแนนประเมิน!BM13="","",กรอกคะแนนประเมิน!BM13)</f>
        <v/>
      </c>
      <c r="BA13" s="22">
        <f t="shared" si="0"/>
        <v>0</v>
      </c>
      <c r="BB13" s="23">
        <f t="shared" si="1"/>
        <v>0</v>
      </c>
      <c r="BC13" s="24">
        <f t="shared" si="2"/>
        <v>0</v>
      </c>
      <c r="BD13" s="4" t="str">
        <f t="shared" si="3"/>
        <v>ปรับปรุง</v>
      </c>
      <c r="BE13" s="25"/>
      <c r="BF13" s="26">
        <v>75</v>
      </c>
      <c r="BG13" s="27" t="s">
        <v>97</v>
      </c>
      <c r="BH13" s="26">
        <v>100</v>
      </c>
      <c r="BI13" s="28">
        <v>3</v>
      </c>
      <c r="BJ13" s="26" t="s">
        <v>101</v>
      </c>
      <c r="BK13" s="25"/>
    </row>
    <row r="14" spans="1:63" ht="15.75" customHeight="1">
      <c r="A14" s="4">
        <v>5</v>
      </c>
      <c r="B14" s="14">
        <f>IF(นักเรียน!B10="","",นักเรียน!B10)</f>
        <v>19701</v>
      </c>
      <c r="C14" s="15" t="str">
        <f>IF(นักเรียน!C10="","",นักเรียน!C10)</f>
        <v>เด็กชายชัยวัฒน์  สุสูงเนิน</v>
      </c>
      <c r="D14" s="31" t="str">
        <f>IF(กรอกคะแนนประเมิน!D14="","",กรอกคะแนนประเมิน!D14)</f>
        <v/>
      </c>
      <c r="E14" s="21" t="str">
        <f>IF(กรอกคะแนนประเมิน!E14="","",กรอกคะแนนประเมิน!E14)</f>
        <v/>
      </c>
      <c r="F14" s="21" t="str">
        <f>IF(กรอกคะแนนประเมิน!F14="","",กรอกคะแนนประเมิน!F14)</f>
        <v/>
      </c>
      <c r="G14" s="21" t="str">
        <f>IF(กรอกคะแนนประเมิน!G14="","",กรอกคะแนนประเมิน!G14)</f>
        <v/>
      </c>
      <c r="H14" s="21" t="str">
        <f>IF(กรอกคะแนนประเมิน!H14="","",กรอกคะแนนประเมิน!H14)</f>
        <v/>
      </c>
      <c r="I14" s="21" t="str">
        <f>IF(กรอกคะแนนประเมิน!I14="","",กรอกคะแนนประเมิน!I14)</f>
        <v/>
      </c>
      <c r="J14" s="21" t="str">
        <f>IF(กรอกคะแนนประเมิน!J14="","",กรอกคะแนนประเมิน!J14)</f>
        <v/>
      </c>
      <c r="K14" s="21" t="str">
        <f>IF(กรอกคะแนนประเมิน!K14="","",กรอกคะแนนประเมิน!K14)</f>
        <v/>
      </c>
      <c r="L14" s="21" t="str">
        <f>IF(กรอกคะแนนประเมิน!L14="","",กรอกคะแนนประเมิน!L14)</f>
        <v/>
      </c>
      <c r="M14" s="21" t="str">
        <f>IF(กรอกคะแนนประเมิน!N14="","",กรอกคะแนนประเมิน!N14)</f>
        <v/>
      </c>
      <c r="N14" s="21" t="str">
        <f>IF(กรอกคะแนนประเมิน!O14="","",กรอกคะแนนประเมิน!O14)</f>
        <v/>
      </c>
      <c r="O14" s="21" t="str">
        <f>IF(กรอกคะแนนประเมิน!P14="","",กรอกคะแนนประเมิน!P14)</f>
        <v/>
      </c>
      <c r="P14" s="21" t="str">
        <f>IF(กรอกคะแนนประเมิน!Q14="","",กรอกคะแนนประเมิน!Q14)</f>
        <v/>
      </c>
      <c r="Q14" s="21" t="str">
        <f>IF(กรอกคะแนนประเมิน!R14="","",กรอกคะแนนประเมิน!R14)</f>
        <v/>
      </c>
      <c r="R14" s="21" t="str">
        <f>IF(กรอกคะแนนประเมิน!S14="","",กรอกคะแนนประเมิน!S14)</f>
        <v/>
      </c>
      <c r="S14" s="21" t="str">
        <f>IF(กรอกคะแนนประเมิน!U14="","",กรอกคะแนนประเมิน!U14)</f>
        <v/>
      </c>
      <c r="T14" s="21" t="str">
        <f>IF(กรอกคะแนนประเมิน!V14="","",กรอกคะแนนประเมิน!V14)</f>
        <v/>
      </c>
      <c r="U14" s="21" t="str">
        <f>IF(กรอกคะแนนประเมิน!W14="","",กรอกคะแนนประเมิน!W14)</f>
        <v/>
      </c>
      <c r="V14" s="21" t="str">
        <f>IF(กรอกคะแนนประเมิน!X14="","",กรอกคะแนนประเมิน!X14)</f>
        <v/>
      </c>
      <c r="W14" s="21" t="str">
        <f>IF(กรอกคะแนนประเมิน!Y14="","",กรอกคะแนนประเมิน!Y14)</f>
        <v/>
      </c>
      <c r="X14" s="21" t="str">
        <f>IF(กรอกคะแนนประเมิน!Z14="","",กรอกคะแนนประเมิน!Z14)</f>
        <v/>
      </c>
      <c r="Y14" s="21" t="str">
        <f>IF(กรอกคะแนนประเมิน!AA14="","",กรอกคะแนนประเมิน!AA14)</f>
        <v/>
      </c>
      <c r="Z14" s="21" t="str">
        <f>IF(กรอกคะแนนประเมิน!AB14="","",กรอกคะแนนประเมิน!AB14)</f>
        <v/>
      </c>
      <c r="AA14" s="21" t="str">
        <f>IF(กรอกคะแนนประเมิน!AE14="","",กรอกคะแนนประเมิน!AE14)</f>
        <v/>
      </c>
      <c r="AB14" s="21" t="str">
        <f>IF(กรอกคะแนนประเมิน!AF14="","",กรอกคะแนนประเมิน!AF14)</f>
        <v/>
      </c>
      <c r="AC14" s="21" t="str">
        <f>IF(กรอกคะแนนประเมิน!AG14="","",กรอกคะแนนประเมิน!AG14)</f>
        <v/>
      </c>
      <c r="AD14" s="21" t="str">
        <f>IF(กรอกคะแนนประเมิน!AH14="","",กรอกคะแนนประเมิน!AH14)</f>
        <v/>
      </c>
      <c r="AE14" s="21" t="str">
        <f>IF(กรอกคะแนนประเมิน!AI14="","",กรอกคะแนนประเมิน!AI14)</f>
        <v/>
      </c>
      <c r="AF14" s="21" t="str">
        <f>IF(กรอกคะแนนประเมิน!AL14="","",กรอกคะแนนประเมิน!AL14)</f>
        <v/>
      </c>
      <c r="AG14" s="21" t="str">
        <f>IF(กรอกคะแนนประเมิน!AN14="","",กรอกคะแนนประเมิน!AN14)</f>
        <v/>
      </c>
      <c r="AH14" s="21" t="str">
        <f>IF(กรอกคะแนนประเมิน!AO14="","",กรอกคะแนนประเมิน!AO14)</f>
        <v/>
      </c>
      <c r="AI14" s="21" t="str">
        <f>IF(กรอกคะแนนประเมิน!AP14="","",กรอกคะแนนประเมิน!AP14)</f>
        <v/>
      </c>
      <c r="AJ14" s="21" t="str">
        <f>IF(กรอกคะแนนประเมิน!AQ14="","",กรอกคะแนนประเมิน!AQ14)</f>
        <v/>
      </c>
      <c r="AK14" s="21" t="str">
        <f>IF(กรอกคะแนนประเมิน!AR14="","",กรอกคะแนนประเมิน!AR14)</f>
        <v/>
      </c>
      <c r="AL14" s="21" t="str">
        <f>IF(กรอกคะแนนประเมิน!AS14="","",กรอกคะแนนประเมิน!AS14)</f>
        <v/>
      </c>
      <c r="AM14" s="21" t="str">
        <f>IF(กรอกคะแนนประเมิน!AV14="","",กรอกคะแนนประเมิน!AV14)</f>
        <v/>
      </c>
      <c r="AN14" s="21" t="str">
        <f>IF(กรอกคะแนนประเมิน!AW14="","",กรอกคะแนนประเมิน!AW14)</f>
        <v/>
      </c>
      <c r="AO14" s="21" t="str">
        <f>IF(กรอกคะแนนประเมิน!AX14="","",กรอกคะแนนประเมิน!AX14)</f>
        <v/>
      </c>
      <c r="AP14" s="21" t="str">
        <f>IF(กรอกคะแนนประเมิน!AY14="","",กรอกคะแนนประเมิน!AY14)</f>
        <v/>
      </c>
      <c r="AQ14" s="21" t="str">
        <f>IF(กรอกคะแนนประเมิน!AZ14="","",กรอกคะแนนประเมิน!AZ14)</f>
        <v/>
      </c>
      <c r="AR14" s="21" t="str">
        <f>IF(กรอกคะแนนประเมิน!BA14="","",กรอกคะแนนประเมิน!BA14)</f>
        <v/>
      </c>
      <c r="AS14" s="21" t="str">
        <f>IF(กรอกคะแนนประเมิน!BC14="","",กรอกคะแนนประเมิน!BC14)</f>
        <v/>
      </c>
      <c r="AT14" s="21" t="str">
        <f>IF(กรอกคะแนนประเมิน!BD14="","",กรอกคะแนนประเมิน!BD14)</f>
        <v/>
      </c>
      <c r="AU14" s="21" t="str">
        <f>IF(กรอกคะแนนประเมิน!BE14="","",กรอกคะแนนประเมิน!BE14)</f>
        <v/>
      </c>
      <c r="AV14" s="21" t="str">
        <f>IF(กรอกคะแนนประเมิน!BF14="","",กรอกคะแนนประเมิน!BF14)</f>
        <v/>
      </c>
      <c r="AW14" s="21" t="str">
        <f>IF(กรอกคะแนนประเมิน!BG14="","",กรอกคะแนนประเมิน!BG14)</f>
        <v/>
      </c>
      <c r="AX14" s="21" t="str">
        <f>IF(กรอกคะแนนประเมิน!BH14="","",กรอกคะแนนประเมิน!BH14)</f>
        <v/>
      </c>
      <c r="AY14" s="21" t="str">
        <f>IF(กรอกคะแนนประเมิน!BI14="","",กรอกคะแนนประเมิน!BI14)</f>
        <v/>
      </c>
      <c r="AZ14" s="21" t="str">
        <f>IF(กรอกคะแนนประเมิน!BM14="","",กรอกคะแนนประเมิน!BM14)</f>
        <v/>
      </c>
      <c r="BA14" s="22">
        <f t="shared" si="0"/>
        <v>0</v>
      </c>
      <c r="BB14" s="23">
        <f t="shared" si="1"/>
        <v>0</v>
      </c>
      <c r="BC14" s="24">
        <f t="shared" si="2"/>
        <v>0</v>
      </c>
      <c r="BD14" s="4" t="str">
        <f t="shared" si="3"/>
        <v>ปรับปรุง</v>
      </c>
      <c r="BE14" s="25"/>
      <c r="BF14" s="29"/>
      <c r="BG14" s="29"/>
      <c r="BH14" s="29"/>
      <c r="BI14" s="29"/>
      <c r="BJ14" s="29"/>
      <c r="BK14" s="25"/>
    </row>
    <row r="15" spans="1:63" ht="15.75" customHeight="1">
      <c r="A15" s="4">
        <v>6</v>
      </c>
      <c r="B15" s="14">
        <f>IF(นักเรียน!B11="","",นักเรียน!B11)</f>
        <v>19702</v>
      </c>
      <c r="C15" s="15" t="str">
        <f>IF(นักเรียน!C11="","",นักเรียน!C11)</f>
        <v>เด็กชายชินวุฒ พรรสุวรรณ์</v>
      </c>
      <c r="D15" s="31" t="str">
        <f>IF(กรอกคะแนนประเมิน!D15="","",กรอกคะแนนประเมิน!D15)</f>
        <v/>
      </c>
      <c r="E15" s="21" t="str">
        <f>IF(กรอกคะแนนประเมิน!E15="","",กรอกคะแนนประเมิน!E15)</f>
        <v/>
      </c>
      <c r="F15" s="21" t="str">
        <f>IF(กรอกคะแนนประเมิน!F15="","",กรอกคะแนนประเมิน!F15)</f>
        <v/>
      </c>
      <c r="G15" s="21" t="str">
        <f>IF(กรอกคะแนนประเมิน!G15="","",กรอกคะแนนประเมิน!G15)</f>
        <v/>
      </c>
      <c r="H15" s="21" t="str">
        <f>IF(กรอกคะแนนประเมิน!H15="","",กรอกคะแนนประเมิน!H15)</f>
        <v/>
      </c>
      <c r="I15" s="21" t="str">
        <f>IF(กรอกคะแนนประเมิน!I15="","",กรอกคะแนนประเมิน!I15)</f>
        <v/>
      </c>
      <c r="J15" s="21" t="str">
        <f>IF(กรอกคะแนนประเมิน!J15="","",กรอกคะแนนประเมิน!J15)</f>
        <v/>
      </c>
      <c r="K15" s="21" t="str">
        <f>IF(กรอกคะแนนประเมิน!K15="","",กรอกคะแนนประเมิน!K15)</f>
        <v/>
      </c>
      <c r="L15" s="21" t="str">
        <f>IF(กรอกคะแนนประเมิน!L15="","",กรอกคะแนนประเมิน!L15)</f>
        <v/>
      </c>
      <c r="M15" s="21" t="str">
        <f>IF(กรอกคะแนนประเมิน!N15="","",กรอกคะแนนประเมิน!N15)</f>
        <v/>
      </c>
      <c r="N15" s="21" t="str">
        <f>IF(กรอกคะแนนประเมิน!O15="","",กรอกคะแนนประเมิน!O15)</f>
        <v/>
      </c>
      <c r="O15" s="21" t="str">
        <f>IF(กรอกคะแนนประเมิน!P15="","",กรอกคะแนนประเมิน!P15)</f>
        <v/>
      </c>
      <c r="P15" s="21" t="str">
        <f>IF(กรอกคะแนนประเมิน!Q15="","",กรอกคะแนนประเมิน!Q15)</f>
        <v/>
      </c>
      <c r="Q15" s="21" t="str">
        <f>IF(กรอกคะแนนประเมิน!R15="","",กรอกคะแนนประเมิน!R15)</f>
        <v/>
      </c>
      <c r="R15" s="21" t="str">
        <f>IF(กรอกคะแนนประเมิน!S15="","",กรอกคะแนนประเมิน!S15)</f>
        <v/>
      </c>
      <c r="S15" s="21" t="str">
        <f>IF(กรอกคะแนนประเมิน!U15="","",กรอกคะแนนประเมิน!U15)</f>
        <v/>
      </c>
      <c r="T15" s="21" t="str">
        <f>IF(กรอกคะแนนประเมิน!V15="","",กรอกคะแนนประเมิน!V15)</f>
        <v/>
      </c>
      <c r="U15" s="21" t="str">
        <f>IF(กรอกคะแนนประเมิน!W15="","",กรอกคะแนนประเมิน!W15)</f>
        <v/>
      </c>
      <c r="V15" s="21" t="str">
        <f>IF(กรอกคะแนนประเมิน!X15="","",กรอกคะแนนประเมิน!X15)</f>
        <v/>
      </c>
      <c r="W15" s="21" t="str">
        <f>IF(กรอกคะแนนประเมิน!Y15="","",กรอกคะแนนประเมิน!Y15)</f>
        <v/>
      </c>
      <c r="X15" s="21" t="str">
        <f>IF(กรอกคะแนนประเมิน!Z15="","",กรอกคะแนนประเมิน!Z15)</f>
        <v/>
      </c>
      <c r="Y15" s="21" t="str">
        <f>IF(กรอกคะแนนประเมิน!AA15="","",กรอกคะแนนประเมิน!AA15)</f>
        <v/>
      </c>
      <c r="Z15" s="21" t="str">
        <f>IF(กรอกคะแนนประเมิน!AB15="","",กรอกคะแนนประเมิน!AB15)</f>
        <v/>
      </c>
      <c r="AA15" s="21" t="str">
        <f>IF(กรอกคะแนนประเมิน!AE15="","",กรอกคะแนนประเมิน!AE15)</f>
        <v/>
      </c>
      <c r="AB15" s="21" t="str">
        <f>IF(กรอกคะแนนประเมิน!AF15="","",กรอกคะแนนประเมิน!AF15)</f>
        <v/>
      </c>
      <c r="AC15" s="21" t="str">
        <f>IF(กรอกคะแนนประเมิน!AG15="","",กรอกคะแนนประเมิน!AG15)</f>
        <v/>
      </c>
      <c r="AD15" s="21" t="str">
        <f>IF(กรอกคะแนนประเมิน!AH15="","",กรอกคะแนนประเมิน!AH15)</f>
        <v/>
      </c>
      <c r="AE15" s="21" t="str">
        <f>IF(กรอกคะแนนประเมิน!AI15="","",กรอกคะแนนประเมิน!AI15)</f>
        <v/>
      </c>
      <c r="AF15" s="21" t="str">
        <f>IF(กรอกคะแนนประเมิน!AL15="","",กรอกคะแนนประเมิน!AL15)</f>
        <v/>
      </c>
      <c r="AG15" s="21" t="str">
        <f>IF(กรอกคะแนนประเมิน!AN15="","",กรอกคะแนนประเมิน!AN15)</f>
        <v/>
      </c>
      <c r="AH15" s="21" t="str">
        <f>IF(กรอกคะแนนประเมิน!AO15="","",กรอกคะแนนประเมิน!AO15)</f>
        <v/>
      </c>
      <c r="AI15" s="21" t="str">
        <f>IF(กรอกคะแนนประเมิน!AP15="","",กรอกคะแนนประเมิน!AP15)</f>
        <v/>
      </c>
      <c r="AJ15" s="21" t="str">
        <f>IF(กรอกคะแนนประเมิน!AQ15="","",กรอกคะแนนประเมิน!AQ15)</f>
        <v/>
      </c>
      <c r="AK15" s="21" t="str">
        <f>IF(กรอกคะแนนประเมิน!AR15="","",กรอกคะแนนประเมิน!AR15)</f>
        <v/>
      </c>
      <c r="AL15" s="21" t="str">
        <f>IF(กรอกคะแนนประเมิน!AS15="","",กรอกคะแนนประเมิน!AS15)</f>
        <v/>
      </c>
      <c r="AM15" s="21" t="str">
        <f>IF(กรอกคะแนนประเมิน!AV15="","",กรอกคะแนนประเมิน!AV15)</f>
        <v/>
      </c>
      <c r="AN15" s="21" t="str">
        <f>IF(กรอกคะแนนประเมิน!AW15="","",กรอกคะแนนประเมิน!AW15)</f>
        <v/>
      </c>
      <c r="AO15" s="21" t="str">
        <f>IF(กรอกคะแนนประเมิน!AX15="","",กรอกคะแนนประเมิน!AX15)</f>
        <v/>
      </c>
      <c r="AP15" s="21" t="str">
        <f>IF(กรอกคะแนนประเมิน!AY15="","",กรอกคะแนนประเมิน!AY15)</f>
        <v/>
      </c>
      <c r="AQ15" s="21" t="str">
        <f>IF(กรอกคะแนนประเมิน!AZ15="","",กรอกคะแนนประเมิน!AZ15)</f>
        <v/>
      </c>
      <c r="AR15" s="21" t="str">
        <f>IF(กรอกคะแนนประเมิน!BA15="","",กรอกคะแนนประเมิน!BA15)</f>
        <v/>
      </c>
      <c r="AS15" s="21" t="str">
        <f>IF(กรอกคะแนนประเมิน!BC15="","",กรอกคะแนนประเมิน!BC15)</f>
        <v/>
      </c>
      <c r="AT15" s="21" t="str">
        <f>IF(กรอกคะแนนประเมิน!BD15="","",กรอกคะแนนประเมิน!BD15)</f>
        <v/>
      </c>
      <c r="AU15" s="21" t="str">
        <f>IF(กรอกคะแนนประเมิน!BE15="","",กรอกคะแนนประเมิน!BE15)</f>
        <v/>
      </c>
      <c r="AV15" s="21" t="str">
        <f>IF(กรอกคะแนนประเมิน!BF15="","",กรอกคะแนนประเมิน!BF15)</f>
        <v/>
      </c>
      <c r="AW15" s="21" t="str">
        <f>IF(กรอกคะแนนประเมิน!BG15="","",กรอกคะแนนประเมิน!BG15)</f>
        <v/>
      </c>
      <c r="AX15" s="21" t="str">
        <f>IF(กรอกคะแนนประเมิน!BH15="","",กรอกคะแนนประเมิน!BH15)</f>
        <v/>
      </c>
      <c r="AY15" s="21" t="str">
        <f>IF(กรอกคะแนนประเมิน!BI15="","",กรอกคะแนนประเมิน!BI15)</f>
        <v/>
      </c>
      <c r="AZ15" s="21" t="str">
        <f>IF(กรอกคะแนนประเมิน!BM15="","",กรอกคะแนนประเมิน!BM15)</f>
        <v/>
      </c>
      <c r="BA15" s="22">
        <f t="shared" si="0"/>
        <v>0</v>
      </c>
      <c r="BB15" s="23">
        <f t="shared" si="1"/>
        <v>0</v>
      </c>
      <c r="BC15" s="24">
        <f t="shared" si="2"/>
        <v>0</v>
      </c>
      <c r="BD15" s="4" t="str">
        <f t="shared" si="3"/>
        <v>ปรับปรุง</v>
      </c>
      <c r="BE15" s="25"/>
      <c r="BF15" s="25"/>
      <c r="BG15" s="25"/>
      <c r="BH15" s="25"/>
      <c r="BI15" s="25"/>
      <c r="BJ15" s="25"/>
      <c r="BK15" s="25"/>
    </row>
    <row r="16" spans="1:63" ht="15.75" customHeight="1">
      <c r="A16" s="4">
        <v>7</v>
      </c>
      <c r="B16" s="14">
        <f>IF(นักเรียน!B12="","",นักเรียน!B12)</f>
        <v>19703</v>
      </c>
      <c r="C16" s="15" t="str">
        <f>IF(นักเรียน!C12="","",นักเรียน!C12)</f>
        <v>เด็กชายโชติวัชร์   ไชยโส</v>
      </c>
      <c r="D16" s="31" t="str">
        <f>IF(กรอกคะแนนประเมิน!D16="","",กรอกคะแนนประเมิน!D16)</f>
        <v/>
      </c>
      <c r="E16" s="21" t="str">
        <f>IF(กรอกคะแนนประเมิน!E16="","",กรอกคะแนนประเมิน!E16)</f>
        <v/>
      </c>
      <c r="F16" s="21" t="str">
        <f>IF(กรอกคะแนนประเมิน!F16="","",กรอกคะแนนประเมิน!F16)</f>
        <v/>
      </c>
      <c r="G16" s="21" t="str">
        <f>IF(กรอกคะแนนประเมิน!G16="","",กรอกคะแนนประเมิน!G16)</f>
        <v/>
      </c>
      <c r="H16" s="21" t="str">
        <f>IF(กรอกคะแนนประเมิน!H16="","",กรอกคะแนนประเมิน!H16)</f>
        <v/>
      </c>
      <c r="I16" s="21" t="str">
        <f>IF(กรอกคะแนนประเมิน!I16="","",กรอกคะแนนประเมิน!I16)</f>
        <v/>
      </c>
      <c r="J16" s="21" t="str">
        <f>IF(กรอกคะแนนประเมิน!J16="","",กรอกคะแนนประเมิน!J16)</f>
        <v/>
      </c>
      <c r="K16" s="21" t="str">
        <f>IF(กรอกคะแนนประเมิน!K16="","",กรอกคะแนนประเมิน!K16)</f>
        <v/>
      </c>
      <c r="L16" s="21" t="str">
        <f>IF(กรอกคะแนนประเมิน!L16="","",กรอกคะแนนประเมิน!L16)</f>
        <v/>
      </c>
      <c r="M16" s="21" t="str">
        <f>IF(กรอกคะแนนประเมิน!N16="","",กรอกคะแนนประเมิน!N16)</f>
        <v/>
      </c>
      <c r="N16" s="21" t="str">
        <f>IF(กรอกคะแนนประเมิน!O16="","",กรอกคะแนนประเมิน!O16)</f>
        <v/>
      </c>
      <c r="O16" s="21" t="str">
        <f>IF(กรอกคะแนนประเมิน!P16="","",กรอกคะแนนประเมิน!P16)</f>
        <v/>
      </c>
      <c r="P16" s="21" t="str">
        <f>IF(กรอกคะแนนประเมิน!Q16="","",กรอกคะแนนประเมิน!Q16)</f>
        <v/>
      </c>
      <c r="Q16" s="21" t="str">
        <f>IF(กรอกคะแนนประเมิน!R16="","",กรอกคะแนนประเมิน!R16)</f>
        <v/>
      </c>
      <c r="R16" s="21" t="str">
        <f>IF(กรอกคะแนนประเมิน!S16="","",กรอกคะแนนประเมิน!S16)</f>
        <v/>
      </c>
      <c r="S16" s="21" t="str">
        <f>IF(กรอกคะแนนประเมิน!U16="","",กรอกคะแนนประเมิน!U16)</f>
        <v/>
      </c>
      <c r="T16" s="21" t="str">
        <f>IF(กรอกคะแนนประเมิน!V16="","",กรอกคะแนนประเมิน!V16)</f>
        <v/>
      </c>
      <c r="U16" s="21" t="str">
        <f>IF(กรอกคะแนนประเมิน!W16="","",กรอกคะแนนประเมิน!W16)</f>
        <v/>
      </c>
      <c r="V16" s="21" t="str">
        <f>IF(กรอกคะแนนประเมิน!X16="","",กรอกคะแนนประเมิน!X16)</f>
        <v/>
      </c>
      <c r="W16" s="21" t="str">
        <f>IF(กรอกคะแนนประเมิน!Y16="","",กรอกคะแนนประเมิน!Y16)</f>
        <v/>
      </c>
      <c r="X16" s="21" t="str">
        <f>IF(กรอกคะแนนประเมิน!Z16="","",กรอกคะแนนประเมิน!Z16)</f>
        <v/>
      </c>
      <c r="Y16" s="21" t="str">
        <f>IF(กรอกคะแนนประเมิน!AA16="","",กรอกคะแนนประเมิน!AA16)</f>
        <v/>
      </c>
      <c r="Z16" s="21" t="str">
        <f>IF(กรอกคะแนนประเมิน!AB16="","",กรอกคะแนนประเมิน!AB16)</f>
        <v/>
      </c>
      <c r="AA16" s="21" t="str">
        <f>IF(กรอกคะแนนประเมิน!AE16="","",กรอกคะแนนประเมิน!AE16)</f>
        <v/>
      </c>
      <c r="AB16" s="21" t="str">
        <f>IF(กรอกคะแนนประเมิน!AF16="","",กรอกคะแนนประเมิน!AF16)</f>
        <v/>
      </c>
      <c r="AC16" s="21" t="str">
        <f>IF(กรอกคะแนนประเมิน!AG16="","",กรอกคะแนนประเมิน!AG16)</f>
        <v/>
      </c>
      <c r="AD16" s="21" t="str">
        <f>IF(กรอกคะแนนประเมิน!AH16="","",กรอกคะแนนประเมิน!AH16)</f>
        <v/>
      </c>
      <c r="AE16" s="21" t="str">
        <f>IF(กรอกคะแนนประเมิน!AI16="","",กรอกคะแนนประเมิน!AI16)</f>
        <v/>
      </c>
      <c r="AF16" s="21" t="str">
        <f>IF(กรอกคะแนนประเมิน!AL16="","",กรอกคะแนนประเมิน!AL16)</f>
        <v/>
      </c>
      <c r="AG16" s="21" t="str">
        <f>IF(กรอกคะแนนประเมิน!AN16="","",กรอกคะแนนประเมิน!AN16)</f>
        <v/>
      </c>
      <c r="AH16" s="21" t="str">
        <f>IF(กรอกคะแนนประเมิน!AO16="","",กรอกคะแนนประเมิน!AO16)</f>
        <v/>
      </c>
      <c r="AI16" s="21" t="str">
        <f>IF(กรอกคะแนนประเมิน!AP16="","",กรอกคะแนนประเมิน!AP16)</f>
        <v/>
      </c>
      <c r="AJ16" s="21" t="str">
        <f>IF(กรอกคะแนนประเมิน!AQ16="","",กรอกคะแนนประเมิน!AQ16)</f>
        <v/>
      </c>
      <c r="AK16" s="21" t="str">
        <f>IF(กรอกคะแนนประเมิน!AR16="","",กรอกคะแนนประเมิน!AR16)</f>
        <v/>
      </c>
      <c r="AL16" s="21" t="str">
        <f>IF(กรอกคะแนนประเมิน!AS16="","",กรอกคะแนนประเมิน!AS16)</f>
        <v/>
      </c>
      <c r="AM16" s="21" t="str">
        <f>IF(กรอกคะแนนประเมิน!AV16="","",กรอกคะแนนประเมิน!AV16)</f>
        <v/>
      </c>
      <c r="AN16" s="21" t="str">
        <f>IF(กรอกคะแนนประเมิน!AW16="","",กรอกคะแนนประเมิน!AW16)</f>
        <v/>
      </c>
      <c r="AO16" s="21" t="str">
        <f>IF(กรอกคะแนนประเมิน!AX16="","",กรอกคะแนนประเมิน!AX16)</f>
        <v/>
      </c>
      <c r="AP16" s="21" t="str">
        <f>IF(กรอกคะแนนประเมิน!AY16="","",กรอกคะแนนประเมิน!AY16)</f>
        <v/>
      </c>
      <c r="AQ16" s="21" t="str">
        <f>IF(กรอกคะแนนประเมิน!AZ16="","",กรอกคะแนนประเมิน!AZ16)</f>
        <v/>
      </c>
      <c r="AR16" s="21" t="str">
        <f>IF(กรอกคะแนนประเมิน!BA16="","",กรอกคะแนนประเมิน!BA16)</f>
        <v/>
      </c>
      <c r="AS16" s="21" t="str">
        <f>IF(กรอกคะแนนประเมิน!BC16="","",กรอกคะแนนประเมิน!BC16)</f>
        <v/>
      </c>
      <c r="AT16" s="21" t="str">
        <f>IF(กรอกคะแนนประเมิน!BD16="","",กรอกคะแนนประเมิน!BD16)</f>
        <v/>
      </c>
      <c r="AU16" s="21" t="str">
        <f>IF(กรอกคะแนนประเมิน!BE16="","",กรอกคะแนนประเมิน!BE16)</f>
        <v/>
      </c>
      <c r="AV16" s="21" t="str">
        <f>IF(กรอกคะแนนประเมิน!BF16="","",กรอกคะแนนประเมิน!BF16)</f>
        <v/>
      </c>
      <c r="AW16" s="21" t="str">
        <f>IF(กรอกคะแนนประเมิน!BG16="","",กรอกคะแนนประเมิน!BG16)</f>
        <v/>
      </c>
      <c r="AX16" s="21" t="str">
        <f>IF(กรอกคะแนนประเมิน!BH16="","",กรอกคะแนนประเมิน!BH16)</f>
        <v/>
      </c>
      <c r="AY16" s="21" t="str">
        <f>IF(กรอกคะแนนประเมิน!BI16="","",กรอกคะแนนประเมิน!BI16)</f>
        <v/>
      </c>
      <c r="AZ16" s="21" t="str">
        <f>IF(กรอกคะแนนประเมิน!BM16="","",กรอกคะแนนประเมิน!BM16)</f>
        <v/>
      </c>
      <c r="BA16" s="22">
        <f t="shared" si="0"/>
        <v>0</v>
      </c>
      <c r="BB16" s="23">
        <f t="shared" si="1"/>
        <v>0</v>
      </c>
      <c r="BC16" s="24">
        <f t="shared" si="2"/>
        <v>0</v>
      </c>
      <c r="BD16" s="4" t="str">
        <f t="shared" si="3"/>
        <v>ปรับปรุง</v>
      </c>
      <c r="BE16" s="25"/>
      <c r="BF16" s="25"/>
      <c r="BG16" s="25"/>
      <c r="BH16" s="25"/>
      <c r="BI16" s="25"/>
      <c r="BJ16" s="25"/>
      <c r="BK16" s="25"/>
    </row>
    <row r="17" spans="1:63" ht="15.75" customHeight="1">
      <c r="A17" s="4">
        <v>8</v>
      </c>
      <c r="B17" s="14">
        <f>IF(นักเรียน!B13="","",นักเรียน!B13)</f>
        <v>19704</v>
      </c>
      <c r="C17" s="15" t="str">
        <f>IF(นักเรียน!C13="","",นักเรียน!C13)</f>
        <v>เด็กชายทองเทพ  ทองสุข</v>
      </c>
      <c r="D17" s="31" t="str">
        <f>IF(กรอกคะแนนประเมิน!D17="","",กรอกคะแนนประเมิน!D17)</f>
        <v/>
      </c>
      <c r="E17" s="21" t="str">
        <f>IF(กรอกคะแนนประเมิน!E17="","",กรอกคะแนนประเมิน!E17)</f>
        <v/>
      </c>
      <c r="F17" s="21" t="str">
        <f>IF(กรอกคะแนนประเมิน!F17="","",กรอกคะแนนประเมิน!F17)</f>
        <v/>
      </c>
      <c r="G17" s="21" t="str">
        <f>IF(กรอกคะแนนประเมิน!G17="","",กรอกคะแนนประเมิน!G17)</f>
        <v/>
      </c>
      <c r="H17" s="21" t="str">
        <f>IF(กรอกคะแนนประเมิน!H17="","",กรอกคะแนนประเมิน!H17)</f>
        <v/>
      </c>
      <c r="I17" s="21" t="str">
        <f>IF(กรอกคะแนนประเมิน!I17="","",กรอกคะแนนประเมิน!I17)</f>
        <v/>
      </c>
      <c r="J17" s="21" t="str">
        <f>IF(กรอกคะแนนประเมิน!J17="","",กรอกคะแนนประเมิน!J17)</f>
        <v/>
      </c>
      <c r="K17" s="21" t="str">
        <f>IF(กรอกคะแนนประเมิน!K17="","",กรอกคะแนนประเมิน!K17)</f>
        <v/>
      </c>
      <c r="L17" s="21" t="str">
        <f>IF(กรอกคะแนนประเมิน!L17="","",กรอกคะแนนประเมิน!L17)</f>
        <v/>
      </c>
      <c r="M17" s="21" t="str">
        <f>IF(กรอกคะแนนประเมิน!N17="","",กรอกคะแนนประเมิน!N17)</f>
        <v/>
      </c>
      <c r="N17" s="21" t="str">
        <f>IF(กรอกคะแนนประเมิน!O17="","",กรอกคะแนนประเมิน!O17)</f>
        <v/>
      </c>
      <c r="O17" s="21" t="str">
        <f>IF(กรอกคะแนนประเมิน!P17="","",กรอกคะแนนประเมิน!P17)</f>
        <v/>
      </c>
      <c r="P17" s="21" t="str">
        <f>IF(กรอกคะแนนประเมิน!Q17="","",กรอกคะแนนประเมิน!Q17)</f>
        <v/>
      </c>
      <c r="Q17" s="21" t="str">
        <f>IF(กรอกคะแนนประเมิน!R17="","",กรอกคะแนนประเมิน!R17)</f>
        <v/>
      </c>
      <c r="R17" s="21" t="str">
        <f>IF(กรอกคะแนนประเมิน!S17="","",กรอกคะแนนประเมิน!S17)</f>
        <v/>
      </c>
      <c r="S17" s="21" t="str">
        <f>IF(กรอกคะแนนประเมิน!U17="","",กรอกคะแนนประเมิน!U17)</f>
        <v/>
      </c>
      <c r="T17" s="21" t="str">
        <f>IF(กรอกคะแนนประเมิน!V17="","",กรอกคะแนนประเมิน!V17)</f>
        <v/>
      </c>
      <c r="U17" s="21" t="str">
        <f>IF(กรอกคะแนนประเมิน!W17="","",กรอกคะแนนประเมิน!W17)</f>
        <v/>
      </c>
      <c r="V17" s="21" t="str">
        <f>IF(กรอกคะแนนประเมิน!X17="","",กรอกคะแนนประเมิน!X17)</f>
        <v/>
      </c>
      <c r="W17" s="21" t="str">
        <f>IF(กรอกคะแนนประเมิน!Y17="","",กรอกคะแนนประเมิน!Y17)</f>
        <v/>
      </c>
      <c r="X17" s="21" t="str">
        <f>IF(กรอกคะแนนประเมิน!Z17="","",กรอกคะแนนประเมิน!Z17)</f>
        <v/>
      </c>
      <c r="Y17" s="21" t="str">
        <f>IF(กรอกคะแนนประเมิน!AA17="","",กรอกคะแนนประเมิน!AA17)</f>
        <v/>
      </c>
      <c r="Z17" s="21" t="str">
        <f>IF(กรอกคะแนนประเมิน!AB17="","",กรอกคะแนนประเมิน!AB17)</f>
        <v/>
      </c>
      <c r="AA17" s="21" t="str">
        <f>IF(กรอกคะแนนประเมิน!AE17="","",กรอกคะแนนประเมิน!AE17)</f>
        <v/>
      </c>
      <c r="AB17" s="21" t="str">
        <f>IF(กรอกคะแนนประเมิน!AF17="","",กรอกคะแนนประเมิน!AF17)</f>
        <v/>
      </c>
      <c r="AC17" s="21" t="str">
        <f>IF(กรอกคะแนนประเมิน!AG17="","",กรอกคะแนนประเมิน!AG17)</f>
        <v/>
      </c>
      <c r="AD17" s="21" t="str">
        <f>IF(กรอกคะแนนประเมิน!AH17="","",กรอกคะแนนประเมิน!AH17)</f>
        <v/>
      </c>
      <c r="AE17" s="21" t="str">
        <f>IF(กรอกคะแนนประเมิน!AI17="","",กรอกคะแนนประเมิน!AI17)</f>
        <v/>
      </c>
      <c r="AF17" s="21" t="str">
        <f>IF(กรอกคะแนนประเมิน!AL17="","",กรอกคะแนนประเมิน!AL17)</f>
        <v/>
      </c>
      <c r="AG17" s="21" t="str">
        <f>IF(กรอกคะแนนประเมิน!AN17="","",กรอกคะแนนประเมิน!AN17)</f>
        <v/>
      </c>
      <c r="AH17" s="21" t="str">
        <f>IF(กรอกคะแนนประเมิน!AO17="","",กรอกคะแนนประเมิน!AO17)</f>
        <v/>
      </c>
      <c r="AI17" s="21" t="str">
        <f>IF(กรอกคะแนนประเมิน!AP17="","",กรอกคะแนนประเมิน!AP17)</f>
        <v/>
      </c>
      <c r="AJ17" s="21" t="str">
        <f>IF(กรอกคะแนนประเมิน!AQ17="","",กรอกคะแนนประเมิน!AQ17)</f>
        <v/>
      </c>
      <c r="AK17" s="21" t="str">
        <f>IF(กรอกคะแนนประเมิน!AR17="","",กรอกคะแนนประเมิน!AR17)</f>
        <v/>
      </c>
      <c r="AL17" s="21" t="str">
        <f>IF(กรอกคะแนนประเมิน!AS17="","",กรอกคะแนนประเมิน!AS17)</f>
        <v/>
      </c>
      <c r="AM17" s="21" t="str">
        <f>IF(กรอกคะแนนประเมิน!AV17="","",กรอกคะแนนประเมิน!AV17)</f>
        <v/>
      </c>
      <c r="AN17" s="21" t="str">
        <f>IF(กรอกคะแนนประเมิน!AW17="","",กรอกคะแนนประเมิน!AW17)</f>
        <v/>
      </c>
      <c r="AO17" s="21" t="str">
        <f>IF(กรอกคะแนนประเมิน!AX17="","",กรอกคะแนนประเมิน!AX17)</f>
        <v/>
      </c>
      <c r="AP17" s="21" t="str">
        <f>IF(กรอกคะแนนประเมิน!AY17="","",กรอกคะแนนประเมิน!AY17)</f>
        <v/>
      </c>
      <c r="AQ17" s="21" t="str">
        <f>IF(กรอกคะแนนประเมิน!AZ17="","",กรอกคะแนนประเมิน!AZ17)</f>
        <v/>
      </c>
      <c r="AR17" s="21" t="str">
        <f>IF(กรอกคะแนนประเมิน!BA17="","",กรอกคะแนนประเมิน!BA17)</f>
        <v/>
      </c>
      <c r="AS17" s="21" t="str">
        <f>IF(กรอกคะแนนประเมิน!BC17="","",กรอกคะแนนประเมิน!BC17)</f>
        <v/>
      </c>
      <c r="AT17" s="21" t="str">
        <f>IF(กรอกคะแนนประเมิน!BD17="","",กรอกคะแนนประเมิน!BD17)</f>
        <v/>
      </c>
      <c r="AU17" s="21" t="str">
        <f>IF(กรอกคะแนนประเมิน!BE17="","",กรอกคะแนนประเมิน!BE17)</f>
        <v/>
      </c>
      <c r="AV17" s="21" t="str">
        <f>IF(กรอกคะแนนประเมิน!BF17="","",กรอกคะแนนประเมิน!BF17)</f>
        <v/>
      </c>
      <c r="AW17" s="21" t="str">
        <f>IF(กรอกคะแนนประเมิน!BG17="","",กรอกคะแนนประเมิน!BG17)</f>
        <v/>
      </c>
      <c r="AX17" s="21" t="str">
        <f>IF(กรอกคะแนนประเมิน!BH17="","",กรอกคะแนนประเมิน!BH17)</f>
        <v/>
      </c>
      <c r="AY17" s="21" t="str">
        <f>IF(กรอกคะแนนประเมิน!BI17="","",กรอกคะแนนประเมิน!BI17)</f>
        <v/>
      </c>
      <c r="AZ17" s="21" t="str">
        <f>IF(กรอกคะแนนประเมิน!BM17="","",กรอกคะแนนประเมิน!BM17)</f>
        <v/>
      </c>
      <c r="BA17" s="22">
        <f t="shared" si="0"/>
        <v>0</v>
      </c>
      <c r="BB17" s="23">
        <f t="shared" si="1"/>
        <v>0</v>
      </c>
      <c r="BC17" s="24">
        <f t="shared" si="2"/>
        <v>0</v>
      </c>
      <c r="BD17" s="4" t="str">
        <f t="shared" si="3"/>
        <v>ปรับปรุง</v>
      </c>
      <c r="BE17" s="25"/>
      <c r="BF17" s="25"/>
      <c r="BG17" s="25"/>
      <c r="BH17" s="25"/>
      <c r="BI17" s="25"/>
      <c r="BJ17" s="25"/>
      <c r="BK17" s="25"/>
    </row>
    <row r="18" spans="1:63" ht="15.75" customHeight="1">
      <c r="A18" s="4">
        <v>9</v>
      </c>
      <c r="B18" s="14">
        <f>IF(นักเรียน!B14="","",นักเรียน!B14)</f>
        <v>19705</v>
      </c>
      <c r="C18" s="15" t="str">
        <f>IF(นักเรียน!C14="","",นักเรียน!C14)</f>
        <v>เด็กชายธนากร  กลางคาร</v>
      </c>
      <c r="D18" s="31" t="str">
        <f>IF(กรอกคะแนนประเมิน!D18="","",กรอกคะแนนประเมิน!D18)</f>
        <v/>
      </c>
      <c r="E18" s="21" t="str">
        <f>IF(กรอกคะแนนประเมิน!E18="","",กรอกคะแนนประเมิน!E18)</f>
        <v/>
      </c>
      <c r="F18" s="21" t="str">
        <f>IF(กรอกคะแนนประเมิน!F18="","",กรอกคะแนนประเมิน!F18)</f>
        <v/>
      </c>
      <c r="G18" s="21" t="str">
        <f>IF(กรอกคะแนนประเมิน!G18="","",กรอกคะแนนประเมิน!G18)</f>
        <v/>
      </c>
      <c r="H18" s="21" t="str">
        <f>IF(กรอกคะแนนประเมิน!H18="","",กรอกคะแนนประเมิน!H18)</f>
        <v/>
      </c>
      <c r="I18" s="21" t="str">
        <f>IF(กรอกคะแนนประเมิน!I18="","",กรอกคะแนนประเมิน!I18)</f>
        <v/>
      </c>
      <c r="J18" s="21" t="str">
        <f>IF(กรอกคะแนนประเมิน!J18="","",กรอกคะแนนประเมิน!J18)</f>
        <v/>
      </c>
      <c r="K18" s="21" t="str">
        <f>IF(กรอกคะแนนประเมิน!K18="","",กรอกคะแนนประเมิน!K18)</f>
        <v/>
      </c>
      <c r="L18" s="21" t="str">
        <f>IF(กรอกคะแนนประเมิน!L18="","",กรอกคะแนนประเมิน!L18)</f>
        <v/>
      </c>
      <c r="M18" s="21" t="str">
        <f>IF(กรอกคะแนนประเมิน!N18="","",กรอกคะแนนประเมิน!N18)</f>
        <v/>
      </c>
      <c r="N18" s="21" t="str">
        <f>IF(กรอกคะแนนประเมิน!O18="","",กรอกคะแนนประเมิน!O18)</f>
        <v/>
      </c>
      <c r="O18" s="21" t="str">
        <f>IF(กรอกคะแนนประเมิน!P18="","",กรอกคะแนนประเมิน!P18)</f>
        <v/>
      </c>
      <c r="P18" s="21" t="str">
        <f>IF(กรอกคะแนนประเมิน!Q18="","",กรอกคะแนนประเมิน!Q18)</f>
        <v/>
      </c>
      <c r="Q18" s="21" t="str">
        <f>IF(กรอกคะแนนประเมิน!R18="","",กรอกคะแนนประเมิน!R18)</f>
        <v/>
      </c>
      <c r="R18" s="21" t="str">
        <f>IF(กรอกคะแนนประเมิน!S18="","",กรอกคะแนนประเมิน!S18)</f>
        <v/>
      </c>
      <c r="S18" s="21" t="str">
        <f>IF(กรอกคะแนนประเมิน!U18="","",กรอกคะแนนประเมิน!U18)</f>
        <v/>
      </c>
      <c r="T18" s="21" t="str">
        <f>IF(กรอกคะแนนประเมิน!V18="","",กรอกคะแนนประเมิน!V18)</f>
        <v/>
      </c>
      <c r="U18" s="21" t="str">
        <f>IF(กรอกคะแนนประเมิน!W18="","",กรอกคะแนนประเมิน!W18)</f>
        <v/>
      </c>
      <c r="V18" s="21" t="str">
        <f>IF(กรอกคะแนนประเมิน!X18="","",กรอกคะแนนประเมิน!X18)</f>
        <v/>
      </c>
      <c r="W18" s="21" t="str">
        <f>IF(กรอกคะแนนประเมิน!Y18="","",กรอกคะแนนประเมิน!Y18)</f>
        <v/>
      </c>
      <c r="X18" s="21" t="str">
        <f>IF(กรอกคะแนนประเมิน!Z18="","",กรอกคะแนนประเมิน!Z18)</f>
        <v/>
      </c>
      <c r="Y18" s="21" t="str">
        <f>IF(กรอกคะแนนประเมิน!AA18="","",กรอกคะแนนประเมิน!AA18)</f>
        <v/>
      </c>
      <c r="Z18" s="21" t="str">
        <f>IF(กรอกคะแนนประเมิน!AB18="","",กรอกคะแนนประเมิน!AB18)</f>
        <v/>
      </c>
      <c r="AA18" s="21" t="str">
        <f>IF(กรอกคะแนนประเมิน!AE18="","",กรอกคะแนนประเมิน!AE18)</f>
        <v/>
      </c>
      <c r="AB18" s="21" t="str">
        <f>IF(กรอกคะแนนประเมิน!AF18="","",กรอกคะแนนประเมิน!AF18)</f>
        <v/>
      </c>
      <c r="AC18" s="21" t="str">
        <f>IF(กรอกคะแนนประเมิน!AG18="","",กรอกคะแนนประเมิน!AG18)</f>
        <v/>
      </c>
      <c r="AD18" s="21" t="str">
        <f>IF(กรอกคะแนนประเมิน!AH18="","",กรอกคะแนนประเมิน!AH18)</f>
        <v/>
      </c>
      <c r="AE18" s="21" t="str">
        <f>IF(กรอกคะแนนประเมิน!AI18="","",กรอกคะแนนประเมิน!AI18)</f>
        <v/>
      </c>
      <c r="AF18" s="21" t="str">
        <f>IF(กรอกคะแนนประเมิน!AL18="","",กรอกคะแนนประเมิน!AL18)</f>
        <v/>
      </c>
      <c r="AG18" s="21" t="str">
        <f>IF(กรอกคะแนนประเมิน!AN18="","",กรอกคะแนนประเมิน!AN18)</f>
        <v/>
      </c>
      <c r="AH18" s="21" t="str">
        <f>IF(กรอกคะแนนประเมิน!AO18="","",กรอกคะแนนประเมิน!AO18)</f>
        <v/>
      </c>
      <c r="AI18" s="21" t="str">
        <f>IF(กรอกคะแนนประเมิน!AP18="","",กรอกคะแนนประเมิน!AP18)</f>
        <v/>
      </c>
      <c r="AJ18" s="21" t="str">
        <f>IF(กรอกคะแนนประเมิน!AQ18="","",กรอกคะแนนประเมิน!AQ18)</f>
        <v/>
      </c>
      <c r="AK18" s="21" t="str">
        <f>IF(กรอกคะแนนประเมิน!AR18="","",กรอกคะแนนประเมิน!AR18)</f>
        <v/>
      </c>
      <c r="AL18" s="21" t="str">
        <f>IF(กรอกคะแนนประเมิน!AS18="","",กรอกคะแนนประเมิน!AS18)</f>
        <v/>
      </c>
      <c r="AM18" s="21" t="str">
        <f>IF(กรอกคะแนนประเมิน!AV18="","",กรอกคะแนนประเมิน!AV18)</f>
        <v/>
      </c>
      <c r="AN18" s="21" t="str">
        <f>IF(กรอกคะแนนประเมิน!AW18="","",กรอกคะแนนประเมิน!AW18)</f>
        <v/>
      </c>
      <c r="AO18" s="21" t="str">
        <f>IF(กรอกคะแนนประเมิน!AX18="","",กรอกคะแนนประเมิน!AX18)</f>
        <v/>
      </c>
      <c r="AP18" s="21" t="str">
        <f>IF(กรอกคะแนนประเมิน!AY18="","",กรอกคะแนนประเมิน!AY18)</f>
        <v/>
      </c>
      <c r="AQ18" s="21" t="str">
        <f>IF(กรอกคะแนนประเมิน!AZ18="","",กรอกคะแนนประเมิน!AZ18)</f>
        <v/>
      </c>
      <c r="AR18" s="21" t="str">
        <f>IF(กรอกคะแนนประเมิน!BA18="","",กรอกคะแนนประเมิน!BA18)</f>
        <v/>
      </c>
      <c r="AS18" s="21" t="str">
        <f>IF(กรอกคะแนนประเมิน!BC18="","",กรอกคะแนนประเมิน!BC18)</f>
        <v/>
      </c>
      <c r="AT18" s="21" t="str">
        <f>IF(กรอกคะแนนประเมิน!BD18="","",กรอกคะแนนประเมิน!BD18)</f>
        <v/>
      </c>
      <c r="AU18" s="21" t="str">
        <f>IF(กรอกคะแนนประเมิน!BE18="","",กรอกคะแนนประเมิน!BE18)</f>
        <v/>
      </c>
      <c r="AV18" s="21" t="str">
        <f>IF(กรอกคะแนนประเมิน!BF18="","",กรอกคะแนนประเมิน!BF18)</f>
        <v/>
      </c>
      <c r="AW18" s="21" t="str">
        <f>IF(กรอกคะแนนประเมิน!BG18="","",กรอกคะแนนประเมิน!BG18)</f>
        <v/>
      </c>
      <c r="AX18" s="21" t="str">
        <f>IF(กรอกคะแนนประเมิน!BH18="","",กรอกคะแนนประเมิน!BH18)</f>
        <v/>
      </c>
      <c r="AY18" s="21" t="str">
        <f>IF(กรอกคะแนนประเมิน!BI18="","",กรอกคะแนนประเมิน!BI18)</f>
        <v/>
      </c>
      <c r="AZ18" s="21" t="str">
        <f>IF(กรอกคะแนนประเมิน!BM18="","",กรอกคะแนนประเมิน!BM18)</f>
        <v/>
      </c>
      <c r="BA18" s="22">
        <f t="shared" si="0"/>
        <v>0</v>
      </c>
      <c r="BB18" s="23">
        <f t="shared" si="1"/>
        <v>0</v>
      </c>
      <c r="BC18" s="24">
        <f t="shared" si="2"/>
        <v>0</v>
      </c>
      <c r="BD18" s="4" t="str">
        <f t="shared" si="3"/>
        <v>ปรับปรุง</v>
      </c>
      <c r="BE18" s="25"/>
      <c r="BF18" s="25"/>
      <c r="BG18" s="25"/>
      <c r="BH18" s="25"/>
      <c r="BI18" s="25"/>
      <c r="BJ18" s="25"/>
      <c r="BK18" s="25"/>
    </row>
    <row r="19" spans="1:63" ht="15.75" customHeight="1">
      <c r="A19" s="4">
        <v>10</v>
      </c>
      <c r="B19" s="14">
        <f>IF(นักเรียน!B15="","",นักเรียน!B15)</f>
        <v>19707</v>
      </c>
      <c r="C19" s="15" t="str">
        <f>IF(นักเรียน!C15="","",นักเรียน!C15)</f>
        <v>เด็กชายนิรันร์ทร  ฝอยวารี</v>
      </c>
      <c r="D19" s="31" t="str">
        <f>IF(กรอกคะแนนประเมิน!D19="","",กรอกคะแนนประเมิน!D19)</f>
        <v/>
      </c>
      <c r="E19" s="21" t="str">
        <f>IF(กรอกคะแนนประเมิน!E19="","",กรอกคะแนนประเมิน!E19)</f>
        <v/>
      </c>
      <c r="F19" s="21" t="str">
        <f>IF(กรอกคะแนนประเมิน!F19="","",กรอกคะแนนประเมิน!F19)</f>
        <v/>
      </c>
      <c r="G19" s="21" t="str">
        <f>IF(กรอกคะแนนประเมิน!G19="","",กรอกคะแนนประเมิน!G19)</f>
        <v/>
      </c>
      <c r="H19" s="21" t="str">
        <f>IF(กรอกคะแนนประเมิน!H19="","",กรอกคะแนนประเมิน!H19)</f>
        <v/>
      </c>
      <c r="I19" s="21" t="str">
        <f>IF(กรอกคะแนนประเมิน!I19="","",กรอกคะแนนประเมิน!I19)</f>
        <v/>
      </c>
      <c r="J19" s="21" t="str">
        <f>IF(กรอกคะแนนประเมิน!J19="","",กรอกคะแนนประเมิน!J19)</f>
        <v/>
      </c>
      <c r="K19" s="21" t="str">
        <f>IF(กรอกคะแนนประเมิน!K19="","",กรอกคะแนนประเมิน!K19)</f>
        <v/>
      </c>
      <c r="L19" s="21" t="str">
        <f>IF(กรอกคะแนนประเมิน!L19="","",กรอกคะแนนประเมิน!L19)</f>
        <v/>
      </c>
      <c r="M19" s="21" t="str">
        <f>IF(กรอกคะแนนประเมิน!N19="","",กรอกคะแนนประเมิน!N19)</f>
        <v/>
      </c>
      <c r="N19" s="21" t="str">
        <f>IF(กรอกคะแนนประเมิน!O19="","",กรอกคะแนนประเมิน!O19)</f>
        <v/>
      </c>
      <c r="O19" s="21" t="str">
        <f>IF(กรอกคะแนนประเมิน!P19="","",กรอกคะแนนประเมิน!P19)</f>
        <v/>
      </c>
      <c r="P19" s="21" t="str">
        <f>IF(กรอกคะแนนประเมิน!Q19="","",กรอกคะแนนประเมิน!Q19)</f>
        <v/>
      </c>
      <c r="Q19" s="21" t="str">
        <f>IF(กรอกคะแนนประเมิน!R19="","",กรอกคะแนนประเมิน!R19)</f>
        <v/>
      </c>
      <c r="R19" s="21" t="str">
        <f>IF(กรอกคะแนนประเมิน!S19="","",กรอกคะแนนประเมิน!S19)</f>
        <v/>
      </c>
      <c r="S19" s="21" t="str">
        <f>IF(กรอกคะแนนประเมิน!U19="","",กรอกคะแนนประเมิน!U19)</f>
        <v/>
      </c>
      <c r="T19" s="21" t="str">
        <f>IF(กรอกคะแนนประเมิน!V19="","",กรอกคะแนนประเมิน!V19)</f>
        <v/>
      </c>
      <c r="U19" s="21" t="str">
        <f>IF(กรอกคะแนนประเมิน!W19="","",กรอกคะแนนประเมิน!W19)</f>
        <v/>
      </c>
      <c r="V19" s="21" t="str">
        <f>IF(กรอกคะแนนประเมิน!X19="","",กรอกคะแนนประเมิน!X19)</f>
        <v/>
      </c>
      <c r="W19" s="21" t="str">
        <f>IF(กรอกคะแนนประเมิน!Y19="","",กรอกคะแนนประเมิน!Y19)</f>
        <v/>
      </c>
      <c r="X19" s="21" t="str">
        <f>IF(กรอกคะแนนประเมิน!Z19="","",กรอกคะแนนประเมิน!Z19)</f>
        <v/>
      </c>
      <c r="Y19" s="21" t="str">
        <f>IF(กรอกคะแนนประเมิน!AA19="","",กรอกคะแนนประเมิน!AA19)</f>
        <v/>
      </c>
      <c r="Z19" s="21" t="str">
        <f>IF(กรอกคะแนนประเมิน!AB19="","",กรอกคะแนนประเมิน!AB19)</f>
        <v/>
      </c>
      <c r="AA19" s="21" t="str">
        <f>IF(กรอกคะแนนประเมิน!AE19="","",กรอกคะแนนประเมิน!AE19)</f>
        <v/>
      </c>
      <c r="AB19" s="21" t="str">
        <f>IF(กรอกคะแนนประเมิน!AF19="","",กรอกคะแนนประเมิน!AF19)</f>
        <v/>
      </c>
      <c r="AC19" s="21" t="str">
        <f>IF(กรอกคะแนนประเมิน!AG19="","",กรอกคะแนนประเมิน!AG19)</f>
        <v/>
      </c>
      <c r="AD19" s="21" t="str">
        <f>IF(กรอกคะแนนประเมิน!AH19="","",กรอกคะแนนประเมิน!AH19)</f>
        <v/>
      </c>
      <c r="AE19" s="21" t="str">
        <f>IF(กรอกคะแนนประเมิน!AI19="","",กรอกคะแนนประเมิน!AI19)</f>
        <v/>
      </c>
      <c r="AF19" s="21" t="str">
        <f>IF(กรอกคะแนนประเมิน!AL19="","",กรอกคะแนนประเมิน!AL19)</f>
        <v/>
      </c>
      <c r="AG19" s="21" t="str">
        <f>IF(กรอกคะแนนประเมิน!AN19="","",กรอกคะแนนประเมิน!AN19)</f>
        <v/>
      </c>
      <c r="AH19" s="21" t="str">
        <f>IF(กรอกคะแนนประเมิน!AO19="","",กรอกคะแนนประเมิน!AO19)</f>
        <v/>
      </c>
      <c r="AI19" s="21" t="str">
        <f>IF(กรอกคะแนนประเมิน!AP19="","",กรอกคะแนนประเมิน!AP19)</f>
        <v/>
      </c>
      <c r="AJ19" s="21" t="str">
        <f>IF(กรอกคะแนนประเมิน!AQ19="","",กรอกคะแนนประเมิน!AQ19)</f>
        <v/>
      </c>
      <c r="AK19" s="21" t="str">
        <f>IF(กรอกคะแนนประเมิน!AR19="","",กรอกคะแนนประเมิน!AR19)</f>
        <v/>
      </c>
      <c r="AL19" s="21" t="str">
        <f>IF(กรอกคะแนนประเมิน!AS19="","",กรอกคะแนนประเมิน!AS19)</f>
        <v/>
      </c>
      <c r="AM19" s="21" t="str">
        <f>IF(กรอกคะแนนประเมิน!AV19="","",กรอกคะแนนประเมิน!AV19)</f>
        <v/>
      </c>
      <c r="AN19" s="21" t="str">
        <f>IF(กรอกคะแนนประเมิน!AW19="","",กรอกคะแนนประเมิน!AW19)</f>
        <v/>
      </c>
      <c r="AO19" s="21" t="str">
        <f>IF(กรอกคะแนนประเมิน!AX19="","",กรอกคะแนนประเมิน!AX19)</f>
        <v/>
      </c>
      <c r="AP19" s="21" t="str">
        <f>IF(กรอกคะแนนประเมิน!AY19="","",กรอกคะแนนประเมิน!AY19)</f>
        <v/>
      </c>
      <c r="AQ19" s="21" t="str">
        <f>IF(กรอกคะแนนประเมิน!AZ19="","",กรอกคะแนนประเมิน!AZ19)</f>
        <v/>
      </c>
      <c r="AR19" s="21" t="str">
        <f>IF(กรอกคะแนนประเมิน!BA19="","",กรอกคะแนนประเมิน!BA19)</f>
        <v/>
      </c>
      <c r="AS19" s="21" t="str">
        <f>IF(กรอกคะแนนประเมิน!BC19="","",กรอกคะแนนประเมิน!BC19)</f>
        <v/>
      </c>
      <c r="AT19" s="21" t="str">
        <f>IF(กรอกคะแนนประเมิน!BD19="","",กรอกคะแนนประเมิน!BD19)</f>
        <v/>
      </c>
      <c r="AU19" s="21" t="str">
        <f>IF(กรอกคะแนนประเมิน!BE19="","",กรอกคะแนนประเมิน!BE19)</f>
        <v/>
      </c>
      <c r="AV19" s="21" t="str">
        <f>IF(กรอกคะแนนประเมิน!BF19="","",กรอกคะแนนประเมิน!BF19)</f>
        <v/>
      </c>
      <c r="AW19" s="21" t="str">
        <f>IF(กรอกคะแนนประเมิน!BG19="","",กรอกคะแนนประเมิน!BG19)</f>
        <v/>
      </c>
      <c r="AX19" s="21" t="str">
        <f>IF(กรอกคะแนนประเมิน!BH19="","",กรอกคะแนนประเมิน!BH19)</f>
        <v/>
      </c>
      <c r="AY19" s="21" t="str">
        <f>IF(กรอกคะแนนประเมิน!BI19="","",กรอกคะแนนประเมิน!BI19)</f>
        <v/>
      </c>
      <c r="AZ19" s="21" t="str">
        <f>IF(กรอกคะแนนประเมิน!BM19="","",กรอกคะแนนประเมิน!BM19)</f>
        <v/>
      </c>
      <c r="BA19" s="22">
        <f t="shared" si="0"/>
        <v>0</v>
      </c>
      <c r="BB19" s="23">
        <f t="shared" si="1"/>
        <v>0</v>
      </c>
      <c r="BC19" s="24">
        <f t="shared" si="2"/>
        <v>0</v>
      </c>
      <c r="BD19" s="4" t="str">
        <f t="shared" si="3"/>
        <v>ปรับปรุง</v>
      </c>
      <c r="BE19" s="25"/>
      <c r="BF19" s="25"/>
      <c r="BG19" s="25"/>
      <c r="BH19" s="25"/>
      <c r="BI19" s="25"/>
      <c r="BJ19" s="25"/>
      <c r="BK19" s="25"/>
    </row>
    <row r="20" spans="1:63" ht="15.75" customHeight="1">
      <c r="A20" s="4">
        <v>11</v>
      </c>
      <c r="B20" s="14">
        <f>IF(นักเรียน!B16="","",นักเรียน!B16)</f>
        <v>19708</v>
      </c>
      <c r="C20" s="15" t="str">
        <f>IF(นักเรียน!C16="","",นักเรียน!C16)</f>
        <v>เด็กชายพงศกร   บูรณะเสน</v>
      </c>
      <c r="D20" s="31" t="str">
        <f>IF(กรอกคะแนนประเมิน!D20="","",กรอกคะแนนประเมิน!D20)</f>
        <v/>
      </c>
      <c r="E20" s="21" t="str">
        <f>IF(กรอกคะแนนประเมิน!E20="","",กรอกคะแนนประเมิน!E20)</f>
        <v/>
      </c>
      <c r="F20" s="21" t="str">
        <f>IF(กรอกคะแนนประเมิน!F20="","",กรอกคะแนนประเมิน!F20)</f>
        <v/>
      </c>
      <c r="G20" s="21" t="str">
        <f>IF(กรอกคะแนนประเมิน!G20="","",กรอกคะแนนประเมิน!G20)</f>
        <v/>
      </c>
      <c r="H20" s="21" t="str">
        <f>IF(กรอกคะแนนประเมิน!H20="","",กรอกคะแนนประเมิน!H20)</f>
        <v/>
      </c>
      <c r="I20" s="21" t="str">
        <f>IF(กรอกคะแนนประเมิน!I20="","",กรอกคะแนนประเมิน!I20)</f>
        <v/>
      </c>
      <c r="J20" s="21" t="str">
        <f>IF(กรอกคะแนนประเมิน!J20="","",กรอกคะแนนประเมิน!J20)</f>
        <v/>
      </c>
      <c r="K20" s="21" t="str">
        <f>IF(กรอกคะแนนประเมิน!K20="","",กรอกคะแนนประเมิน!K20)</f>
        <v/>
      </c>
      <c r="L20" s="21" t="str">
        <f>IF(กรอกคะแนนประเมิน!L20="","",กรอกคะแนนประเมิน!L20)</f>
        <v/>
      </c>
      <c r="M20" s="21" t="str">
        <f>IF(กรอกคะแนนประเมิน!N20="","",กรอกคะแนนประเมิน!N20)</f>
        <v/>
      </c>
      <c r="N20" s="21" t="str">
        <f>IF(กรอกคะแนนประเมิน!O20="","",กรอกคะแนนประเมิน!O20)</f>
        <v/>
      </c>
      <c r="O20" s="21" t="str">
        <f>IF(กรอกคะแนนประเมิน!P20="","",กรอกคะแนนประเมิน!P20)</f>
        <v/>
      </c>
      <c r="P20" s="21" t="str">
        <f>IF(กรอกคะแนนประเมิน!Q20="","",กรอกคะแนนประเมิน!Q20)</f>
        <v/>
      </c>
      <c r="Q20" s="21" t="str">
        <f>IF(กรอกคะแนนประเมิน!R20="","",กรอกคะแนนประเมิน!R20)</f>
        <v/>
      </c>
      <c r="R20" s="21" t="str">
        <f>IF(กรอกคะแนนประเมิน!S20="","",กรอกคะแนนประเมิน!S20)</f>
        <v/>
      </c>
      <c r="S20" s="21" t="str">
        <f>IF(กรอกคะแนนประเมิน!U20="","",กรอกคะแนนประเมิน!U20)</f>
        <v/>
      </c>
      <c r="T20" s="21" t="str">
        <f>IF(กรอกคะแนนประเมิน!V20="","",กรอกคะแนนประเมิน!V20)</f>
        <v/>
      </c>
      <c r="U20" s="21" t="str">
        <f>IF(กรอกคะแนนประเมิน!W20="","",กรอกคะแนนประเมิน!W20)</f>
        <v/>
      </c>
      <c r="V20" s="21" t="str">
        <f>IF(กรอกคะแนนประเมิน!X20="","",กรอกคะแนนประเมิน!X20)</f>
        <v/>
      </c>
      <c r="W20" s="21" t="str">
        <f>IF(กรอกคะแนนประเมิน!Y20="","",กรอกคะแนนประเมิน!Y20)</f>
        <v/>
      </c>
      <c r="X20" s="21" t="str">
        <f>IF(กรอกคะแนนประเมิน!Z20="","",กรอกคะแนนประเมิน!Z20)</f>
        <v/>
      </c>
      <c r="Y20" s="21" t="str">
        <f>IF(กรอกคะแนนประเมิน!AA20="","",กรอกคะแนนประเมิน!AA20)</f>
        <v/>
      </c>
      <c r="Z20" s="21" t="str">
        <f>IF(กรอกคะแนนประเมิน!AB20="","",กรอกคะแนนประเมิน!AB20)</f>
        <v/>
      </c>
      <c r="AA20" s="21" t="str">
        <f>IF(กรอกคะแนนประเมิน!AE20="","",กรอกคะแนนประเมิน!AE20)</f>
        <v/>
      </c>
      <c r="AB20" s="21" t="str">
        <f>IF(กรอกคะแนนประเมิน!AF20="","",กรอกคะแนนประเมิน!AF20)</f>
        <v/>
      </c>
      <c r="AC20" s="21" t="str">
        <f>IF(กรอกคะแนนประเมิน!AG20="","",กรอกคะแนนประเมิน!AG20)</f>
        <v/>
      </c>
      <c r="AD20" s="21" t="str">
        <f>IF(กรอกคะแนนประเมิน!AH20="","",กรอกคะแนนประเมิน!AH20)</f>
        <v/>
      </c>
      <c r="AE20" s="21" t="str">
        <f>IF(กรอกคะแนนประเมิน!AI20="","",กรอกคะแนนประเมิน!AI20)</f>
        <v/>
      </c>
      <c r="AF20" s="21" t="str">
        <f>IF(กรอกคะแนนประเมิน!AL20="","",กรอกคะแนนประเมิน!AL20)</f>
        <v/>
      </c>
      <c r="AG20" s="21" t="str">
        <f>IF(กรอกคะแนนประเมิน!AN20="","",กรอกคะแนนประเมิน!AN20)</f>
        <v/>
      </c>
      <c r="AH20" s="21" t="str">
        <f>IF(กรอกคะแนนประเมิน!AO20="","",กรอกคะแนนประเมิน!AO20)</f>
        <v/>
      </c>
      <c r="AI20" s="21" t="str">
        <f>IF(กรอกคะแนนประเมิน!AP20="","",กรอกคะแนนประเมิน!AP20)</f>
        <v/>
      </c>
      <c r="AJ20" s="21" t="str">
        <f>IF(กรอกคะแนนประเมิน!AQ20="","",กรอกคะแนนประเมิน!AQ20)</f>
        <v/>
      </c>
      <c r="AK20" s="21" t="str">
        <f>IF(กรอกคะแนนประเมิน!AR20="","",กรอกคะแนนประเมิน!AR20)</f>
        <v/>
      </c>
      <c r="AL20" s="21" t="str">
        <f>IF(กรอกคะแนนประเมิน!AS20="","",กรอกคะแนนประเมิน!AS20)</f>
        <v/>
      </c>
      <c r="AM20" s="21" t="str">
        <f>IF(กรอกคะแนนประเมิน!AV20="","",กรอกคะแนนประเมิน!AV20)</f>
        <v/>
      </c>
      <c r="AN20" s="21" t="str">
        <f>IF(กรอกคะแนนประเมิน!AW20="","",กรอกคะแนนประเมิน!AW20)</f>
        <v/>
      </c>
      <c r="AO20" s="21" t="str">
        <f>IF(กรอกคะแนนประเมิน!AX20="","",กรอกคะแนนประเมิน!AX20)</f>
        <v/>
      </c>
      <c r="AP20" s="21" t="str">
        <f>IF(กรอกคะแนนประเมิน!AY20="","",กรอกคะแนนประเมิน!AY20)</f>
        <v/>
      </c>
      <c r="AQ20" s="21" t="str">
        <f>IF(กรอกคะแนนประเมิน!AZ20="","",กรอกคะแนนประเมิน!AZ20)</f>
        <v/>
      </c>
      <c r="AR20" s="21" t="str">
        <f>IF(กรอกคะแนนประเมิน!BA20="","",กรอกคะแนนประเมิน!BA20)</f>
        <v/>
      </c>
      <c r="AS20" s="21" t="str">
        <f>IF(กรอกคะแนนประเมิน!BC20="","",กรอกคะแนนประเมิน!BC20)</f>
        <v/>
      </c>
      <c r="AT20" s="21" t="str">
        <f>IF(กรอกคะแนนประเมิน!BD20="","",กรอกคะแนนประเมิน!BD20)</f>
        <v/>
      </c>
      <c r="AU20" s="21" t="str">
        <f>IF(กรอกคะแนนประเมิน!BE20="","",กรอกคะแนนประเมิน!BE20)</f>
        <v/>
      </c>
      <c r="AV20" s="21" t="str">
        <f>IF(กรอกคะแนนประเมิน!BF20="","",กรอกคะแนนประเมิน!BF20)</f>
        <v/>
      </c>
      <c r="AW20" s="21" t="str">
        <f>IF(กรอกคะแนนประเมิน!BG20="","",กรอกคะแนนประเมิน!BG20)</f>
        <v/>
      </c>
      <c r="AX20" s="21" t="str">
        <f>IF(กรอกคะแนนประเมิน!BH20="","",กรอกคะแนนประเมิน!BH20)</f>
        <v/>
      </c>
      <c r="AY20" s="21" t="str">
        <f>IF(กรอกคะแนนประเมิน!BI20="","",กรอกคะแนนประเมิน!BI20)</f>
        <v/>
      </c>
      <c r="AZ20" s="21" t="str">
        <f>IF(กรอกคะแนนประเมิน!BM20="","",กรอกคะแนนประเมิน!BM20)</f>
        <v/>
      </c>
      <c r="BA20" s="22">
        <f t="shared" si="0"/>
        <v>0</v>
      </c>
      <c r="BB20" s="23">
        <f t="shared" si="1"/>
        <v>0</v>
      </c>
      <c r="BC20" s="24">
        <f t="shared" si="2"/>
        <v>0</v>
      </c>
      <c r="BD20" s="4" t="str">
        <f t="shared" si="3"/>
        <v>ปรับปรุง</v>
      </c>
      <c r="BE20" s="25"/>
      <c r="BF20" s="25"/>
      <c r="BG20" s="25"/>
      <c r="BH20" s="25"/>
      <c r="BI20" s="25"/>
      <c r="BJ20" s="25"/>
      <c r="BK20" s="25"/>
    </row>
    <row r="21" spans="1:63" ht="15.75" customHeight="1">
      <c r="A21" s="4">
        <v>12</v>
      </c>
      <c r="B21" s="14">
        <f>IF(นักเรียน!B17="","",นักเรียน!B17)</f>
        <v>19709</v>
      </c>
      <c r="C21" s="15" t="str">
        <f>IF(นักเรียน!C17="","",นักเรียน!C17)</f>
        <v>เด็กชายพีชญ์ฌณภัทร  พิลากุล</v>
      </c>
      <c r="D21" s="31" t="str">
        <f>IF(กรอกคะแนนประเมิน!D21="","",กรอกคะแนนประเมิน!D21)</f>
        <v/>
      </c>
      <c r="E21" s="21" t="str">
        <f>IF(กรอกคะแนนประเมิน!E21="","",กรอกคะแนนประเมิน!E21)</f>
        <v/>
      </c>
      <c r="F21" s="21" t="str">
        <f>IF(กรอกคะแนนประเมิน!F21="","",กรอกคะแนนประเมิน!F21)</f>
        <v/>
      </c>
      <c r="G21" s="21" t="str">
        <f>IF(กรอกคะแนนประเมิน!G21="","",กรอกคะแนนประเมิน!G21)</f>
        <v/>
      </c>
      <c r="H21" s="21" t="str">
        <f>IF(กรอกคะแนนประเมิน!H21="","",กรอกคะแนนประเมิน!H21)</f>
        <v/>
      </c>
      <c r="I21" s="21" t="str">
        <f>IF(กรอกคะแนนประเมิน!I21="","",กรอกคะแนนประเมิน!I21)</f>
        <v/>
      </c>
      <c r="J21" s="21" t="str">
        <f>IF(กรอกคะแนนประเมิน!J21="","",กรอกคะแนนประเมิน!J21)</f>
        <v/>
      </c>
      <c r="K21" s="21" t="str">
        <f>IF(กรอกคะแนนประเมิน!K21="","",กรอกคะแนนประเมิน!K21)</f>
        <v/>
      </c>
      <c r="L21" s="21" t="str">
        <f>IF(กรอกคะแนนประเมิน!L21="","",กรอกคะแนนประเมิน!L21)</f>
        <v/>
      </c>
      <c r="M21" s="21" t="str">
        <f>IF(กรอกคะแนนประเมิน!N21="","",กรอกคะแนนประเมิน!N21)</f>
        <v/>
      </c>
      <c r="N21" s="21" t="str">
        <f>IF(กรอกคะแนนประเมิน!O21="","",กรอกคะแนนประเมิน!O21)</f>
        <v/>
      </c>
      <c r="O21" s="21" t="str">
        <f>IF(กรอกคะแนนประเมิน!P21="","",กรอกคะแนนประเมิน!P21)</f>
        <v/>
      </c>
      <c r="P21" s="21" t="str">
        <f>IF(กรอกคะแนนประเมิน!Q21="","",กรอกคะแนนประเมิน!Q21)</f>
        <v/>
      </c>
      <c r="Q21" s="21" t="str">
        <f>IF(กรอกคะแนนประเมิน!R21="","",กรอกคะแนนประเมิน!R21)</f>
        <v/>
      </c>
      <c r="R21" s="21" t="str">
        <f>IF(กรอกคะแนนประเมิน!S21="","",กรอกคะแนนประเมิน!S21)</f>
        <v/>
      </c>
      <c r="S21" s="21" t="str">
        <f>IF(กรอกคะแนนประเมิน!U21="","",กรอกคะแนนประเมิน!U21)</f>
        <v/>
      </c>
      <c r="T21" s="21" t="str">
        <f>IF(กรอกคะแนนประเมิน!V21="","",กรอกคะแนนประเมิน!V21)</f>
        <v/>
      </c>
      <c r="U21" s="21" t="str">
        <f>IF(กรอกคะแนนประเมิน!W21="","",กรอกคะแนนประเมิน!W21)</f>
        <v/>
      </c>
      <c r="V21" s="21" t="str">
        <f>IF(กรอกคะแนนประเมิน!X21="","",กรอกคะแนนประเมิน!X21)</f>
        <v/>
      </c>
      <c r="W21" s="21" t="str">
        <f>IF(กรอกคะแนนประเมิน!Y21="","",กรอกคะแนนประเมิน!Y21)</f>
        <v/>
      </c>
      <c r="X21" s="21" t="str">
        <f>IF(กรอกคะแนนประเมิน!Z21="","",กรอกคะแนนประเมิน!Z21)</f>
        <v/>
      </c>
      <c r="Y21" s="21" t="str">
        <f>IF(กรอกคะแนนประเมิน!AA21="","",กรอกคะแนนประเมิน!AA21)</f>
        <v/>
      </c>
      <c r="Z21" s="21" t="str">
        <f>IF(กรอกคะแนนประเมิน!AB21="","",กรอกคะแนนประเมิน!AB21)</f>
        <v/>
      </c>
      <c r="AA21" s="21" t="str">
        <f>IF(กรอกคะแนนประเมิน!AE21="","",กรอกคะแนนประเมิน!AE21)</f>
        <v/>
      </c>
      <c r="AB21" s="21" t="str">
        <f>IF(กรอกคะแนนประเมิน!AF21="","",กรอกคะแนนประเมิน!AF21)</f>
        <v/>
      </c>
      <c r="AC21" s="21" t="str">
        <f>IF(กรอกคะแนนประเมิน!AG21="","",กรอกคะแนนประเมิน!AG21)</f>
        <v/>
      </c>
      <c r="AD21" s="21" t="str">
        <f>IF(กรอกคะแนนประเมิน!AH21="","",กรอกคะแนนประเมิน!AH21)</f>
        <v/>
      </c>
      <c r="AE21" s="21" t="str">
        <f>IF(กรอกคะแนนประเมิน!AI21="","",กรอกคะแนนประเมิน!AI21)</f>
        <v/>
      </c>
      <c r="AF21" s="21" t="str">
        <f>IF(กรอกคะแนนประเมิน!AL21="","",กรอกคะแนนประเมิน!AL21)</f>
        <v/>
      </c>
      <c r="AG21" s="21" t="str">
        <f>IF(กรอกคะแนนประเมิน!AN21="","",กรอกคะแนนประเมิน!AN21)</f>
        <v/>
      </c>
      <c r="AH21" s="21" t="str">
        <f>IF(กรอกคะแนนประเมิน!AO21="","",กรอกคะแนนประเมิน!AO21)</f>
        <v/>
      </c>
      <c r="AI21" s="21" t="str">
        <f>IF(กรอกคะแนนประเมิน!AP21="","",กรอกคะแนนประเมิน!AP21)</f>
        <v/>
      </c>
      <c r="AJ21" s="21" t="str">
        <f>IF(กรอกคะแนนประเมิน!AQ21="","",กรอกคะแนนประเมิน!AQ21)</f>
        <v/>
      </c>
      <c r="AK21" s="21" t="str">
        <f>IF(กรอกคะแนนประเมิน!AR21="","",กรอกคะแนนประเมิน!AR21)</f>
        <v/>
      </c>
      <c r="AL21" s="21" t="str">
        <f>IF(กรอกคะแนนประเมิน!AS21="","",กรอกคะแนนประเมิน!AS21)</f>
        <v/>
      </c>
      <c r="AM21" s="21" t="str">
        <f>IF(กรอกคะแนนประเมิน!AV21="","",กรอกคะแนนประเมิน!AV21)</f>
        <v/>
      </c>
      <c r="AN21" s="21" t="str">
        <f>IF(กรอกคะแนนประเมิน!AW21="","",กรอกคะแนนประเมิน!AW21)</f>
        <v/>
      </c>
      <c r="AO21" s="21" t="str">
        <f>IF(กรอกคะแนนประเมิน!AX21="","",กรอกคะแนนประเมิน!AX21)</f>
        <v/>
      </c>
      <c r="AP21" s="21" t="str">
        <f>IF(กรอกคะแนนประเมิน!AY21="","",กรอกคะแนนประเมิน!AY21)</f>
        <v/>
      </c>
      <c r="AQ21" s="21" t="str">
        <f>IF(กรอกคะแนนประเมิน!AZ21="","",กรอกคะแนนประเมิน!AZ21)</f>
        <v/>
      </c>
      <c r="AR21" s="21" t="str">
        <f>IF(กรอกคะแนนประเมิน!BA21="","",กรอกคะแนนประเมิน!BA21)</f>
        <v/>
      </c>
      <c r="AS21" s="21" t="str">
        <f>IF(กรอกคะแนนประเมิน!BC21="","",กรอกคะแนนประเมิน!BC21)</f>
        <v/>
      </c>
      <c r="AT21" s="21" t="str">
        <f>IF(กรอกคะแนนประเมิน!BD21="","",กรอกคะแนนประเมิน!BD21)</f>
        <v/>
      </c>
      <c r="AU21" s="21" t="str">
        <f>IF(กรอกคะแนนประเมิน!BE21="","",กรอกคะแนนประเมิน!BE21)</f>
        <v/>
      </c>
      <c r="AV21" s="21" t="str">
        <f>IF(กรอกคะแนนประเมิน!BF21="","",กรอกคะแนนประเมิน!BF21)</f>
        <v/>
      </c>
      <c r="AW21" s="21" t="str">
        <f>IF(กรอกคะแนนประเมิน!BG21="","",กรอกคะแนนประเมิน!BG21)</f>
        <v/>
      </c>
      <c r="AX21" s="21" t="str">
        <f>IF(กรอกคะแนนประเมิน!BH21="","",กรอกคะแนนประเมิน!BH21)</f>
        <v/>
      </c>
      <c r="AY21" s="21" t="str">
        <f>IF(กรอกคะแนนประเมิน!BI21="","",กรอกคะแนนประเมิน!BI21)</f>
        <v/>
      </c>
      <c r="AZ21" s="21" t="str">
        <f>IF(กรอกคะแนนประเมิน!BM21="","",กรอกคะแนนประเมิน!BM21)</f>
        <v/>
      </c>
      <c r="BA21" s="22">
        <f t="shared" si="0"/>
        <v>0</v>
      </c>
      <c r="BB21" s="23">
        <f t="shared" si="1"/>
        <v>0</v>
      </c>
      <c r="BC21" s="24">
        <f t="shared" si="2"/>
        <v>0</v>
      </c>
      <c r="BD21" s="4" t="str">
        <f t="shared" si="3"/>
        <v>ปรับปรุง</v>
      </c>
      <c r="BE21" s="25"/>
      <c r="BF21" s="25"/>
      <c r="BG21" s="25"/>
      <c r="BH21" s="25"/>
      <c r="BI21" s="25"/>
      <c r="BJ21" s="25"/>
      <c r="BK21" s="25"/>
    </row>
    <row r="22" spans="1:63" ht="15.75" customHeight="1">
      <c r="A22" s="4">
        <v>13</v>
      </c>
      <c r="B22" s="14">
        <f>IF(นักเรียน!B18="","",นักเรียน!B18)</f>
        <v>19710</v>
      </c>
      <c r="C22" s="15" t="str">
        <f>IF(นักเรียน!C18="","",นักเรียน!C18)</f>
        <v>เด็กชายเมธาสิทธิ์   พิมพ์ทอง</v>
      </c>
      <c r="D22" s="31" t="str">
        <f>IF(กรอกคะแนนประเมิน!D22="","",กรอกคะแนนประเมิน!D22)</f>
        <v/>
      </c>
      <c r="E22" s="21" t="str">
        <f>IF(กรอกคะแนนประเมิน!E22="","",กรอกคะแนนประเมิน!E22)</f>
        <v/>
      </c>
      <c r="F22" s="21" t="str">
        <f>IF(กรอกคะแนนประเมิน!F22="","",กรอกคะแนนประเมิน!F22)</f>
        <v/>
      </c>
      <c r="G22" s="21" t="str">
        <f>IF(กรอกคะแนนประเมิน!G22="","",กรอกคะแนนประเมิน!G22)</f>
        <v/>
      </c>
      <c r="H22" s="21" t="str">
        <f>IF(กรอกคะแนนประเมิน!H22="","",กรอกคะแนนประเมิน!H22)</f>
        <v/>
      </c>
      <c r="I22" s="21" t="str">
        <f>IF(กรอกคะแนนประเมิน!I22="","",กรอกคะแนนประเมิน!I22)</f>
        <v/>
      </c>
      <c r="J22" s="21" t="str">
        <f>IF(กรอกคะแนนประเมิน!J22="","",กรอกคะแนนประเมิน!J22)</f>
        <v/>
      </c>
      <c r="K22" s="21" t="str">
        <f>IF(กรอกคะแนนประเมิน!K22="","",กรอกคะแนนประเมิน!K22)</f>
        <v/>
      </c>
      <c r="L22" s="21" t="str">
        <f>IF(กรอกคะแนนประเมิน!L22="","",กรอกคะแนนประเมิน!L22)</f>
        <v/>
      </c>
      <c r="M22" s="21" t="str">
        <f>IF(กรอกคะแนนประเมิน!N22="","",กรอกคะแนนประเมิน!N22)</f>
        <v/>
      </c>
      <c r="N22" s="21" t="str">
        <f>IF(กรอกคะแนนประเมิน!O22="","",กรอกคะแนนประเมิน!O22)</f>
        <v/>
      </c>
      <c r="O22" s="21" t="str">
        <f>IF(กรอกคะแนนประเมิน!P22="","",กรอกคะแนนประเมิน!P22)</f>
        <v/>
      </c>
      <c r="P22" s="21" t="str">
        <f>IF(กรอกคะแนนประเมิน!Q22="","",กรอกคะแนนประเมิน!Q22)</f>
        <v/>
      </c>
      <c r="Q22" s="21" t="str">
        <f>IF(กรอกคะแนนประเมิน!R22="","",กรอกคะแนนประเมิน!R22)</f>
        <v/>
      </c>
      <c r="R22" s="21" t="str">
        <f>IF(กรอกคะแนนประเมิน!S22="","",กรอกคะแนนประเมิน!S22)</f>
        <v/>
      </c>
      <c r="S22" s="21" t="str">
        <f>IF(กรอกคะแนนประเมิน!U22="","",กรอกคะแนนประเมิน!U22)</f>
        <v/>
      </c>
      <c r="T22" s="21" t="str">
        <f>IF(กรอกคะแนนประเมิน!V22="","",กรอกคะแนนประเมิน!V22)</f>
        <v/>
      </c>
      <c r="U22" s="21" t="str">
        <f>IF(กรอกคะแนนประเมิน!W22="","",กรอกคะแนนประเมิน!W22)</f>
        <v/>
      </c>
      <c r="V22" s="21" t="str">
        <f>IF(กรอกคะแนนประเมิน!X22="","",กรอกคะแนนประเมิน!X22)</f>
        <v/>
      </c>
      <c r="W22" s="21" t="str">
        <f>IF(กรอกคะแนนประเมิน!Y22="","",กรอกคะแนนประเมิน!Y22)</f>
        <v/>
      </c>
      <c r="X22" s="21" t="str">
        <f>IF(กรอกคะแนนประเมิน!Z22="","",กรอกคะแนนประเมิน!Z22)</f>
        <v/>
      </c>
      <c r="Y22" s="21" t="str">
        <f>IF(กรอกคะแนนประเมิน!AA22="","",กรอกคะแนนประเมิน!AA22)</f>
        <v/>
      </c>
      <c r="Z22" s="21" t="str">
        <f>IF(กรอกคะแนนประเมิน!AB22="","",กรอกคะแนนประเมิน!AB22)</f>
        <v/>
      </c>
      <c r="AA22" s="21" t="str">
        <f>IF(กรอกคะแนนประเมิน!AE22="","",กรอกคะแนนประเมิน!AE22)</f>
        <v/>
      </c>
      <c r="AB22" s="21" t="str">
        <f>IF(กรอกคะแนนประเมิน!AF22="","",กรอกคะแนนประเมิน!AF22)</f>
        <v/>
      </c>
      <c r="AC22" s="21" t="str">
        <f>IF(กรอกคะแนนประเมิน!AG22="","",กรอกคะแนนประเมิน!AG22)</f>
        <v/>
      </c>
      <c r="AD22" s="21" t="str">
        <f>IF(กรอกคะแนนประเมิน!AH22="","",กรอกคะแนนประเมิน!AH22)</f>
        <v/>
      </c>
      <c r="AE22" s="21" t="str">
        <f>IF(กรอกคะแนนประเมิน!AI22="","",กรอกคะแนนประเมิน!AI22)</f>
        <v/>
      </c>
      <c r="AF22" s="21" t="str">
        <f>IF(กรอกคะแนนประเมิน!AL22="","",กรอกคะแนนประเมิน!AL22)</f>
        <v/>
      </c>
      <c r="AG22" s="21" t="str">
        <f>IF(กรอกคะแนนประเมิน!AN22="","",กรอกคะแนนประเมิน!AN22)</f>
        <v/>
      </c>
      <c r="AH22" s="21" t="str">
        <f>IF(กรอกคะแนนประเมิน!AO22="","",กรอกคะแนนประเมิน!AO22)</f>
        <v/>
      </c>
      <c r="AI22" s="21" t="str">
        <f>IF(กรอกคะแนนประเมิน!AP22="","",กรอกคะแนนประเมิน!AP22)</f>
        <v/>
      </c>
      <c r="AJ22" s="21" t="str">
        <f>IF(กรอกคะแนนประเมิน!AQ22="","",กรอกคะแนนประเมิน!AQ22)</f>
        <v/>
      </c>
      <c r="AK22" s="21" t="str">
        <f>IF(กรอกคะแนนประเมิน!AR22="","",กรอกคะแนนประเมิน!AR22)</f>
        <v/>
      </c>
      <c r="AL22" s="21" t="str">
        <f>IF(กรอกคะแนนประเมิน!AS22="","",กรอกคะแนนประเมิน!AS22)</f>
        <v/>
      </c>
      <c r="AM22" s="21" t="str">
        <f>IF(กรอกคะแนนประเมิน!AV22="","",กรอกคะแนนประเมิน!AV22)</f>
        <v/>
      </c>
      <c r="AN22" s="21" t="str">
        <f>IF(กรอกคะแนนประเมิน!AW22="","",กรอกคะแนนประเมิน!AW22)</f>
        <v/>
      </c>
      <c r="AO22" s="21" t="str">
        <f>IF(กรอกคะแนนประเมิน!AX22="","",กรอกคะแนนประเมิน!AX22)</f>
        <v/>
      </c>
      <c r="AP22" s="21" t="str">
        <f>IF(กรอกคะแนนประเมิน!AY22="","",กรอกคะแนนประเมิน!AY22)</f>
        <v/>
      </c>
      <c r="AQ22" s="21" t="str">
        <f>IF(กรอกคะแนนประเมิน!AZ22="","",กรอกคะแนนประเมิน!AZ22)</f>
        <v/>
      </c>
      <c r="AR22" s="21" t="str">
        <f>IF(กรอกคะแนนประเมิน!BA22="","",กรอกคะแนนประเมิน!BA22)</f>
        <v/>
      </c>
      <c r="AS22" s="21" t="str">
        <f>IF(กรอกคะแนนประเมิน!BC22="","",กรอกคะแนนประเมิน!BC22)</f>
        <v/>
      </c>
      <c r="AT22" s="21" t="str">
        <f>IF(กรอกคะแนนประเมิน!BD22="","",กรอกคะแนนประเมิน!BD22)</f>
        <v/>
      </c>
      <c r="AU22" s="21" t="str">
        <f>IF(กรอกคะแนนประเมิน!BE22="","",กรอกคะแนนประเมิน!BE22)</f>
        <v/>
      </c>
      <c r="AV22" s="21" t="str">
        <f>IF(กรอกคะแนนประเมิน!BF22="","",กรอกคะแนนประเมิน!BF22)</f>
        <v/>
      </c>
      <c r="AW22" s="21" t="str">
        <f>IF(กรอกคะแนนประเมิน!BG22="","",กรอกคะแนนประเมิน!BG22)</f>
        <v/>
      </c>
      <c r="AX22" s="21" t="str">
        <f>IF(กรอกคะแนนประเมิน!BH22="","",กรอกคะแนนประเมิน!BH22)</f>
        <v/>
      </c>
      <c r="AY22" s="21" t="str">
        <f>IF(กรอกคะแนนประเมิน!BI22="","",กรอกคะแนนประเมิน!BI22)</f>
        <v/>
      </c>
      <c r="AZ22" s="21" t="str">
        <f>IF(กรอกคะแนนประเมิน!BM22="","",กรอกคะแนนประเมิน!BM22)</f>
        <v/>
      </c>
      <c r="BA22" s="22">
        <f t="shared" si="0"/>
        <v>0</v>
      </c>
      <c r="BB22" s="23">
        <f t="shared" si="1"/>
        <v>0</v>
      </c>
      <c r="BC22" s="24">
        <f t="shared" si="2"/>
        <v>0</v>
      </c>
      <c r="BD22" s="4" t="str">
        <f t="shared" si="3"/>
        <v>ปรับปรุง</v>
      </c>
      <c r="BE22" s="25"/>
      <c r="BF22" s="25"/>
      <c r="BG22" s="25"/>
      <c r="BH22" s="25"/>
      <c r="BI22" s="25"/>
      <c r="BJ22" s="25"/>
      <c r="BK22" s="25"/>
    </row>
    <row r="23" spans="1:63" ht="15.75" customHeight="1">
      <c r="A23" s="4">
        <v>14</v>
      </c>
      <c r="B23" s="14">
        <f>IF(นักเรียน!B19="","",นักเรียน!B19)</f>
        <v>19711</v>
      </c>
      <c r="C23" s="15" t="str">
        <f>IF(นักเรียน!C19="","",นักเรียน!C19)</f>
        <v>เด็กชายวงศกร  ผกานวน</v>
      </c>
      <c r="D23" s="31" t="str">
        <f>IF(กรอกคะแนนประเมิน!D23="","",กรอกคะแนนประเมิน!D23)</f>
        <v/>
      </c>
      <c r="E23" s="21" t="str">
        <f>IF(กรอกคะแนนประเมิน!E23="","",กรอกคะแนนประเมิน!E23)</f>
        <v/>
      </c>
      <c r="F23" s="21" t="str">
        <f>IF(กรอกคะแนนประเมิน!F23="","",กรอกคะแนนประเมิน!F23)</f>
        <v/>
      </c>
      <c r="G23" s="21" t="str">
        <f>IF(กรอกคะแนนประเมิน!G23="","",กรอกคะแนนประเมิน!G23)</f>
        <v/>
      </c>
      <c r="H23" s="21" t="str">
        <f>IF(กรอกคะแนนประเมิน!H23="","",กรอกคะแนนประเมิน!H23)</f>
        <v/>
      </c>
      <c r="I23" s="21" t="str">
        <f>IF(กรอกคะแนนประเมิน!I23="","",กรอกคะแนนประเมิน!I23)</f>
        <v/>
      </c>
      <c r="J23" s="21" t="str">
        <f>IF(กรอกคะแนนประเมิน!J23="","",กรอกคะแนนประเมิน!J23)</f>
        <v/>
      </c>
      <c r="K23" s="21" t="str">
        <f>IF(กรอกคะแนนประเมิน!K23="","",กรอกคะแนนประเมิน!K23)</f>
        <v/>
      </c>
      <c r="L23" s="21" t="str">
        <f>IF(กรอกคะแนนประเมิน!L23="","",กรอกคะแนนประเมิน!L23)</f>
        <v/>
      </c>
      <c r="M23" s="21" t="str">
        <f>IF(กรอกคะแนนประเมิน!N23="","",กรอกคะแนนประเมิน!N23)</f>
        <v/>
      </c>
      <c r="N23" s="21" t="str">
        <f>IF(กรอกคะแนนประเมิน!O23="","",กรอกคะแนนประเมิน!O23)</f>
        <v/>
      </c>
      <c r="O23" s="21" t="str">
        <f>IF(กรอกคะแนนประเมิน!P23="","",กรอกคะแนนประเมิน!P23)</f>
        <v/>
      </c>
      <c r="P23" s="21" t="str">
        <f>IF(กรอกคะแนนประเมิน!Q23="","",กรอกคะแนนประเมิน!Q23)</f>
        <v/>
      </c>
      <c r="Q23" s="21" t="str">
        <f>IF(กรอกคะแนนประเมิน!R23="","",กรอกคะแนนประเมิน!R23)</f>
        <v/>
      </c>
      <c r="R23" s="21" t="str">
        <f>IF(กรอกคะแนนประเมิน!S23="","",กรอกคะแนนประเมิน!S23)</f>
        <v/>
      </c>
      <c r="S23" s="21" t="str">
        <f>IF(กรอกคะแนนประเมิน!U23="","",กรอกคะแนนประเมิน!U23)</f>
        <v/>
      </c>
      <c r="T23" s="21" t="str">
        <f>IF(กรอกคะแนนประเมิน!V23="","",กรอกคะแนนประเมิน!V23)</f>
        <v/>
      </c>
      <c r="U23" s="21" t="str">
        <f>IF(กรอกคะแนนประเมิน!W23="","",กรอกคะแนนประเมิน!W23)</f>
        <v/>
      </c>
      <c r="V23" s="21" t="str">
        <f>IF(กรอกคะแนนประเมิน!X23="","",กรอกคะแนนประเมิน!X23)</f>
        <v/>
      </c>
      <c r="W23" s="21" t="str">
        <f>IF(กรอกคะแนนประเมิน!Y23="","",กรอกคะแนนประเมิน!Y23)</f>
        <v/>
      </c>
      <c r="X23" s="21" t="str">
        <f>IF(กรอกคะแนนประเมิน!Z23="","",กรอกคะแนนประเมิน!Z23)</f>
        <v/>
      </c>
      <c r="Y23" s="21" t="str">
        <f>IF(กรอกคะแนนประเมิน!AA23="","",กรอกคะแนนประเมิน!AA23)</f>
        <v/>
      </c>
      <c r="Z23" s="21" t="str">
        <f>IF(กรอกคะแนนประเมิน!AB23="","",กรอกคะแนนประเมิน!AB23)</f>
        <v/>
      </c>
      <c r="AA23" s="21" t="str">
        <f>IF(กรอกคะแนนประเมิน!AE23="","",กรอกคะแนนประเมิน!AE23)</f>
        <v/>
      </c>
      <c r="AB23" s="21" t="str">
        <f>IF(กรอกคะแนนประเมิน!AF23="","",กรอกคะแนนประเมิน!AF23)</f>
        <v/>
      </c>
      <c r="AC23" s="21" t="str">
        <f>IF(กรอกคะแนนประเมิน!AG23="","",กรอกคะแนนประเมิน!AG23)</f>
        <v/>
      </c>
      <c r="AD23" s="21" t="str">
        <f>IF(กรอกคะแนนประเมิน!AH23="","",กรอกคะแนนประเมิน!AH23)</f>
        <v/>
      </c>
      <c r="AE23" s="21" t="str">
        <f>IF(กรอกคะแนนประเมิน!AI23="","",กรอกคะแนนประเมิน!AI23)</f>
        <v/>
      </c>
      <c r="AF23" s="21" t="str">
        <f>IF(กรอกคะแนนประเมิน!AL23="","",กรอกคะแนนประเมิน!AL23)</f>
        <v/>
      </c>
      <c r="AG23" s="21" t="str">
        <f>IF(กรอกคะแนนประเมิน!AN23="","",กรอกคะแนนประเมิน!AN23)</f>
        <v/>
      </c>
      <c r="AH23" s="21" t="str">
        <f>IF(กรอกคะแนนประเมิน!AO23="","",กรอกคะแนนประเมิน!AO23)</f>
        <v/>
      </c>
      <c r="AI23" s="21" t="str">
        <f>IF(กรอกคะแนนประเมิน!AP23="","",กรอกคะแนนประเมิน!AP23)</f>
        <v/>
      </c>
      <c r="AJ23" s="21" t="str">
        <f>IF(กรอกคะแนนประเมิน!AQ23="","",กรอกคะแนนประเมิน!AQ23)</f>
        <v/>
      </c>
      <c r="AK23" s="21" t="str">
        <f>IF(กรอกคะแนนประเมิน!AR23="","",กรอกคะแนนประเมิน!AR23)</f>
        <v/>
      </c>
      <c r="AL23" s="21" t="str">
        <f>IF(กรอกคะแนนประเมิน!AS23="","",กรอกคะแนนประเมิน!AS23)</f>
        <v/>
      </c>
      <c r="AM23" s="21" t="str">
        <f>IF(กรอกคะแนนประเมิน!AV23="","",กรอกคะแนนประเมิน!AV23)</f>
        <v/>
      </c>
      <c r="AN23" s="21" t="str">
        <f>IF(กรอกคะแนนประเมิน!AW23="","",กรอกคะแนนประเมิน!AW23)</f>
        <v/>
      </c>
      <c r="AO23" s="21" t="str">
        <f>IF(กรอกคะแนนประเมิน!AX23="","",กรอกคะแนนประเมิน!AX23)</f>
        <v/>
      </c>
      <c r="AP23" s="21" t="str">
        <f>IF(กรอกคะแนนประเมิน!AY23="","",กรอกคะแนนประเมิน!AY23)</f>
        <v/>
      </c>
      <c r="AQ23" s="21" t="str">
        <f>IF(กรอกคะแนนประเมิน!AZ23="","",กรอกคะแนนประเมิน!AZ23)</f>
        <v/>
      </c>
      <c r="AR23" s="21" t="str">
        <f>IF(กรอกคะแนนประเมิน!BA23="","",กรอกคะแนนประเมิน!BA23)</f>
        <v/>
      </c>
      <c r="AS23" s="21" t="str">
        <f>IF(กรอกคะแนนประเมิน!BC23="","",กรอกคะแนนประเมิน!BC23)</f>
        <v/>
      </c>
      <c r="AT23" s="21" t="str">
        <f>IF(กรอกคะแนนประเมิน!BD23="","",กรอกคะแนนประเมิน!BD23)</f>
        <v/>
      </c>
      <c r="AU23" s="21" t="str">
        <f>IF(กรอกคะแนนประเมิน!BE23="","",กรอกคะแนนประเมิน!BE23)</f>
        <v/>
      </c>
      <c r="AV23" s="21" t="str">
        <f>IF(กรอกคะแนนประเมิน!BF23="","",กรอกคะแนนประเมิน!BF23)</f>
        <v/>
      </c>
      <c r="AW23" s="21" t="str">
        <f>IF(กรอกคะแนนประเมิน!BG23="","",กรอกคะแนนประเมิน!BG23)</f>
        <v/>
      </c>
      <c r="AX23" s="21" t="str">
        <f>IF(กรอกคะแนนประเมิน!BH23="","",กรอกคะแนนประเมิน!BH23)</f>
        <v/>
      </c>
      <c r="AY23" s="21" t="str">
        <f>IF(กรอกคะแนนประเมิน!BI23="","",กรอกคะแนนประเมิน!BI23)</f>
        <v/>
      </c>
      <c r="AZ23" s="21" t="str">
        <f>IF(กรอกคะแนนประเมิน!BM23="","",กรอกคะแนนประเมิน!BM23)</f>
        <v/>
      </c>
      <c r="BA23" s="22">
        <f t="shared" si="0"/>
        <v>0</v>
      </c>
      <c r="BB23" s="23">
        <f t="shared" si="1"/>
        <v>0</v>
      </c>
      <c r="BC23" s="24">
        <f t="shared" si="2"/>
        <v>0</v>
      </c>
      <c r="BD23" s="4" t="str">
        <f t="shared" si="3"/>
        <v>ปรับปรุง</v>
      </c>
      <c r="BE23" s="25"/>
      <c r="BF23" s="25"/>
      <c r="BG23" s="25"/>
      <c r="BH23" s="25"/>
      <c r="BI23" s="25"/>
      <c r="BJ23" s="25"/>
      <c r="BK23" s="25"/>
    </row>
    <row r="24" spans="1:63" ht="15.75" customHeight="1">
      <c r="A24" s="4">
        <v>15</v>
      </c>
      <c r="B24" s="14">
        <f>IF(นักเรียน!B20="","",นักเรียน!B20)</f>
        <v>19713</v>
      </c>
      <c r="C24" s="15" t="str">
        <f>IF(นักเรียน!C20="","",นักเรียน!C20)</f>
        <v>เด็กชายศิวัฒน์  สุสูงเนิน</v>
      </c>
      <c r="D24" s="31" t="str">
        <f>IF(กรอกคะแนนประเมิน!D24="","",กรอกคะแนนประเมิน!D24)</f>
        <v/>
      </c>
      <c r="E24" s="21" t="str">
        <f>IF(กรอกคะแนนประเมิน!E24="","",กรอกคะแนนประเมิน!E24)</f>
        <v/>
      </c>
      <c r="F24" s="21" t="str">
        <f>IF(กรอกคะแนนประเมิน!F24="","",กรอกคะแนนประเมิน!F24)</f>
        <v/>
      </c>
      <c r="G24" s="21" t="str">
        <f>IF(กรอกคะแนนประเมิน!G24="","",กรอกคะแนนประเมิน!G24)</f>
        <v/>
      </c>
      <c r="H24" s="21" t="str">
        <f>IF(กรอกคะแนนประเมิน!H24="","",กรอกคะแนนประเมิน!H24)</f>
        <v/>
      </c>
      <c r="I24" s="21" t="str">
        <f>IF(กรอกคะแนนประเมิน!I24="","",กรอกคะแนนประเมิน!I24)</f>
        <v/>
      </c>
      <c r="J24" s="21" t="str">
        <f>IF(กรอกคะแนนประเมิน!J24="","",กรอกคะแนนประเมิน!J24)</f>
        <v/>
      </c>
      <c r="K24" s="21" t="str">
        <f>IF(กรอกคะแนนประเมิน!K24="","",กรอกคะแนนประเมิน!K24)</f>
        <v/>
      </c>
      <c r="L24" s="21" t="str">
        <f>IF(กรอกคะแนนประเมิน!L24="","",กรอกคะแนนประเมิน!L24)</f>
        <v/>
      </c>
      <c r="M24" s="21" t="str">
        <f>IF(กรอกคะแนนประเมิน!N24="","",กรอกคะแนนประเมิน!N24)</f>
        <v/>
      </c>
      <c r="N24" s="21" t="str">
        <f>IF(กรอกคะแนนประเมิน!O24="","",กรอกคะแนนประเมิน!O24)</f>
        <v/>
      </c>
      <c r="O24" s="21" t="str">
        <f>IF(กรอกคะแนนประเมิน!P24="","",กรอกคะแนนประเมิน!P24)</f>
        <v/>
      </c>
      <c r="P24" s="21" t="str">
        <f>IF(กรอกคะแนนประเมิน!Q24="","",กรอกคะแนนประเมิน!Q24)</f>
        <v/>
      </c>
      <c r="Q24" s="21" t="str">
        <f>IF(กรอกคะแนนประเมิน!R24="","",กรอกคะแนนประเมิน!R24)</f>
        <v/>
      </c>
      <c r="R24" s="21" t="str">
        <f>IF(กรอกคะแนนประเมิน!S24="","",กรอกคะแนนประเมิน!S24)</f>
        <v/>
      </c>
      <c r="S24" s="21" t="str">
        <f>IF(กรอกคะแนนประเมิน!U24="","",กรอกคะแนนประเมิน!U24)</f>
        <v/>
      </c>
      <c r="T24" s="21" t="str">
        <f>IF(กรอกคะแนนประเมิน!V24="","",กรอกคะแนนประเมิน!V24)</f>
        <v/>
      </c>
      <c r="U24" s="21" t="str">
        <f>IF(กรอกคะแนนประเมิน!W24="","",กรอกคะแนนประเมิน!W24)</f>
        <v/>
      </c>
      <c r="V24" s="21" t="str">
        <f>IF(กรอกคะแนนประเมิน!X24="","",กรอกคะแนนประเมิน!X24)</f>
        <v/>
      </c>
      <c r="W24" s="21" t="str">
        <f>IF(กรอกคะแนนประเมิน!Y24="","",กรอกคะแนนประเมิน!Y24)</f>
        <v/>
      </c>
      <c r="X24" s="21" t="str">
        <f>IF(กรอกคะแนนประเมิน!Z24="","",กรอกคะแนนประเมิน!Z24)</f>
        <v/>
      </c>
      <c r="Y24" s="21" t="str">
        <f>IF(กรอกคะแนนประเมิน!AA24="","",กรอกคะแนนประเมิน!AA24)</f>
        <v/>
      </c>
      <c r="Z24" s="21" t="str">
        <f>IF(กรอกคะแนนประเมิน!AB24="","",กรอกคะแนนประเมิน!AB24)</f>
        <v/>
      </c>
      <c r="AA24" s="21" t="str">
        <f>IF(กรอกคะแนนประเมิน!AE24="","",กรอกคะแนนประเมิน!AE24)</f>
        <v/>
      </c>
      <c r="AB24" s="21" t="str">
        <f>IF(กรอกคะแนนประเมิน!AF24="","",กรอกคะแนนประเมิน!AF24)</f>
        <v/>
      </c>
      <c r="AC24" s="21" t="str">
        <f>IF(กรอกคะแนนประเมิน!AG24="","",กรอกคะแนนประเมิน!AG24)</f>
        <v/>
      </c>
      <c r="AD24" s="21" t="str">
        <f>IF(กรอกคะแนนประเมิน!AH24="","",กรอกคะแนนประเมิน!AH24)</f>
        <v/>
      </c>
      <c r="AE24" s="21" t="str">
        <f>IF(กรอกคะแนนประเมิน!AI24="","",กรอกคะแนนประเมิน!AI24)</f>
        <v/>
      </c>
      <c r="AF24" s="21" t="str">
        <f>IF(กรอกคะแนนประเมิน!AL24="","",กรอกคะแนนประเมิน!AL24)</f>
        <v/>
      </c>
      <c r="AG24" s="21" t="str">
        <f>IF(กรอกคะแนนประเมิน!AN24="","",กรอกคะแนนประเมิน!AN24)</f>
        <v/>
      </c>
      <c r="AH24" s="21" t="str">
        <f>IF(กรอกคะแนนประเมิน!AO24="","",กรอกคะแนนประเมิน!AO24)</f>
        <v/>
      </c>
      <c r="AI24" s="21" t="str">
        <f>IF(กรอกคะแนนประเมิน!AP24="","",กรอกคะแนนประเมิน!AP24)</f>
        <v/>
      </c>
      <c r="AJ24" s="21" t="str">
        <f>IF(กรอกคะแนนประเมิน!AQ24="","",กรอกคะแนนประเมิน!AQ24)</f>
        <v/>
      </c>
      <c r="AK24" s="21" t="str">
        <f>IF(กรอกคะแนนประเมิน!AR24="","",กรอกคะแนนประเมิน!AR24)</f>
        <v/>
      </c>
      <c r="AL24" s="21" t="str">
        <f>IF(กรอกคะแนนประเมิน!AS24="","",กรอกคะแนนประเมิน!AS24)</f>
        <v/>
      </c>
      <c r="AM24" s="21" t="str">
        <f>IF(กรอกคะแนนประเมิน!AV24="","",กรอกคะแนนประเมิน!AV24)</f>
        <v/>
      </c>
      <c r="AN24" s="21" t="str">
        <f>IF(กรอกคะแนนประเมิน!AW24="","",กรอกคะแนนประเมิน!AW24)</f>
        <v/>
      </c>
      <c r="AO24" s="21" t="str">
        <f>IF(กรอกคะแนนประเมิน!AX24="","",กรอกคะแนนประเมิน!AX24)</f>
        <v/>
      </c>
      <c r="AP24" s="21" t="str">
        <f>IF(กรอกคะแนนประเมิน!AY24="","",กรอกคะแนนประเมิน!AY24)</f>
        <v/>
      </c>
      <c r="AQ24" s="21" t="str">
        <f>IF(กรอกคะแนนประเมิน!AZ24="","",กรอกคะแนนประเมิน!AZ24)</f>
        <v/>
      </c>
      <c r="AR24" s="21" t="str">
        <f>IF(กรอกคะแนนประเมิน!BA24="","",กรอกคะแนนประเมิน!BA24)</f>
        <v/>
      </c>
      <c r="AS24" s="21" t="str">
        <f>IF(กรอกคะแนนประเมิน!BC24="","",กรอกคะแนนประเมิน!BC24)</f>
        <v/>
      </c>
      <c r="AT24" s="21" t="str">
        <f>IF(กรอกคะแนนประเมิน!BD24="","",กรอกคะแนนประเมิน!BD24)</f>
        <v/>
      </c>
      <c r="AU24" s="21" t="str">
        <f>IF(กรอกคะแนนประเมิน!BE24="","",กรอกคะแนนประเมิน!BE24)</f>
        <v/>
      </c>
      <c r="AV24" s="21" t="str">
        <f>IF(กรอกคะแนนประเมิน!BF24="","",กรอกคะแนนประเมิน!BF24)</f>
        <v/>
      </c>
      <c r="AW24" s="21" t="str">
        <f>IF(กรอกคะแนนประเมิน!BG24="","",กรอกคะแนนประเมิน!BG24)</f>
        <v/>
      </c>
      <c r="AX24" s="21" t="str">
        <f>IF(กรอกคะแนนประเมิน!BH24="","",กรอกคะแนนประเมิน!BH24)</f>
        <v/>
      </c>
      <c r="AY24" s="21" t="str">
        <f>IF(กรอกคะแนนประเมิน!BI24="","",กรอกคะแนนประเมิน!BI24)</f>
        <v/>
      </c>
      <c r="AZ24" s="21" t="str">
        <f>IF(กรอกคะแนนประเมิน!BM24="","",กรอกคะแนนประเมิน!BM24)</f>
        <v/>
      </c>
      <c r="BA24" s="22">
        <f t="shared" si="0"/>
        <v>0</v>
      </c>
      <c r="BB24" s="23">
        <f t="shared" si="1"/>
        <v>0</v>
      </c>
      <c r="BC24" s="24">
        <f t="shared" si="2"/>
        <v>0</v>
      </c>
      <c r="BD24" s="4" t="str">
        <f t="shared" si="3"/>
        <v>ปรับปรุง</v>
      </c>
      <c r="BE24" s="25"/>
      <c r="BF24" s="25"/>
      <c r="BG24" s="25"/>
      <c r="BH24" s="25"/>
      <c r="BI24" s="25"/>
      <c r="BJ24" s="25"/>
      <c r="BK24" s="25"/>
    </row>
    <row r="25" spans="1:63" ht="15.75" customHeight="1">
      <c r="A25" s="4">
        <v>16</v>
      </c>
      <c r="B25" s="14">
        <f>IF(นักเรียน!B21="","",นักเรียน!B21)</f>
        <v>19714</v>
      </c>
      <c r="C25" s="15" t="str">
        <f>IF(นักเรียน!C21="","",นักเรียน!C21)</f>
        <v>เด็กชายสัจจานันท์  ศรีฮาด</v>
      </c>
      <c r="D25" s="31" t="str">
        <f>IF(กรอกคะแนนประเมิน!D25="","",กรอกคะแนนประเมิน!D25)</f>
        <v/>
      </c>
      <c r="E25" s="21" t="str">
        <f>IF(กรอกคะแนนประเมิน!E25="","",กรอกคะแนนประเมิน!E25)</f>
        <v/>
      </c>
      <c r="F25" s="21" t="str">
        <f>IF(กรอกคะแนนประเมิน!F25="","",กรอกคะแนนประเมิน!F25)</f>
        <v/>
      </c>
      <c r="G25" s="21" t="str">
        <f>IF(กรอกคะแนนประเมิน!G25="","",กรอกคะแนนประเมิน!G25)</f>
        <v/>
      </c>
      <c r="H25" s="21" t="str">
        <f>IF(กรอกคะแนนประเมิน!H25="","",กรอกคะแนนประเมิน!H25)</f>
        <v/>
      </c>
      <c r="I25" s="21" t="str">
        <f>IF(กรอกคะแนนประเมิน!I25="","",กรอกคะแนนประเมิน!I25)</f>
        <v/>
      </c>
      <c r="J25" s="21" t="str">
        <f>IF(กรอกคะแนนประเมิน!J25="","",กรอกคะแนนประเมิน!J25)</f>
        <v/>
      </c>
      <c r="K25" s="21" t="str">
        <f>IF(กรอกคะแนนประเมิน!K25="","",กรอกคะแนนประเมิน!K25)</f>
        <v/>
      </c>
      <c r="L25" s="21" t="str">
        <f>IF(กรอกคะแนนประเมิน!L25="","",กรอกคะแนนประเมิน!L25)</f>
        <v/>
      </c>
      <c r="M25" s="21" t="str">
        <f>IF(กรอกคะแนนประเมิน!N25="","",กรอกคะแนนประเมิน!N25)</f>
        <v/>
      </c>
      <c r="N25" s="21" t="str">
        <f>IF(กรอกคะแนนประเมิน!O25="","",กรอกคะแนนประเมิน!O25)</f>
        <v/>
      </c>
      <c r="O25" s="21" t="str">
        <f>IF(กรอกคะแนนประเมิน!P25="","",กรอกคะแนนประเมิน!P25)</f>
        <v/>
      </c>
      <c r="P25" s="21" t="str">
        <f>IF(กรอกคะแนนประเมิน!Q25="","",กรอกคะแนนประเมิน!Q25)</f>
        <v/>
      </c>
      <c r="Q25" s="21" t="str">
        <f>IF(กรอกคะแนนประเมิน!R25="","",กรอกคะแนนประเมิน!R25)</f>
        <v/>
      </c>
      <c r="R25" s="21" t="str">
        <f>IF(กรอกคะแนนประเมิน!S25="","",กรอกคะแนนประเมิน!S25)</f>
        <v/>
      </c>
      <c r="S25" s="21" t="str">
        <f>IF(กรอกคะแนนประเมิน!U25="","",กรอกคะแนนประเมิน!U25)</f>
        <v/>
      </c>
      <c r="T25" s="21" t="str">
        <f>IF(กรอกคะแนนประเมิน!V25="","",กรอกคะแนนประเมิน!V25)</f>
        <v/>
      </c>
      <c r="U25" s="21" t="str">
        <f>IF(กรอกคะแนนประเมิน!W25="","",กรอกคะแนนประเมิน!W25)</f>
        <v/>
      </c>
      <c r="V25" s="21" t="str">
        <f>IF(กรอกคะแนนประเมิน!X25="","",กรอกคะแนนประเมิน!X25)</f>
        <v/>
      </c>
      <c r="W25" s="21" t="str">
        <f>IF(กรอกคะแนนประเมิน!Y25="","",กรอกคะแนนประเมิน!Y25)</f>
        <v/>
      </c>
      <c r="X25" s="21" t="str">
        <f>IF(กรอกคะแนนประเมิน!Z25="","",กรอกคะแนนประเมิน!Z25)</f>
        <v/>
      </c>
      <c r="Y25" s="21" t="str">
        <f>IF(กรอกคะแนนประเมิน!AA25="","",กรอกคะแนนประเมิน!AA25)</f>
        <v/>
      </c>
      <c r="Z25" s="21" t="str">
        <f>IF(กรอกคะแนนประเมิน!AB25="","",กรอกคะแนนประเมิน!AB25)</f>
        <v/>
      </c>
      <c r="AA25" s="21" t="str">
        <f>IF(กรอกคะแนนประเมิน!AE25="","",กรอกคะแนนประเมิน!AE25)</f>
        <v/>
      </c>
      <c r="AB25" s="21" t="str">
        <f>IF(กรอกคะแนนประเมิน!AF25="","",กรอกคะแนนประเมิน!AF25)</f>
        <v/>
      </c>
      <c r="AC25" s="21" t="str">
        <f>IF(กรอกคะแนนประเมิน!AG25="","",กรอกคะแนนประเมิน!AG25)</f>
        <v/>
      </c>
      <c r="AD25" s="21" t="str">
        <f>IF(กรอกคะแนนประเมิน!AH25="","",กรอกคะแนนประเมิน!AH25)</f>
        <v/>
      </c>
      <c r="AE25" s="21" t="str">
        <f>IF(กรอกคะแนนประเมิน!AI25="","",กรอกคะแนนประเมิน!AI25)</f>
        <v/>
      </c>
      <c r="AF25" s="21" t="str">
        <f>IF(กรอกคะแนนประเมิน!AL25="","",กรอกคะแนนประเมิน!AL25)</f>
        <v/>
      </c>
      <c r="AG25" s="21" t="str">
        <f>IF(กรอกคะแนนประเมิน!AN25="","",กรอกคะแนนประเมิน!AN25)</f>
        <v/>
      </c>
      <c r="AH25" s="21" t="str">
        <f>IF(กรอกคะแนนประเมิน!AO25="","",กรอกคะแนนประเมิน!AO25)</f>
        <v/>
      </c>
      <c r="AI25" s="21" t="str">
        <f>IF(กรอกคะแนนประเมิน!AP25="","",กรอกคะแนนประเมิน!AP25)</f>
        <v/>
      </c>
      <c r="AJ25" s="21" t="str">
        <f>IF(กรอกคะแนนประเมิน!AQ25="","",กรอกคะแนนประเมิน!AQ25)</f>
        <v/>
      </c>
      <c r="AK25" s="21" t="str">
        <f>IF(กรอกคะแนนประเมิน!AR25="","",กรอกคะแนนประเมิน!AR25)</f>
        <v/>
      </c>
      <c r="AL25" s="21" t="str">
        <f>IF(กรอกคะแนนประเมิน!AS25="","",กรอกคะแนนประเมิน!AS25)</f>
        <v/>
      </c>
      <c r="AM25" s="21" t="str">
        <f>IF(กรอกคะแนนประเมิน!AV25="","",กรอกคะแนนประเมิน!AV25)</f>
        <v/>
      </c>
      <c r="AN25" s="21" t="str">
        <f>IF(กรอกคะแนนประเมิน!AW25="","",กรอกคะแนนประเมิน!AW25)</f>
        <v/>
      </c>
      <c r="AO25" s="21" t="str">
        <f>IF(กรอกคะแนนประเมิน!AX25="","",กรอกคะแนนประเมิน!AX25)</f>
        <v/>
      </c>
      <c r="AP25" s="21" t="str">
        <f>IF(กรอกคะแนนประเมิน!AY25="","",กรอกคะแนนประเมิน!AY25)</f>
        <v/>
      </c>
      <c r="AQ25" s="21" t="str">
        <f>IF(กรอกคะแนนประเมิน!AZ25="","",กรอกคะแนนประเมิน!AZ25)</f>
        <v/>
      </c>
      <c r="AR25" s="21" t="str">
        <f>IF(กรอกคะแนนประเมิน!BA25="","",กรอกคะแนนประเมิน!BA25)</f>
        <v/>
      </c>
      <c r="AS25" s="21" t="str">
        <f>IF(กรอกคะแนนประเมิน!BC25="","",กรอกคะแนนประเมิน!BC25)</f>
        <v/>
      </c>
      <c r="AT25" s="21" t="str">
        <f>IF(กรอกคะแนนประเมิน!BD25="","",กรอกคะแนนประเมิน!BD25)</f>
        <v/>
      </c>
      <c r="AU25" s="21" t="str">
        <f>IF(กรอกคะแนนประเมิน!BE25="","",กรอกคะแนนประเมิน!BE25)</f>
        <v/>
      </c>
      <c r="AV25" s="21" t="str">
        <f>IF(กรอกคะแนนประเมิน!BF25="","",กรอกคะแนนประเมิน!BF25)</f>
        <v/>
      </c>
      <c r="AW25" s="21" t="str">
        <f>IF(กรอกคะแนนประเมิน!BG25="","",กรอกคะแนนประเมิน!BG25)</f>
        <v/>
      </c>
      <c r="AX25" s="21" t="str">
        <f>IF(กรอกคะแนนประเมิน!BH25="","",กรอกคะแนนประเมิน!BH25)</f>
        <v/>
      </c>
      <c r="AY25" s="21" t="str">
        <f>IF(กรอกคะแนนประเมิน!BI25="","",กรอกคะแนนประเมิน!BI25)</f>
        <v/>
      </c>
      <c r="AZ25" s="21" t="str">
        <f>IF(กรอกคะแนนประเมิน!BM25="","",กรอกคะแนนประเมิน!BM25)</f>
        <v/>
      </c>
      <c r="BA25" s="22">
        <f t="shared" si="0"/>
        <v>0</v>
      </c>
      <c r="BB25" s="23">
        <f t="shared" si="1"/>
        <v>0</v>
      </c>
      <c r="BC25" s="24">
        <f t="shared" si="2"/>
        <v>0</v>
      </c>
      <c r="BD25" s="4" t="str">
        <f t="shared" si="3"/>
        <v>ปรับปรุง</v>
      </c>
      <c r="BE25" s="25"/>
      <c r="BF25" s="25"/>
      <c r="BG25" s="25"/>
      <c r="BH25" s="25"/>
      <c r="BI25" s="25"/>
      <c r="BJ25" s="25"/>
      <c r="BK25" s="25"/>
    </row>
    <row r="26" spans="1:63" ht="15.75" customHeight="1">
      <c r="A26" s="4">
        <v>17</v>
      </c>
      <c r="B26" s="14">
        <f>IF(นักเรียน!B22="","",นักเรียน!B22)</f>
        <v>19715</v>
      </c>
      <c r="C26" s="15" t="str">
        <f>IF(นักเรียน!C22="","",นักเรียน!C22)</f>
        <v>เด็กชายเอนกพงศ์  สกุลดี</v>
      </c>
      <c r="D26" s="31" t="str">
        <f>IF(กรอกคะแนนประเมิน!D26="","",กรอกคะแนนประเมิน!D26)</f>
        <v/>
      </c>
      <c r="E26" s="21" t="str">
        <f>IF(กรอกคะแนนประเมิน!E26="","",กรอกคะแนนประเมิน!E26)</f>
        <v/>
      </c>
      <c r="F26" s="21" t="str">
        <f>IF(กรอกคะแนนประเมิน!F26="","",กรอกคะแนนประเมิน!F26)</f>
        <v/>
      </c>
      <c r="G26" s="21" t="str">
        <f>IF(กรอกคะแนนประเมิน!G26="","",กรอกคะแนนประเมิน!G26)</f>
        <v/>
      </c>
      <c r="H26" s="21" t="str">
        <f>IF(กรอกคะแนนประเมิน!H26="","",กรอกคะแนนประเมิน!H26)</f>
        <v/>
      </c>
      <c r="I26" s="21" t="str">
        <f>IF(กรอกคะแนนประเมิน!I26="","",กรอกคะแนนประเมิน!I26)</f>
        <v/>
      </c>
      <c r="J26" s="21" t="str">
        <f>IF(กรอกคะแนนประเมิน!J26="","",กรอกคะแนนประเมิน!J26)</f>
        <v/>
      </c>
      <c r="K26" s="21" t="str">
        <f>IF(กรอกคะแนนประเมิน!K26="","",กรอกคะแนนประเมิน!K26)</f>
        <v/>
      </c>
      <c r="L26" s="21" t="str">
        <f>IF(กรอกคะแนนประเมิน!L26="","",กรอกคะแนนประเมิน!L26)</f>
        <v/>
      </c>
      <c r="M26" s="21" t="str">
        <f>IF(กรอกคะแนนประเมิน!N26="","",กรอกคะแนนประเมิน!N26)</f>
        <v/>
      </c>
      <c r="N26" s="21" t="str">
        <f>IF(กรอกคะแนนประเมิน!O26="","",กรอกคะแนนประเมิน!O26)</f>
        <v/>
      </c>
      <c r="O26" s="21" t="str">
        <f>IF(กรอกคะแนนประเมิน!P26="","",กรอกคะแนนประเมิน!P26)</f>
        <v/>
      </c>
      <c r="P26" s="21" t="str">
        <f>IF(กรอกคะแนนประเมิน!Q26="","",กรอกคะแนนประเมิน!Q26)</f>
        <v/>
      </c>
      <c r="Q26" s="21" t="str">
        <f>IF(กรอกคะแนนประเมิน!R26="","",กรอกคะแนนประเมิน!R26)</f>
        <v/>
      </c>
      <c r="R26" s="21" t="str">
        <f>IF(กรอกคะแนนประเมิน!S26="","",กรอกคะแนนประเมิน!S26)</f>
        <v/>
      </c>
      <c r="S26" s="21" t="str">
        <f>IF(กรอกคะแนนประเมิน!U26="","",กรอกคะแนนประเมิน!U26)</f>
        <v/>
      </c>
      <c r="T26" s="21" t="str">
        <f>IF(กรอกคะแนนประเมิน!V26="","",กรอกคะแนนประเมิน!V26)</f>
        <v/>
      </c>
      <c r="U26" s="21" t="str">
        <f>IF(กรอกคะแนนประเมิน!W26="","",กรอกคะแนนประเมิน!W26)</f>
        <v/>
      </c>
      <c r="V26" s="21" t="str">
        <f>IF(กรอกคะแนนประเมิน!X26="","",กรอกคะแนนประเมิน!X26)</f>
        <v/>
      </c>
      <c r="W26" s="21" t="str">
        <f>IF(กรอกคะแนนประเมิน!Y26="","",กรอกคะแนนประเมิน!Y26)</f>
        <v/>
      </c>
      <c r="X26" s="21" t="str">
        <f>IF(กรอกคะแนนประเมิน!Z26="","",กรอกคะแนนประเมิน!Z26)</f>
        <v/>
      </c>
      <c r="Y26" s="21" t="str">
        <f>IF(กรอกคะแนนประเมิน!AA26="","",กรอกคะแนนประเมิน!AA26)</f>
        <v/>
      </c>
      <c r="Z26" s="21" t="str">
        <f>IF(กรอกคะแนนประเมิน!AB26="","",กรอกคะแนนประเมิน!AB26)</f>
        <v/>
      </c>
      <c r="AA26" s="21" t="str">
        <f>IF(กรอกคะแนนประเมิน!AE26="","",กรอกคะแนนประเมิน!AE26)</f>
        <v/>
      </c>
      <c r="AB26" s="21" t="str">
        <f>IF(กรอกคะแนนประเมิน!AF26="","",กรอกคะแนนประเมิน!AF26)</f>
        <v/>
      </c>
      <c r="AC26" s="21" t="str">
        <f>IF(กรอกคะแนนประเมิน!AG26="","",กรอกคะแนนประเมิน!AG26)</f>
        <v/>
      </c>
      <c r="AD26" s="21" t="str">
        <f>IF(กรอกคะแนนประเมิน!AH26="","",กรอกคะแนนประเมิน!AH26)</f>
        <v/>
      </c>
      <c r="AE26" s="21" t="str">
        <f>IF(กรอกคะแนนประเมิน!AI26="","",กรอกคะแนนประเมิน!AI26)</f>
        <v/>
      </c>
      <c r="AF26" s="21" t="str">
        <f>IF(กรอกคะแนนประเมิน!AL26="","",กรอกคะแนนประเมิน!AL26)</f>
        <v/>
      </c>
      <c r="AG26" s="21" t="str">
        <f>IF(กรอกคะแนนประเมิน!AN26="","",กรอกคะแนนประเมิน!AN26)</f>
        <v/>
      </c>
      <c r="AH26" s="21" t="str">
        <f>IF(กรอกคะแนนประเมิน!AO26="","",กรอกคะแนนประเมิน!AO26)</f>
        <v/>
      </c>
      <c r="AI26" s="21" t="str">
        <f>IF(กรอกคะแนนประเมิน!AP26="","",กรอกคะแนนประเมิน!AP26)</f>
        <v/>
      </c>
      <c r="AJ26" s="21" t="str">
        <f>IF(กรอกคะแนนประเมิน!AQ26="","",กรอกคะแนนประเมิน!AQ26)</f>
        <v/>
      </c>
      <c r="AK26" s="21" t="str">
        <f>IF(กรอกคะแนนประเมิน!AR26="","",กรอกคะแนนประเมิน!AR26)</f>
        <v/>
      </c>
      <c r="AL26" s="21" t="str">
        <f>IF(กรอกคะแนนประเมิน!AS26="","",กรอกคะแนนประเมิน!AS26)</f>
        <v/>
      </c>
      <c r="AM26" s="21" t="str">
        <f>IF(กรอกคะแนนประเมิน!AV26="","",กรอกคะแนนประเมิน!AV26)</f>
        <v/>
      </c>
      <c r="AN26" s="21" t="str">
        <f>IF(กรอกคะแนนประเมิน!AW26="","",กรอกคะแนนประเมิน!AW26)</f>
        <v/>
      </c>
      <c r="AO26" s="21" t="str">
        <f>IF(กรอกคะแนนประเมิน!AX26="","",กรอกคะแนนประเมิน!AX26)</f>
        <v/>
      </c>
      <c r="AP26" s="21" t="str">
        <f>IF(กรอกคะแนนประเมิน!AY26="","",กรอกคะแนนประเมิน!AY26)</f>
        <v/>
      </c>
      <c r="AQ26" s="21" t="str">
        <f>IF(กรอกคะแนนประเมิน!AZ26="","",กรอกคะแนนประเมิน!AZ26)</f>
        <v/>
      </c>
      <c r="AR26" s="21" t="str">
        <f>IF(กรอกคะแนนประเมิน!BA26="","",กรอกคะแนนประเมิน!BA26)</f>
        <v/>
      </c>
      <c r="AS26" s="21" t="str">
        <f>IF(กรอกคะแนนประเมิน!BC26="","",กรอกคะแนนประเมิน!BC26)</f>
        <v/>
      </c>
      <c r="AT26" s="21" t="str">
        <f>IF(กรอกคะแนนประเมิน!BD26="","",กรอกคะแนนประเมิน!BD26)</f>
        <v/>
      </c>
      <c r="AU26" s="21" t="str">
        <f>IF(กรอกคะแนนประเมิน!BE26="","",กรอกคะแนนประเมิน!BE26)</f>
        <v/>
      </c>
      <c r="AV26" s="21" t="str">
        <f>IF(กรอกคะแนนประเมิน!BF26="","",กรอกคะแนนประเมิน!BF26)</f>
        <v/>
      </c>
      <c r="AW26" s="21" t="str">
        <f>IF(กรอกคะแนนประเมิน!BG26="","",กรอกคะแนนประเมิน!BG26)</f>
        <v/>
      </c>
      <c r="AX26" s="21" t="str">
        <f>IF(กรอกคะแนนประเมิน!BH26="","",กรอกคะแนนประเมิน!BH26)</f>
        <v/>
      </c>
      <c r="AY26" s="21" t="str">
        <f>IF(กรอกคะแนนประเมิน!BI26="","",กรอกคะแนนประเมิน!BI26)</f>
        <v/>
      </c>
      <c r="AZ26" s="21" t="str">
        <f>IF(กรอกคะแนนประเมิน!BM26="","",กรอกคะแนนประเมิน!BM26)</f>
        <v/>
      </c>
      <c r="BA26" s="22">
        <f t="shared" si="0"/>
        <v>0</v>
      </c>
      <c r="BB26" s="23">
        <f t="shared" si="1"/>
        <v>0</v>
      </c>
      <c r="BC26" s="24">
        <f t="shared" si="2"/>
        <v>0</v>
      </c>
      <c r="BD26" s="4" t="str">
        <f t="shared" si="3"/>
        <v>ปรับปรุง</v>
      </c>
      <c r="BE26" s="25"/>
      <c r="BF26" s="25"/>
      <c r="BG26" s="25"/>
      <c r="BH26" s="25"/>
      <c r="BI26" s="25"/>
      <c r="BJ26" s="25"/>
      <c r="BK26" s="25"/>
    </row>
    <row r="27" spans="1:63" ht="15.75" customHeight="1">
      <c r="A27" s="4">
        <v>18</v>
      </c>
      <c r="B27" s="14">
        <f>IF(นักเรียน!B23="","",นักเรียน!B23)</f>
        <v>19716</v>
      </c>
      <c r="C27" s="15" t="str">
        <f>IF(นักเรียน!C23="","",นักเรียน!C23)</f>
        <v>เด็กหญิงกสิกร  เฉิดสถิตย์</v>
      </c>
      <c r="D27" s="31" t="str">
        <f>IF(กรอกคะแนนประเมิน!D27="","",กรอกคะแนนประเมิน!D27)</f>
        <v/>
      </c>
      <c r="E27" s="21" t="str">
        <f>IF(กรอกคะแนนประเมิน!E27="","",กรอกคะแนนประเมิน!E27)</f>
        <v/>
      </c>
      <c r="F27" s="21" t="str">
        <f>IF(กรอกคะแนนประเมิน!F27="","",กรอกคะแนนประเมิน!F27)</f>
        <v/>
      </c>
      <c r="G27" s="21" t="str">
        <f>IF(กรอกคะแนนประเมิน!G27="","",กรอกคะแนนประเมิน!G27)</f>
        <v/>
      </c>
      <c r="H27" s="21" t="str">
        <f>IF(กรอกคะแนนประเมิน!H27="","",กรอกคะแนนประเมิน!H27)</f>
        <v/>
      </c>
      <c r="I27" s="21" t="str">
        <f>IF(กรอกคะแนนประเมิน!I27="","",กรอกคะแนนประเมิน!I27)</f>
        <v/>
      </c>
      <c r="J27" s="21" t="str">
        <f>IF(กรอกคะแนนประเมิน!J27="","",กรอกคะแนนประเมิน!J27)</f>
        <v/>
      </c>
      <c r="K27" s="21" t="str">
        <f>IF(กรอกคะแนนประเมิน!K27="","",กรอกคะแนนประเมิน!K27)</f>
        <v/>
      </c>
      <c r="L27" s="21" t="str">
        <f>IF(กรอกคะแนนประเมิน!L27="","",กรอกคะแนนประเมิน!L27)</f>
        <v/>
      </c>
      <c r="M27" s="21" t="str">
        <f>IF(กรอกคะแนนประเมิน!N27="","",กรอกคะแนนประเมิน!N27)</f>
        <v/>
      </c>
      <c r="N27" s="21" t="str">
        <f>IF(กรอกคะแนนประเมิน!O27="","",กรอกคะแนนประเมิน!O27)</f>
        <v/>
      </c>
      <c r="O27" s="21" t="str">
        <f>IF(กรอกคะแนนประเมิน!P27="","",กรอกคะแนนประเมิน!P27)</f>
        <v/>
      </c>
      <c r="P27" s="21" t="str">
        <f>IF(กรอกคะแนนประเมิน!Q27="","",กรอกคะแนนประเมิน!Q27)</f>
        <v/>
      </c>
      <c r="Q27" s="21" t="str">
        <f>IF(กรอกคะแนนประเมิน!R27="","",กรอกคะแนนประเมิน!R27)</f>
        <v/>
      </c>
      <c r="R27" s="21" t="str">
        <f>IF(กรอกคะแนนประเมิน!S27="","",กรอกคะแนนประเมิน!S27)</f>
        <v/>
      </c>
      <c r="S27" s="21" t="str">
        <f>IF(กรอกคะแนนประเมิน!U27="","",กรอกคะแนนประเมิน!U27)</f>
        <v/>
      </c>
      <c r="T27" s="21" t="str">
        <f>IF(กรอกคะแนนประเมิน!V27="","",กรอกคะแนนประเมิน!V27)</f>
        <v/>
      </c>
      <c r="U27" s="21" t="str">
        <f>IF(กรอกคะแนนประเมิน!W27="","",กรอกคะแนนประเมิน!W27)</f>
        <v/>
      </c>
      <c r="V27" s="21" t="str">
        <f>IF(กรอกคะแนนประเมิน!X27="","",กรอกคะแนนประเมิน!X27)</f>
        <v/>
      </c>
      <c r="W27" s="21" t="str">
        <f>IF(กรอกคะแนนประเมิน!Y27="","",กรอกคะแนนประเมิน!Y27)</f>
        <v/>
      </c>
      <c r="X27" s="21" t="str">
        <f>IF(กรอกคะแนนประเมิน!Z27="","",กรอกคะแนนประเมิน!Z27)</f>
        <v/>
      </c>
      <c r="Y27" s="21" t="str">
        <f>IF(กรอกคะแนนประเมิน!AA27="","",กรอกคะแนนประเมิน!AA27)</f>
        <v/>
      </c>
      <c r="Z27" s="21" t="str">
        <f>IF(กรอกคะแนนประเมิน!AB27="","",กรอกคะแนนประเมิน!AB27)</f>
        <v/>
      </c>
      <c r="AA27" s="21" t="str">
        <f>IF(กรอกคะแนนประเมิน!AE27="","",กรอกคะแนนประเมิน!AE27)</f>
        <v/>
      </c>
      <c r="AB27" s="21" t="str">
        <f>IF(กรอกคะแนนประเมิน!AF27="","",กรอกคะแนนประเมิน!AF27)</f>
        <v/>
      </c>
      <c r="AC27" s="21" t="str">
        <f>IF(กรอกคะแนนประเมิน!AG27="","",กรอกคะแนนประเมิน!AG27)</f>
        <v/>
      </c>
      <c r="AD27" s="21" t="str">
        <f>IF(กรอกคะแนนประเมิน!AH27="","",กรอกคะแนนประเมิน!AH27)</f>
        <v/>
      </c>
      <c r="AE27" s="21" t="str">
        <f>IF(กรอกคะแนนประเมิน!AI27="","",กรอกคะแนนประเมิน!AI27)</f>
        <v/>
      </c>
      <c r="AF27" s="21" t="str">
        <f>IF(กรอกคะแนนประเมิน!AL27="","",กรอกคะแนนประเมิน!AL27)</f>
        <v/>
      </c>
      <c r="AG27" s="21" t="str">
        <f>IF(กรอกคะแนนประเมิน!AN27="","",กรอกคะแนนประเมิน!AN27)</f>
        <v/>
      </c>
      <c r="AH27" s="21" t="str">
        <f>IF(กรอกคะแนนประเมิน!AO27="","",กรอกคะแนนประเมิน!AO27)</f>
        <v/>
      </c>
      <c r="AI27" s="21" t="str">
        <f>IF(กรอกคะแนนประเมิน!AP27="","",กรอกคะแนนประเมิน!AP27)</f>
        <v/>
      </c>
      <c r="AJ27" s="21" t="str">
        <f>IF(กรอกคะแนนประเมิน!AQ27="","",กรอกคะแนนประเมิน!AQ27)</f>
        <v/>
      </c>
      <c r="AK27" s="21" t="str">
        <f>IF(กรอกคะแนนประเมิน!AR27="","",กรอกคะแนนประเมิน!AR27)</f>
        <v/>
      </c>
      <c r="AL27" s="21" t="str">
        <f>IF(กรอกคะแนนประเมิน!AS27="","",กรอกคะแนนประเมิน!AS27)</f>
        <v/>
      </c>
      <c r="AM27" s="21" t="str">
        <f>IF(กรอกคะแนนประเมิน!AV27="","",กรอกคะแนนประเมิน!AV27)</f>
        <v/>
      </c>
      <c r="AN27" s="21" t="str">
        <f>IF(กรอกคะแนนประเมิน!AW27="","",กรอกคะแนนประเมิน!AW27)</f>
        <v/>
      </c>
      <c r="AO27" s="21" t="str">
        <f>IF(กรอกคะแนนประเมิน!AX27="","",กรอกคะแนนประเมิน!AX27)</f>
        <v/>
      </c>
      <c r="AP27" s="21" t="str">
        <f>IF(กรอกคะแนนประเมิน!AY27="","",กรอกคะแนนประเมิน!AY27)</f>
        <v/>
      </c>
      <c r="AQ27" s="21" t="str">
        <f>IF(กรอกคะแนนประเมิน!AZ27="","",กรอกคะแนนประเมิน!AZ27)</f>
        <v/>
      </c>
      <c r="AR27" s="21" t="str">
        <f>IF(กรอกคะแนนประเมิน!BA27="","",กรอกคะแนนประเมิน!BA27)</f>
        <v/>
      </c>
      <c r="AS27" s="21" t="str">
        <f>IF(กรอกคะแนนประเมิน!BC27="","",กรอกคะแนนประเมิน!BC27)</f>
        <v/>
      </c>
      <c r="AT27" s="21" t="str">
        <f>IF(กรอกคะแนนประเมิน!BD27="","",กรอกคะแนนประเมิน!BD27)</f>
        <v/>
      </c>
      <c r="AU27" s="21" t="str">
        <f>IF(กรอกคะแนนประเมิน!BE27="","",กรอกคะแนนประเมิน!BE27)</f>
        <v/>
      </c>
      <c r="AV27" s="21" t="str">
        <f>IF(กรอกคะแนนประเมิน!BF27="","",กรอกคะแนนประเมิน!BF27)</f>
        <v/>
      </c>
      <c r="AW27" s="21" t="str">
        <f>IF(กรอกคะแนนประเมิน!BG27="","",กรอกคะแนนประเมิน!BG27)</f>
        <v/>
      </c>
      <c r="AX27" s="21" t="str">
        <f>IF(กรอกคะแนนประเมิน!BH27="","",กรอกคะแนนประเมิน!BH27)</f>
        <v/>
      </c>
      <c r="AY27" s="21" t="str">
        <f>IF(กรอกคะแนนประเมิน!BI27="","",กรอกคะแนนประเมิน!BI27)</f>
        <v/>
      </c>
      <c r="AZ27" s="21" t="str">
        <f>IF(กรอกคะแนนประเมิน!BM27="","",กรอกคะแนนประเมิน!BM27)</f>
        <v/>
      </c>
      <c r="BA27" s="22">
        <f t="shared" si="0"/>
        <v>0</v>
      </c>
      <c r="BB27" s="23">
        <f t="shared" si="1"/>
        <v>0</v>
      </c>
      <c r="BC27" s="24">
        <f t="shared" si="2"/>
        <v>0</v>
      </c>
      <c r="BD27" s="4" t="str">
        <f t="shared" si="3"/>
        <v>ปรับปรุง</v>
      </c>
      <c r="BE27" s="25"/>
      <c r="BF27" s="25"/>
      <c r="BG27" s="25"/>
      <c r="BH27" s="25"/>
      <c r="BI27" s="25"/>
      <c r="BJ27" s="25"/>
      <c r="BK27" s="25"/>
    </row>
    <row r="28" spans="1:63" ht="15.75" customHeight="1">
      <c r="A28" s="4">
        <v>19</v>
      </c>
      <c r="B28" s="14">
        <f>IF(นักเรียน!B24="","",นักเรียน!B24)</f>
        <v>19717</v>
      </c>
      <c r="C28" s="15" t="str">
        <f>IF(นักเรียน!C24="","",นักเรียน!C24)</f>
        <v>เด็กหญิงจิดาภา  วงษ์แก้ว</v>
      </c>
      <c r="D28" s="31" t="str">
        <f>IF(กรอกคะแนนประเมิน!D28="","",กรอกคะแนนประเมิน!D28)</f>
        <v/>
      </c>
      <c r="E28" s="21" t="str">
        <f>IF(กรอกคะแนนประเมิน!E28="","",กรอกคะแนนประเมิน!E28)</f>
        <v/>
      </c>
      <c r="F28" s="21" t="str">
        <f>IF(กรอกคะแนนประเมิน!F28="","",กรอกคะแนนประเมิน!F28)</f>
        <v/>
      </c>
      <c r="G28" s="21" t="str">
        <f>IF(กรอกคะแนนประเมิน!G28="","",กรอกคะแนนประเมิน!G28)</f>
        <v/>
      </c>
      <c r="H28" s="21" t="str">
        <f>IF(กรอกคะแนนประเมิน!H28="","",กรอกคะแนนประเมิน!H28)</f>
        <v/>
      </c>
      <c r="I28" s="21" t="str">
        <f>IF(กรอกคะแนนประเมิน!I28="","",กรอกคะแนนประเมิน!I28)</f>
        <v/>
      </c>
      <c r="J28" s="21" t="str">
        <f>IF(กรอกคะแนนประเมิน!J28="","",กรอกคะแนนประเมิน!J28)</f>
        <v/>
      </c>
      <c r="K28" s="21" t="str">
        <f>IF(กรอกคะแนนประเมิน!K28="","",กรอกคะแนนประเมิน!K28)</f>
        <v/>
      </c>
      <c r="L28" s="21" t="str">
        <f>IF(กรอกคะแนนประเมิน!L28="","",กรอกคะแนนประเมิน!L28)</f>
        <v/>
      </c>
      <c r="M28" s="21" t="str">
        <f>IF(กรอกคะแนนประเมิน!N28="","",กรอกคะแนนประเมิน!N28)</f>
        <v/>
      </c>
      <c r="N28" s="21" t="str">
        <f>IF(กรอกคะแนนประเมิน!O28="","",กรอกคะแนนประเมิน!O28)</f>
        <v/>
      </c>
      <c r="O28" s="21" t="str">
        <f>IF(กรอกคะแนนประเมิน!P28="","",กรอกคะแนนประเมิน!P28)</f>
        <v/>
      </c>
      <c r="P28" s="21" t="str">
        <f>IF(กรอกคะแนนประเมิน!Q28="","",กรอกคะแนนประเมิน!Q28)</f>
        <v/>
      </c>
      <c r="Q28" s="21" t="str">
        <f>IF(กรอกคะแนนประเมิน!R28="","",กรอกคะแนนประเมิน!R28)</f>
        <v/>
      </c>
      <c r="R28" s="21" t="str">
        <f>IF(กรอกคะแนนประเมิน!S28="","",กรอกคะแนนประเมิน!S28)</f>
        <v/>
      </c>
      <c r="S28" s="21" t="str">
        <f>IF(กรอกคะแนนประเมิน!U28="","",กรอกคะแนนประเมิน!U28)</f>
        <v/>
      </c>
      <c r="T28" s="21" t="str">
        <f>IF(กรอกคะแนนประเมิน!V28="","",กรอกคะแนนประเมิน!V28)</f>
        <v/>
      </c>
      <c r="U28" s="21" t="str">
        <f>IF(กรอกคะแนนประเมิน!W28="","",กรอกคะแนนประเมิน!W28)</f>
        <v/>
      </c>
      <c r="V28" s="21" t="str">
        <f>IF(กรอกคะแนนประเมิน!X28="","",กรอกคะแนนประเมิน!X28)</f>
        <v/>
      </c>
      <c r="W28" s="21" t="str">
        <f>IF(กรอกคะแนนประเมิน!Y28="","",กรอกคะแนนประเมิน!Y28)</f>
        <v/>
      </c>
      <c r="X28" s="21" t="str">
        <f>IF(กรอกคะแนนประเมิน!Z28="","",กรอกคะแนนประเมิน!Z28)</f>
        <v/>
      </c>
      <c r="Y28" s="21" t="str">
        <f>IF(กรอกคะแนนประเมิน!AA28="","",กรอกคะแนนประเมิน!AA28)</f>
        <v/>
      </c>
      <c r="Z28" s="21" t="str">
        <f>IF(กรอกคะแนนประเมิน!AB28="","",กรอกคะแนนประเมิน!AB28)</f>
        <v/>
      </c>
      <c r="AA28" s="21" t="str">
        <f>IF(กรอกคะแนนประเมิน!AE28="","",กรอกคะแนนประเมิน!AE28)</f>
        <v/>
      </c>
      <c r="AB28" s="21" t="str">
        <f>IF(กรอกคะแนนประเมิน!AF28="","",กรอกคะแนนประเมิน!AF28)</f>
        <v/>
      </c>
      <c r="AC28" s="21" t="str">
        <f>IF(กรอกคะแนนประเมิน!AG28="","",กรอกคะแนนประเมิน!AG28)</f>
        <v/>
      </c>
      <c r="AD28" s="21" t="str">
        <f>IF(กรอกคะแนนประเมิน!AH28="","",กรอกคะแนนประเมิน!AH28)</f>
        <v/>
      </c>
      <c r="AE28" s="21" t="str">
        <f>IF(กรอกคะแนนประเมิน!AI28="","",กรอกคะแนนประเมิน!AI28)</f>
        <v/>
      </c>
      <c r="AF28" s="21" t="str">
        <f>IF(กรอกคะแนนประเมิน!AL28="","",กรอกคะแนนประเมิน!AL28)</f>
        <v/>
      </c>
      <c r="AG28" s="21" t="str">
        <f>IF(กรอกคะแนนประเมิน!AN28="","",กรอกคะแนนประเมิน!AN28)</f>
        <v/>
      </c>
      <c r="AH28" s="21" t="str">
        <f>IF(กรอกคะแนนประเมิน!AO28="","",กรอกคะแนนประเมิน!AO28)</f>
        <v/>
      </c>
      <c r="AI28" s="21" t="str">
        <f>IF(กรอกคะแนนประเมิน!AP28="","",กรอกคะแนนประเมิน!AP28)</f>
        <v/>
      </c>
      <c r="AJ28" s="21" t="str">
        <f>IF(กรอกคะแนนประเมิน!AQ28="","",กรอกคะแนนประเมิน!AQ28)</f>
        <v/>
      </c>
      <c r="AK28" s="21" t="str">
        <f>IF(กรอกคะแนนประเมิน!AR28="","",กรอกคะแนนประเมิน!AR28)</f>
        <v/>
      </c>
      <c r="AL28" s="21" t="str">
        <f>IF(กรอกคะแนนประเมิน!AS28="","",กรอกคะแนนประเมิน!AS28)</f>
        <v/>
      </c>
      <c r="AM28" s="21" t="str">
        <f>IF(กรอกคะแนนประเมิน!AV28="","",กรอกคะแนนประเมิน!AV28)</f>
        <v/>
      </c>
      <c r="AN28" s="21" t="str">
        <f>IF(กรอกคะแนนประเมิน!AW28="","",กรอกคะแนนประเมิน!AW28)</f>
        <v/>
      </c>
      <c r="AO28" s="21" t="str">
        <f>IF(กรอกคะแนนประเมิน!AX28="","",กรอกคะแนนประเมิน!AX28)</f>
        <v/>
      </c>
      <c r="AP28" s="21" t="str">
        <f>IF(กรอกคะแนนประเมิน!AY28="","",กรอกคะแนนประเมิน!AY28)</f>
        <v/>
      </c>
      <c r="AQ28" s="21" t="str">
        <f>IF(กรอกคะแนนประเมิน!AZ28="","",กรอกคะแนนประเมิน!AZ28)</f>
        <v/>
      </c>
      <c r="AR28" s="21" t="str">
        <f>IF(กรอกคะแนนประเมิน!BA28="","",กรอกคะแนนประเมิน!BA28)</f>
        <v/>
      </c>
      <c r="AS28" s="21" t="str">
        <f>IF(กรอกคะแนนประเมิน!BC28="","",กรอกคะแนนประเมิน!BC28)</f>
        <v/>
      </c>
      <c r="AT28" s="21" t="str">
        <f>IF(กรอกคะแนนประเมิน!BD28="","",กรอกคะแนนประเมิน!BD28)</f>
        <v/>
      </c>
      <c r="AU28" s="21" t="str">
        <f>IF(กรอกคะแนนประเมิน!BE28="","",กรอกคะแนนประเมิน!BE28)</f>
        <v/>
      </c>
      <c r="AV28" s="21" t="str">
        <f>IF(กรอกคะแนนประเมิน!BF28="","",กรอกคะแนนประเมิน!BF28)</f>
        <v/>
      </c>
      <c r="AW28" s="21" t="str">
        <f>IF(กรอกคะแนนประเมิน!BG28="","",กรอกคะแนนประเมิน!BG28)</f>
        <v/>
      </c>
      <c r="AX28" s="21" t="str">
        <f>IF(กรอกคะแนนประเมิน!BH28="","",กรอกคะแนนประเมิน!BH28)</f>
        <v/>
      </c>
      <c r="AY28" s="21" t="str">
        <f>IF(กรอกคะแนนประเมิน!BI28="","",กรอกคะแนนประเมิน!BI28)</f>
        <v/>
      </c>
      <c r="AZ28" s="21" t="str">
        <f>IF(กรอกคะแนนประเมิน!BM28="","",กรอกคะแนนประเมิน!BM28)</f>
        <v/>
      </c>
      <c r="BA28" s="22">
        <f t="shared" si="0"/>
        <v>0</v>
      </c>
      <c r="BB28" s="23">
        <f t="shared" si="1"/>
        <v>0</v>
      </c>
      <c r="BC28" s="24">
        <f t="shared" si="2"/>
        <v>0</v>
      </c>
      <c r="BD28" s="4" t="str">
        <f t="shared" si="3"/>
        <v>ปรับปรุง</v>
      </c>
      <c r="BE28" s="25"/>
      <c r="BF28" s="25"/>
      <c r="BG28" s="25"/>
      <c r="BH28" s="25"/>
      <c r="BI28" s="25"/>
      <c r="BJ28" s="25"/>
      <c r="BK28" s="25"/>
    </row>
    <row r="29" spans="1:63" ht="15.75" customHeight="1">
      <c r="A29" s="4">
        <v>20</v>
      </c>
      <c r="B29" s="14">
        <f>IF(นักเรียน!B25="","",นักเรียน!B25)</f>
        <v>19720</v>
      </c>
      <c r="C29" s="15" t="str">
        <f>IF(นักเรียน!C25="","",นักเรียน!C25)</f>
        <v>เด็กหญิงทิพย์เกสร  ภูยืด</v>
      </c>
      <c r="D29" s="31" t="str">
        <f>IF(กรอกคะแนนประเมิน!D29="","",กรอกคะแนนประเมิน!D29)</f>
        <v/>
      </c>
      <c r="E29" s="21" t="str">
        <f>IF(กรอกคะแนนประเมิน!E29="","",กรอกคะแนนประเมิน!E29)</f>
        <v/>
      </c>
      <c r="F29" s="21" t="str">
        <f>IF(กรอกคะแนนประเมิน!F29="","",กรอกคะแนนประเมิน!F29)</f>
        <v/>
      </c>
      <c r="G29" s="21" t="str">
        <f>IF(กรอกคะแนนประเมิน!G29="","",กรอกคะแนนประเมิน!G29)</f>
        <v/>
      </c>
      <c r="H29" s="21" t="str">
        <f>IF(กรอกคะแนนประเมิน!H29="","",กรอกคะแนนประเมิน!H29)</f>
        <v/>
      </c>
      <c r="I29" s="21" t="str">
        <f>IF(กรอกคะแนนประเมิน!I29="","",กรอกคะแนนประเมิน!I29)</f>
        <v/>
      </c>
      <c r="J29" s="21" t="str">
        <f>IF(กรอกคะแนนประเมิน!J29="","",กรอกคะแนนประเมิน!J29)</f>
        <v/>
      </c>
      <c r="K29" s="21" t="str">
        <f>IF(กรอกคะแนนประเมิน!K29="","",กรอกคะแนนประเมิน!K29)</f>
        <v/>
      </c>
      <c r="L29" s="21" t="str">
        <f>IF(กรอกคะแนนประเมิน!L29="","",กรอกคะแนนประเมิน!L29)</f>
        <v/>
      </c>
      <c r="M29" s="21" t="str">
        <f>IF(กรอกคะแนนประเมิน!N29="","",กรอกคะแนนประเมิน!N29)</f>
        <v/>
      </c>
      <c r="N29" s="21" t="str">
        <f>IF(กรอกคะแนนประเมิน!O29="","",กรอกคะแนนประเมิน!O29)</f>
        <v/>
      </c>
      <c r="O29" s="21" t="str">
        <f>IF(กรอกคะแนนประเมิน!P29="","",กรอกคะแนนประเมิน!P29)</f>
        <v/>
      </c>
      <c r="P29" s="21" t="str">
        <f>IF(กรอกคะแนนประเมิน!Q29="","",กรอกคะแนนประเมิน!Q29)</f>
        <v/>
      </c>
      <c r="Q29" s="21" t="str">
        <f>IF(กรอกคะแนนประเมิน!R29="","",กรอกคะแนนประเมิน!R29)</f>
        <v/>
      </c>
      <c r="R29" s="21" t="str">
        <f>IF(กรอกคะแนนประเมิน!S29="","",กรอกคะแนนประเมิน!S29)</f>
        <v/>
      </c>
      <c r="S29" s="21" t="str">
        <f>IF(กรอกคะแนนประเมิน!U29="","",กรอกคะแนนประเมิน!U29)</f>
        <v/>
      </c>
      <c r="T29" s="21" t="str">
        <f>IF(กรอกคะแนนประเมิน!V29="","",กรอกคะแนนประเมิน!V29)</f>
        <v/>
      </c>
      <c r="U29" s="21" t="str">
        <f>IF(กรอกคะแนนประเมิน!W29="","",กรอกคะแนนประเมิน!W29)</f>
        <v/>
      </c>
      <c r="V29" s="21" t="str">
        <f>IF(กรอกคะแนนประเมิน!X29="","",กรอกคะแนนประเมิน!X29)</f>
        <v/>
      </c>
      <c r="W29" s="21" t="str">
        <f>IF(กรอกคะแนนประเมิน!Y29="","",กรอกคะแนนประเมิน!Y29)</f>
        <v/>
      </c>
      <c r="X29" s="21" t="str">
        <f>IF(กรอกคะแนนประเมิน!Z29="","",กรอกคะแนนประเมิน!Z29)</f>
        <v/>
      </c>
      <c r="Y29" s="21" t="str">
        <f>IF(กรอกคะแนนประเมิน!AA29="","",กรอกคะแนนประเมิน!AA29)</f>
        <v/>
      </c>
      <c r="Z29" s="21" t="str">
        <f>IF(กรอกคะแนนประเมิน!AB29="","",กรอกคะแนนประเมิน!AB29)</f>
        <v/>
      </c>
      <c r="AA29" s="21" t="str">
        <f>IF(กรอกคะแนนประเมิน!AE29="","",กรอกคะแนนประเมิน!AE29)</f>
        <v/>
      </c>
      <c r="AB29" s="21" t="str">
        <f>IF(กรอกคะแนนประเมิน!AF29="","",กรอกคะแนนประเมิน!AF29)</f>
        <v/>
      </c>
      <c r="AC29" s="21" t="str">
        <f>IF(กรอกคะแนนประเมิน!AG29="","",กรอกคะแนนประเมิน!AG29)</f>
        <v/>
      </c>
      <c r="AD29" s="21" t="str">
        <f>IF(กรอกคะแนนประเมิน!AH29="","",กรอกคะแนนประเมิน!AH29)</f>
        <v/>
      </c>
      <c r="AE29" s="21" t="str">
        <f>IF(กรอกคะแนนประเมิน!AI29="","",กรอกคะแนนประเมิน!AI29)</f>
        <v/>
      </c>
      <c r="AF29" s="21" t="str">
        <f>IF(กรอกคะแนนประเมิน!AL29="","",กรอกคะแนนประเมิน!AL29)</f>
        <v/>
      </c>
      <c r="AG29" s="21" t="str">
        <f>IF(กรอกคะแนนประเมิน!AN29="","",กรอกคะแนนประเมิน!AN29)</f>
        <v/>
      </c>
      <c r="AH29" s="21" t="str">
        <f>IF(กรอกคะแนนประเมิน!AO29="","",กรอกคะแนนประเมิน!AO29)</f>
        <v/>
      </c>
      <c r="AI29" s="21" t="str">
        <f>IF(กรอกคะแนนประเมิน!AP29="","",กรอกคะแนนประเมิน!AP29)</f>
        <v/>
      </c>
      <c r="AJ29" s="21" t="str">
        <f>IF(กรอกคะแนนประเมิน!AQ29="","",กรอกคะแนนประเมิน!AQ29)</f>
        <v/>
      </c>
      <c r="AK29" s="21" t="str">
        <f>IF(กรอกคะแนนประเมิน!AR29="","",กรอกคะแนนประเมิน!AR29)</f>
        <v/>
      </c>
      <c r="AL29" s="21" t="str">
        <f>IF(กรอกคะแนนประเมิน!AS29="","",กรอกคะแนนประเมิน!AS29)</f>
        <v/>
      </c>
      <c r="AM29" s="21" t="str">
        <f>IF(กรอกคะแนนประเมิน!AV29="","",กรอกคะแนนประเมิน!AV29)</f>
        <v/>
      </c>
      <c r="AN29" s="21" t="str">
        <f>IF(กรอกคะแนนประเมิน!AW29="","",กรอกคะแนนประเมิน!AW29)</f>
        <v/>
      </c>
      <c r="AO29" s="21" t="str">
        <f>IF(กรอกคะแนนประเมิน!AX29="","",กรอกคะแนนประเมิน!AX29)</f>
        <v/>
      </c>
      <c r="AP29" s="21" t="str">
        <f>IF(กรอกคะแนนประเมิน!AY29="","",กรอกคะแนนประเมิน!AY29)</f>
        <v/>
      </c>
      <c r="AQ29" s="21" t="str">
        <f>IF(กรอกคะแนนประเมิน!AZ29="","",กรอกคะแนนประเมิน!AZ29)</f>
        <v/>
      </c>
      <c r="AR29" s="21" t="str">
        <f>IF(กรอกคะแนนประเมิน!BA29="","",กรอกคะแนนประเมิน!BA29)</f>
        <v/>
      </c>
      <c r="AS29" s="21" t="str">
        <f>IF(กรอกคะแนนประเมิน!BC29="","",กรอกคะแนนประเมิน!BC29)</f>
        <v/>
      </c>
      <c r="AT29" s="21" t="str">
        <f>IF(กรอกคะแนนประเมิน!BD29="","",กรอกคะแนนประเมิน!BD29)</f>
        <v/>
      </c>
      <c r="AU29" s="21" t="str">
        <f>IF(กรอกคะแนนประเมิน!BE29="","",กรอกคะแนนประเมิน!BE29)</f>
        <v/>
      </c>
      <c r="AV29" s="21" t="str">
        <f>IF(กรอกคะแนนประเมิน!BF29="","",กรอกคะแนนประเมิน!BF29)</f>
        <v/>
      </c>
      <c r="AW29" s="21" t="str">
        <f>IF(กรอกคะแนนประเมิน!BG29="","",กรอกคะแนนประเมิน!BG29)</f>
        <v/>
      </c>
      <c r="AX29" s="21" t="str">
        <f>IF(กรอกคะแนนประเมิน!BH29="","",กรอกคะแนนประเมิน!BH29)</f>
        <v/>
      </c>
      <c r="AY29" s="21" t="str">
        <f>IF(กรอกคะแนนประเมิน!BI29="","",กรอกคะแนนประเมิน!BI29)</f>
        <v/>
      </c>
      <c r="AZ29" s="21" t="str">
        <f>IF(กรอกคะแนนประเมิน!BM29="","",กรอกคะแนนประเมิน!BM29)</f>
        <v/>
      </c>
      <c r="BA29" s="22">
        <f t="shared" si="0"/>
        <v>0</v>
      </c>
      <c r="BB29" s="23">
        <f t="shared" si="1"/>
        <v>0</v>
      </c>
      <c r="BC29" s="24">
        <f t="shared" si="2"/>
        <v>0</v>
      </c>
      <c r="BD29" s="4" t="str">
        <f t="shared" si="3"/>
        <v>ปรับปรุง</v>
      </c>
      <c r="BE29" s="25"/>
      <c r="BF29" s="25"/>
      <c r="BG29" s="25"/>
      <c r="BH29" s="25"/>
      <c r="BI29" s="25"/>
      <c r="BJ29" s="25"/>
      <c r="BK29" s="25"/>
    </row>
    <row r="30" spans="1:63" ht="15.75" customHeight="1">
      <c r="A30" s="4">
        <v>21</v>
      </c>
      <c r="B30" s="14">
        <f>IF(นักเรียน!B26="","",นักเรียน!B26)</f>
        <v>19721</v>
      </c>
      <c r="C30" s="15" t="str">
        <f>IF(นักเรียน!C26="","",นักเรียน!C26)</f>
        <v>เด็กหญิงใบปอ  สำราญสุข</v>
      </c>
      <c r="D30" s="31" t="str">
        <f>IF(กรอกคะแนนประเมิน!D30="","",กรอกคะแนนประเมิน!D30)</f>
        <v/>
      </c>
      <c r="E30" s="21" t="str">
        <f>IF(กรอกคะแนนประเมิน!E30="","",กรอกคะแนนประเมิน!E30)</f>
        <v/>
      </c>
      <c r="F30" s="21" t="str">
        <f>IF(กรอกคะแนนประเมิน!F30="","",กรอกคะแนนประเมิน!F30)</f>
        <v/>
      </c>
      <c r="G30" s="21" t="str">
        <f>IF(กรอกคะแนนประเมิน!G30="","",กรอกคะแนนประเมิน!G30)</f>
        <v/>
      </c>
      <c r="H30" s="21" t="str">
        <f>IF(กรอกคะแนนประเมิน!H30="","",กรอกคะแนนประเมิน!H30)</f>
        <v/>
      </c>
      <c r="I30" s="21" t="str">
        <f>IF(กรอกคะแนนประเมิน!I30="","",กรอกคะแนนประเมิน!I30)</f>
        <v/>
      </c>
      <c r="J30" s="21" t="str">
        <f>IF(กรอกคะแนนประเมิน!J30="","",กรอกคะแนนประเมิน!J30)</f>
        <v/>
      </c>
      <c r="K30" s="21" t="str">
        <f>IF(กรอกคะแนนประเมิน!K30="","",กรอกคะแนนประเมิน!K30)</f>
        <v/>
      </c>
      <c r="L30" s="21" t="str">
        <f>IF(กรอกคะแนนประเมิน!L30="","",กรอกคะแนนประเมิน!L30)</f>
        <v/>
      </c>
      <c r="M30" s="21" t="str">
        <f>IF(กรอกคะแนนประเมิน!N30="","",กรอกคะแนนประเมิน!N30)</f>
        <v/>
      </c>
      <c r="N30" s="21" t="str">
        <f>IF(กรอกคะแนนประเมิน!O30="","",กรอกคะแนนประเมิน!O30)</f>
        <v/>
      </c>
      <c r="O30" s="21" t="str">
        <f>IF(กรอกคะแนนประเมิน!P30="","",กรอกคะแนนประเมิน!P30)</f>
        <v/>
      </c>
      <c r="P30" s="21" t="str">
        <f>IF(กรอกคะแนนประเมิน!Q30="","",กรอกคะแนนประเมิน!Q30)</f>
        <v/>
      </c>
      <c r="Q30" s="21" t="str">
        <f>IF(กรอกคะแนนประเมิน!R30="","",กรอกคะแนนประเมิน!R30)</f>
        <v/>
      </c>
      <c r="R30" s="21" t="str">
        <f>IF(กรอกคะแนนประเมิน!S30="","",กรอกคะแนนประเมิน!S30)</f>
        <v/>
      </c>
      <c r="S30" s="21" t="str">
        <f>IF(กรอกคะแนนประเมิน!U30="","",กรอกคะแนนประเมิน!U30)</f>
        <v/>
      </c>
      <c r="T30" s="21" t="str">
        <f>IF(กรอกคะแนนประเมิน!V30="","",กรอกคะแนนประเมิน!V30)</f>
        <v/>
      </c>
      <c r="U30" s="21" t="str">
        <f>IF(กรอกคะแนนประเมิน!W30="","",กรอกคะแนนประเมิน!W30)</f>
        <v/>
      </c>
      <c r="V30" s="21" t="str">
        <f>IF(กรอกคะแนนประเมิน!X30="","",กรอกคะแนนประเมิน!X30)</f>
        <v/>
      </c>
      <c r="W30" s="21" t="str">
        <f>IF(กรอกคะแนนประเมิน!Y30="","",กรอกคะแนนประเมิน!Y30)</f>
        <v/>
      </c>
      <c r="X30" s="21" t="str">
        <f>IF(กรอกคะแนนประเมิน!Z30="","",กรอกคะแนนประเมิน!Z30)</f>
        <v/>
      </c>
      <c r="Y30" s="21" t="str">
        <f>IF(กรอกคะแนนประเมิน!AA30="","",กรอกคะแนนประเมิน!AA30)</f>
        <v/>
      </c>
      <c r="Z30" s="21" t="str">
        <f>IF(กรอกคะแนนประเมิน!AB30="","",กรอกคะแนนประเมิน!AB30)</f>
        <v/>
      </c>
      <c r="AA30" s="21" t="str">
        <f>IF(กรอกคะแนนประเมิน!AE30="","",กรอกคะแนนประเมิน!AE30)</f>
        <v/>
      </c>
      <c r="AB30" s="21" t="str">
        <f>IF(กรอกคะแนนประเมิน!AF30="","",กรอกคะแนนประเมิน!AF30)</f>
        <v/>
      </c>
      <c r="AC30" s="21" t="str">
        <f>IF(กรอกคะแนนประเมิน!AG30="","",กรอกคะแนนประเมิน!AG30)</f>
        <v/>
      </c>
      <c r="AD30" s="21" t="str">
        <f>IF(กรอกคะแนนประเมิน!AH30="","",กรอกคะแนนประเมิน!AH30)</f>
        <v/>
      </c>
      <c r="AE30" s="21" t="str">
        <f>IF(กรอกคะแนนประเมิน!AI30="","",กรอกคะแนนประเมิน!AI30)</f>
        <v/>
      </c>
      <c r="AF30" s="21" t="str">
        <f>IF(กรอกคะแนนประเมิน!AL30="","",กรอกคะแนนประเมิน!AL30)</f>
        <v/>
      </c>
      <c r="AG30" s="21" t="str">
        <f>IF(กรอกคะแนนประเมิน!AN30="","",กรอกคะแนนประเมิน!AN30)</f>
        <v/>
      </c>
      <c r="AH30" s="21" t="str">
        <f>IF(กรอกคะแนนประเมิน!AO30="","",กรอกคะแนนประเมิน!AO30)</f>
        <v/>
      </c>
      <c r="AI30" s="21" t="str">
        <f>IF(กรอกคะแนนประเมิน!AP30="","",กรอกคะแนนประเมิน!AP30)</f>
        <v/>
      </c>
      <c r="AJ30" s="21" t="str">
        <f>IF(กรอกคะแนนประเมิน!AQ30="","",กรอกคะแนนประเมิน!AQ30)</f>
        <v/>
      </c>
      <c r="AK30" s="21" t="str">
        <f>IF(กรอกคะแนนประเมิน!AR30="","",กรอกคะแนนประเมิน!AR30)</f>
        <v/>
      </c>
      <c r="AL30" s="21" t="str">
        <f>IF(กรอกคะแนนประเมิน!AS30="","",กรอกคะแนนประเมิน!AS30)</f>
        <v/>
      </c>
      <c r="AM30" s="21" t="str">
        <f>IF(กรอกคะแนนประเมิน!AV30="","",กรอกคะแนนประเมิน!AV30)</f>
        <v/>
      </c>
      <c r="AN30" s="21" t="str">
        <f>IF(กรอกคะแนนประเมิน!AW30="","",กรอกคะแนนประเมิน!AW30)</f>
        <v/>
      </c>
      <c r="AO30" s="21" t="str">
        <f>IF(กรอกคะแนนประเมิน!AX30="","",กรอกคะแนนประเมิน!AX30)</f>
        <v/>
      </c>
      <c r="AP30" s="21" t="str">
        <f>IF(กรอกคะแนนประเมิน!AY30="","",กรอกคะแนนประเมิน!AY30)</f>
        <v/>
      </c>
      <c r="AQ30" s="21" t="str">
        <f>IF(กรอกคะแนนประเมิน!AZ30="","",กรอกคะแนนประเมิน!AZ30)</f>
        <v/>
      </c>
      <c r="AR30" s="21" t="str">
        <f>IF(กรอกคะแนนประเมิน!BA30="","",กรอกคะแนนประเมิน!BA30)</f>
        <v/>
      </c>
      <c r="AS30" s="21" t="str">
        <f>IF(กรอกคะแนนประเมิน!BC30="","",กรอกคะแนนประเมิน!BC30)</f>
        <v/>
      </c>
      <c r="AT30" s="21" t="str">
        <f>IF(กรอกคะแนนประเมิน!BD30="","",กรอกคะแนนประเมิน!BD30)</f>
        <v/>
      </c>
      <c r="AU30" s="21" t="str">
        <f>IF(กรอกคะแนนประเมิน!BE30="","",กรอกคะแนนประเมิน!BE30)</f>
        <v/>
      </c>
      <c r="AV30" s="21" t="str">
        <f>IF(กรอกคะแนนประเมิน!BF30="","",กรอกคะแนนประเมิน!BF30)</f>
        <v/>
      </c>
      <c r="AW30" s="21" t="str">
        <f>IF(กรอกคะแนนประเมิน!BG30="","",กรอกคะแนนประเมิน!BG30)</f>
        <v/>
      </c>
      <c r="AX30" s="21" t="str">
        <f>IF(กรอกคะแนนประเมิน!BH30="","",กรอกคะแนนประเมิน!BH30)</f>
        <v/>
      </c>
      <c r="AY30" s="21" t="str">
        <f>IF(กรอกคะแนนประเมิน!BI30="","",กรอกคะแนนประเมิน!BI30)</f>
        <v/>
      </c>
      <c r="AZ30" s="21" t="str">
        <f>IF(กรอกคะแนนประเมิน!BM30="","",กรอกคะแนนประเมิน!BM30)</f>
        <v/>
      </c>
      <c r="BA30" s="22">
        <f t="shared" si="0"/>
        <v>0</v>
      </c>
      <c r="BB30" s="23">
        <f t="shared" si="1"/>
        <v>0</v>
      </c>
      <c r="BC30" s="24">
        <f t="shared" si="2"/>
        <v>0</v>
      </c>
      <c r="BD30" s="4" t="str">
        <f t="shared" si="3"/>
        <v>ปรับปรุง</v>
      </c>
      <c r="BE30" s="25"/>
      <c r="BF30" s="25"/>
      <c r="BG30" s="25"/>
      <c r="BH30" s="25"/>
      <c r="BI30" s="25"/>
      <c r="BJ30" s="25"/>
      <c r="BK30" s="25"/>
    </row>
    <row r="31" spans="1:63" ht="15.75" customHeight="1">
      <c r="A31" s="4">
        <v>22</v>
      </c>
      <c r="B31" s="14">
        <f>IF(นักเรียน!B27="","",นักเรียน!B27)</f>
        <v>19722</v>
      </c>
      <c r="C31" s="15" t="str">
        <f>IF(นักเรียน!C27="","",นักเรียน!C27)</f>
        <v>เด็กหญิงพัชรา พันต้น</v>
      </c>
      <c r="D31" s="31" t="str">
        <f>IF(กรอกคะแนนประเมิน!D31="","",กรอกคะแนนประเมิน!D31)</f>
        <v/>
      </c>
      <c r="E31" s="21" t="str">
        <f>IF(กรอกคะแนนประเมิน!E31="","",กรอกคะแนนประเมิน!E31)</f>
        <v/>
      </c>
      <c r="F31" s="21" t="str">
        <f>IF(กรอกคะแนนประเมิน!F31="","",กรอกคะแนนประเมิน!F31)</f>
        <v/>
      </c>
      <c r="G31" s="21" t="str">
        <f>IF(กรอกคะแนนประเมิน!G31="","",กรอกคะแนนประเมิน!G31)</f>
        <v/>
      </c>
      <c r="H31" s="21" t="str">
        <f>IF(กรอกคะแนนประเมิน!H31="","",กรอกคะแนนประเมิน!H31)</f>
        <v/>
      </c>
      <c r="I31" s="21" t="str">
        <f>IF(กรอกคะแนนประเมิน!I31="","",กรอกคะแนนประเมิน!I31)</f>
        <v/>
      </c>
      <c r="J31" s="21" t="str">
        <f>IF(กรอกคะแนนประเมิน!J31="","",กรอกคะแนนประเมิน!J31)</f>
        <v/>
      </c>
      <c r="K31" s="21" t="str">
        <f>IF(กรอกคะแนนประเมิน!K31="","",กรอกคะแนนประเมิน!K31)</f>
        <v/>
      </c>
      <c r="L31" s="21" t="str">
        <f>IF(กรอกคะแนนประเมิน!L31="","",กรอกคะแนนประเมิน!L31)</f>
        <v/>
      </c>
      <c r="M31" s="21" t="str">
        <f>IF(กรอกคะแนนประเมิน!N31="","",กรอกคะแนนประเมิน!N31)</f>
        <v/>
      </c>
      <c r="N31" s="21" t="str">
        <f>IF(กรอกคะแนนประเมิน!O31="","",กรอกคะแนนประเมิน!O31)</f>
        <v/>
      </c>
      <c r="O31" s="21" t="str">
        <f>IF(กรอกคะแนนประเมิน!P31="","",กรอกคะแนนประเมิน!P31)</f>
        <v/>
      </c>
      <c r="P31" s="21" t="str">
        <f>IF(กรอกคะแนนประเมิน!Q31="","",กรอกคะแนนประเมิน!Q31)</f>
        <v/>
      </c>
      <c r="Q31" s="21" t="str">
        <f>IF(กรอกคะแนนประเมิน!R31="","",กรอกคะแนนประเมิน!R31)</f>
        <v/>
      </c>
      <c r="R31" s="21" t="str">
        <f>IF(กรอกคะแนนประเมิน!S31="","",กรอกคะแนนประเมิน!S31)</f>
        <v/>
      </c>
      <c r="S31" s="21" t="str">
        <f>IF(กรอกคะแนนประเมิน!U31="","",กรอกคะแนนประเมิน!U31)</f>
        <v/>
      </c>
      <c r="T31" s="21" t="str">
        <f>IF(กรอกคะแนนประเมิน!V31="","",กรอกคะแนนประเมิน!V31)</f>
        <v/>
      </c>
      <c r="U31" s="21" t="str">
        <f>IF(กรอกคะแนนประเมิน!W31="","",กรอกคะแนนประเมิน!W31)</f>
        <v/>
      </c>
      <c r="V31" s="21" t="str">
        <f>IF(กรอกคะแนนประเมิน!X31="","",กรอกคะแนนประเมิน!X31)</f>
        <v/>
      </c>
      <c r="W31" s="21" t="str">
        <f>IF(กรอกคะแนนประเมิน!Y31="","",กรอกคะแนนประเมิน!Y31)</f>
        <v/>
      </c>
      <c r="X31" s="21" t="str">
        <f>IF(กรอกคะแนนประเมิน!Z31="","",กรอกคะแนนประเมิน!Z31)</f>
        <v/>
      </c>
      <c r="Y31" s="21" t="str">
        <f>IF(กรอกคะแนนประเมิน!AA31="","",กรอกคะแนนประเมิน!AA31)</f>
        <v/>
      </c>
      <c r="Z31" s="21" t="str">
        <f>IF(กรอกคะแนนประเมิน!AB31="","",กรอกคะแนนประเมิน!AB31)</f>
        <v/>
      </c>
      <c r="AA31" s="21" t="str">
        <f>IF(กรอกคะแนนประเมิน!AE31="","",กรอกคะแนนประเมิน!AE31)</f>
        <v/>
      </c>
      <c r="AB31" s="21" t="str">
        <f>IF(กรอกคะแนนประเมิน!AF31="","",กรอกคะแนนประเมิน!AF31)</f>
        <v/>
      </c>
      <c r="AC31" s="21" t="str">
        <f>IF(กรอกคะแนนประเมิน!AG31="","",กรอกคะแนนประเมิน!AG31)</f>
        <v/>
      </c>
      <c r="AD31" s="21" t="str">
        <f>IF(กรอกคะแนนประเมิน!AH31="","",กรอกคะแนนประเมิน!AH31)</f>
        <v/>
      </c>
      <c r="AE31" s="21" t="str">
        <f>IF(กรอกคะแนนประเมิน!AI31="","",กรอกคะแนนประเมิน!AI31)</f>
        <v/>
      </c>
      <c r="AF31" s="21" t="str">
        <f>IF(กรอกคะแนนประเมิน!AL31="","",กรอกคะแนนประเมิน!AL31)</f>
        <v/>
      </c>
      <c r="AG31" s="21" t="str">
        <f>IF(กรอกคะแนนประเมิน!AN31="","",กรอกคะแนนประเมิน!AN31)</f>
        <v/>
      </c>
      <c r="AH31" s="21" t="str">
        <f>IF(กรอกคะแนนประเมิน!AO31="","",กรอกคะแนนประเมิน!AO31)</f>
        <v/>
      </c>
      <c r="AI31" s="21" t="str">
        <f>IF(กรอกคะแนนประเมิน!AP31="","",กรอกคะแนนประเมิน!AP31)</f>
        <v/>
      </c>
      <c r="AJ31" s="21" t="str">
        <f>IF(กรอกคะแนนประเมิน!AQ31="","",กรอกคะแนนประเมิน!AQ31)</f>
        <v/>
      </c>
      <c r="AK31" s="21" t="str">
        <f>IF(กรอกคะแนนประเมิน!AR31="","",กรอกคะแนนประเมิน!AR31)</f>
        <v/>
      </c>
      <c r="AL31" s="21" t="str">
        <f>IF(กรอกคะแนนประเมิน!AS31="","",กรอกคะแนนประเมิน!AS31)</f>
        <v/>
      </c>
      <c r="AM31" s="21" t="str">
        <f>IF(กรอกคะแนนประเมิน!AV31="","",กรอกคะแนนประเมิน!AV31)</f>
        <v/>
      </c>
      <c r="AN31" s="21" t="str">
        <f>IF(กรอกคะแนนประเมิน!AW31="","",กรอกคะแนนประเมิน!AW31)</f>
        <v/>
      </c>
      <c r="AO31" s="21" t="str">
        <f>IF(กรอกคะแนนประเมิน!AX31="","",กรอกคะแนนประเมิน!AX31)</f>
        <v/>
      </c>
      <c r="AP31" s="21" t="str">
        <f>IF(กรอกคะแนนประเมิน!AY31="","",กรอกคะแนนประเมิน!AY31)</f>
        <v/>
      </c>
      <c r="AQ31" s="21" t="str">
        <f>IF(กรอกคะแนนประเมิน!AZ31="","",กรอกคะแนนประเมิน!AZ31)</f>
        <v/>
      </c>
      <c r="AR31" s="21" t="str">
        <f>IF(กรอกคะแนนประเมิน!BA31="","",กรอกคะแนนประเมิน!BA31)</f>
        <v/>
      </c>
      <c r="AS31" s="21" t="str">
        <f>IF(กรอกคะแนนประเมิน!BC31="","",กรอกคะแนนประเมิน!BC31)</f>
        <v/>
      </c>
      <c r="AT31" s="21" t="str">
        <f>IF(กรอกคะแนนประเมิน!BD31="","",กรอกคะแนนประเมิน!BD31)</f>
        <v/>
      </c>
      <c r="AU31" s="21" t="str">
        <f>IF(กรอกคะแนนประเมิน!BE31="","",กรอกคะแนนประเมิน!BE31)</f>
        <v/>
      </c>
      <c r="AV31" s="21" t="str">
        <f>IF(กรอกคะแนนประเมิน!BF31="","",กรอกคะแนนประเมิน!BF31)</f>
        <v/>
      </c>
      <c r="AW31" s="21" t="str">
        <f>IF(กรอกคะแนนประเมิน!BG31="","",กรอกคะแนนประเมิน!BG31)</f>
        <v/>
      </c>
      <c r="AX31" s="21" t="str">
        <f>IF(กรอกคะแนนประเมิน!BH31="","",กรอกคะแนนประเมิน!BH31)</f>
        <v/>
      </c>
      <c r="AY31" s="21" t="str">
        <f>IF(กรอกคะแนนประเมิน!BI31="","",กรอกคะแนนประเมิน!BI31)</f>
        <v/>
      </c>
      <c r="AZ31" s="21" t="str">
        <f>IF(กรอกคะแนนประเมิน!BM31="","",กรอกคะแนนประเมิน!BM31)</f>
        <v/>
      </c>
      <c r="BA31" s="22">
        <f t="shared" si="0"/>
        <v>0</v>
      </c>
      <c r="BB31" s="23">
        <f t="shared" si="1"/>
        <v>0</v>
      </c>
      <c r="BC31" s="24">
        <f t="shared" si="2"/>
        <v>0</v>
      </c>
      <c r="BD31" s="4" t="str">
        <f t="shared" si="3"/>
        <v>ปรับปรุง</v>
      </c>
      <c r="BE31" s="25"/>
      <c r="BF31" s="25"/>
      <c r="BG31" s="25"/>
      <c r="BH31" s="25"/>
      <c r="BI31" s="25"/>
      <c r="BJ31" s="25"/>
      <c r="BK31" s="25"/>
    </row>
    <row r="32" spans="1:63" ht="15.75" customHeight="1">
      <c r="A32" s="4">
        <v>23</v>
      </c>
      <c r="B32" s="14">
        <f>IF(นักเรียน!B28="","",นักเรียน!B28)</f>
        <v>19724</v>
      </c>
      <c r="C32" s="15" t="str">
        <f>IF(นักเรียน!C28="","",นักเรียน!C28)</f>
        <v>เด็กหญิงพัทราภรณ์  มินาเริง</v>
      </c>
      <c r="D32" s="31" t="str">
        <f>IF(กรอกคะแนนประเมิน!D32="","",กรอกคะแนนประเมิน!D32)</f>
        <v/>
      </c>
      <c r="E32" s="21" t="str">
        <f>IF(กรอกคะแนนประเมิน!E32="","",กรอกคะแนนประเมิน!E32)</f>
        <v/>
      </c>
      <c r="F32" s="21" t="str">
        <f>IF(กรอกคะแนนประเมิน!F32="","",กรอกคะแนนประเมิน!F32)</f>
        <v/>
      </c>
      <c r="G32" s="21" t="str">
        <f>IF(กรอกคะแนนประเมิน!G32="","",กรอกคะแนนประเมิน!G32)</f>
        <v/>
      </c>
      <c r="H32" s="21" t="str">
        <f>IF(กรอกคะแนนประเมิน!H32="","",กรอกคะแนนประเมิน!H32)</f>
        <v/>
      </c>
      <c r="I32" s="21" t="str">
        <f>IF(กรอกคะแนนประเมิน!I32="","",กรอกคะแนนประเมิน!I32)</f>
        <v/>
      </c>
      <c r="J32" s="21" t="str">
        <f>IF(กรอกคะแนนประเมิน!J32="","",กรอกคะแนนประเมิน!J32)</f>
        <v/>
      </c>
      <c r="K32" s="21" t="str">
        <f>IF(กรอกคะแนนประเมิน!K32="","",กรอกคะแนนประเมิน!K32)</f>
        <v/>
      </c>
      <c r="L32" s="21" t="str">
        <f>IF(กรอกคะแนนประเมิน!L32="","",กรอกคะแนนประเมิน!L32)</f>
        <v/>
      </c>
      <c r="M32" s="21" t="str">
        <f>IF(กรอกคะแนนประเมิน!N32="","",กรอกคะแนนประเมิน!N32)</f>
        <v/>
      </c>
      <c r="N32" s="21" t="str">
        <f>IF(กรอกคะแนนประเมิน!O32="","",กรอกคะแนนประเมิน!O32)</f>
        <v/>
      </c>
      <c r="O32" s="21" t="str">
        <f>IF(กรอกคะแนนประเมิน!P32="","",กรอกคะแนนประเมิน!P32)</f>
        <v/>
      </c>
      <c r="P32" s="21" t="str">
        <f>IF(กรอกคะแนนประเมิน!Q32="","",กรอกคะแนนประเมิน!Q32)</f>
        <v/>
      </c>
      <c r="Q32" s="21" t="str">
        <f>IF(กรอกคะแนนประเมิน!R32="","",กรอกคะแนนประเมิน!R32)</f>
        <v/>
      </c>
      <c r="R32" s="21" t="str">
        <f>IF(กรอกคะแนนประเมิน!S32="","",กรอกคะแนนประเมิน!S32)</f>
        <v/>
      </c>
      <c r="S32" s="21" t="str">
        <f>IF(กรอกคะแนนประเมิน!U32="","",กรอกคะแนนประเมิน!U32)</f>
        <v/>
      </c>
      <c r="T32" s="21" t="str">
        <f>IF(กรอกคะแนนประเมิน!V32="","",กรอกคะแนนประเมิน!V32)</f>
        <v/>
      </c>
      <c r="U32" s="21" t="str">
        <f>IF(กรอกคะแนนประเมิน!W32="","",กรอกคะแนนประเมิน!W32)</f>
        <v/>
      </c>
      <c r="V32" s="21" t="str">
        <f>IF(กรอกคะแนนประเมิน!X32="","",กรอกคะแนนประเมิน!X32)</f>
        <v/>
      </c>
      <c r="W32" s="21" t="str">
        <f>IF(กรอกคะแนนประเมิน!Y32="","",กรอกคะแนนประเมิน!Y32)</f>
        <v/>
      </c>
      <c r="X32" s="21" t="str">
        <f>IF(กรอกคะแนนประเมิน!Z32="","",กรอกคะแนนประเมิน!Z32)</f>
        <v/>
      </c>
      <c r="Y32" s="21" t="str">
        <f>IF(กรอกคะแนนประเมิน!AA32="","",กรอกคะแนนประเมิน!AA32)</f>
        <v/>
      </c>
      <c r="Z32" s="21" t="str">
        <f>IF(กรอกคะแนนประเมิน!AB32="","",กรอกคะแนนประเมิน!AB32)</f>
        <v/>
      </c>
      <c r="AA32" s="21" t="str">
        <f>IF(กรอกคะแนนประเมิน!AE32="","",กรอกคะแนนประเมิน!AE32)</f>
        <v/>
      </c>
      <c r="AB32" s="21" t="str">
        <f>IF(กรอกคะแนนประเมิน!AF32="","",กรอกคะแนนประเมิน!AF32)</f>
        <v/>
      </c>
      <c r="AC32" s="21" t="str">
        <f>IF(กรอกคะแนนประเมิน!AG32="","",กรอกคะแนนประเมิน!AG32)</f>
        <v/>
      </c>
      <c r="AD32" s="21" t="str">
        <f>IF(กรอกคะแนนประเมิน!AH32="","",กรอกคะแนนประเมิน!AH32)</f>
        <v/>
      </c>
      <c r="AE32" s="21" t="str">
        <f>IF(กรอกคะแนนประเมิน!AI32="","",กรอกคะแนนประเมิน!AI32)</f>
        <v/>
      </c>
      <c r="AF32" s="21" t="str">
        <f>IF(กรอกคะแนนประเมิน!AL32="","",กรอกคะแนนประเมิน!AL32)</f>
        <v/>
      </c>
      <c r="AG32" s="21" t="str">
        <f>IF(กรอกคะแนนประเมิน!AN32="","",กรอกคะแนนประเมิน!AN32)</f>
        <v/>
      </c>
      <c r="AH32" s="21" t="str">
        <f>IF(กรอกคะแนนประเมิน!AO32="","",กรอกคะแนนประเมิน!AO32)</f>
        <v/>
      </c>
      <c r="AI32" s="21" t="str">
        <f>IF(กรอกคะแนนประเมิน!AP32="","",กรอกคะแนนประเมิน!AP32)</f>
        <v/>
      </c>
      <c r="AJ32" s="21" t="str">
        <f>IF(กรอกคะแนนประเมิน!AQ32="","",กรอกคะแนนประเมิน!AQ32)</f>
        <v/>
      </c>
      <c r="AK32" s="21" t="str">
        <f>IF(กรอกคะแนนประเมิน!AR32="","",กรอกคะแนนประเมิน!AR32)</f>
        <v/>
      </c>
      <c r="AL32" s="21" t="str">
        <f>IF(กรอกคะแนนประเมิน!AS32="","",กรอกคะแนนประเมิน!AS32)</f>
        <v/>
      </c>
      <c r="AM32" s="21" t="str">
        <f>IF(กรอกคะแนนประเมิน!AV32="","",กรอกคะแนนประเมิน!AV32)</f>
        <v/>
      </c>
      <c r="AN32" s="21" t="str">
        <f>IF(กรอกคะแนนประเมิน!AW32="","",กรอกคะแนนประเมิน!AW32)</f>
        <v/>
      </c>
      <c r="AO32" s="21" t="str">
        <f>IF(กรอกคะแนนประเมิน!AX32="","",กรอกคะแนนประเมิน!AX32)</f>
        <v/>
      </c>
      <c r="AP32" s="21" t="str">
        <f>IF(กรอกคะแนนประเมิน!AY32="","",กรอกคะแนนประเมิน!AY32)</f>
        <v/>
      </c>
      <c r="AQ32" s="21" t="str">
        <f>IF(กรอกคะแนนประเมิน!AZ32="","",กรอกคะแนนประเมิน!AZ32)</f>
        <v/>
      </c>
      <c r="AR32" s="21" t="str">
        <f>IF(กรอกคะแนนประเมิน!BA32="","",กรอกคะแนนประเมิน!BA32)</f>
        <v/>
      </c>
      <c r="AS32" s="21" t="str">
        <f>IF(กรอกคะแนนประเมิน!BC32="","",กรอกคะแนนประเมิน!BC32)</f>
        <v/>
      </c>
      <c r="AT32" s="21" t="str">
        <f>IF(กรอกคะแนนประเมิน!BD32="","",กรอกคะแนนประเมิน!BD32)</f>
        <v/>
      </c>
      <c r="AU32" s="21" t="str">
        <f>IF(กรอกคะแนนประเมิน!BE32="","",กรอกคะแนนประเมิน!BE32)</f>
        <v/>
      </c>
      <c r="AV32" s="21" t="str">
        <f>IF(กรอกคะแนนประเมิน!BF32="","",กรอกคะแนนประเมิน!BF32)</f>
        <v/>
      </c>
      <c r="AW32" s="21" t="str">
        <f>IF(กรอกคะแนนประเมิน!BG32="","",กรอกคะแนนประเมิน!BG32)</f>
        <v/>
      </c>
      <c r="AX32" s="21" t="str">
        <f>IF(กรอกคะแนนประเมิน!BH32="","",กรอกคะแนนประเมิน!BH32)</f>
        <v/>
      </c>
      <c r="AY32" s="21" t="str">
        <f>IF(กรอกคะแนนประเมิน!BI32="","",กรอกคะแนนประเมิน!BI32)</f>
        <v/>
      </c>
      <c r="AZ32" s="21" t="str">
        <f>IF(กรอกคะแนนประเมิน!BM32="","",กรอกคะแนนประเมิน!BM32)</f>
        <v/>
      </c>
      <c r="BA32" s="22">
        <f t="shared" si="0"/>
        <v>0</v>
      </c>
      <c r="BB32" s="23">
        <f t="shared" si="1"/>
        <v>0</v>
      </c>
      <c r="BC32" s="24">
        <f t="shared" si="2"/>
        <v>0</v>
      </c>
      <c r="BD32" s="4" t="str">
        <f t="shared" si="3"/>
        <v>ปรับปรุง</v>
      </c>
      <c r="BE32" s="25"/>
      <c r="BF32" s="25"/>
      <c r="BG32" s="25"/>
      <c r="BH32" s="25"/>
      <c r="BI32" s="25"/>
      <c r="BJ32" s="25"/>
      <c r="BK32" s="25"/>
    </row>
    <row r="33" spans="1:63" ht="15.75" customHeight="1">
      <c r="A33" s="4">
        <v>24</v>
      </c>
      <c r="B33" s="14">
        <f>IF(นักเรียน!B29="","",นักเรียน!B29)</f>
        <v>19725</v>
      </c>
      <c r="C33" s="15" t="str">
        <f>IF(นักเรียน!C29="","",นักเรียน!C29)</f>
        <v>เด็กหญิงพิชชานันท์  สุวรรณชาติ</v>
      </c>
      <c r="D33" s="31" t="str">
        <f>IF(กรอกคะแนนประเมิน!D33="","",กรอกคะแนนประเมิน!D33)</f>
        <v/>
      </c>
      <c r="E33" s="21" t="str">
        <f>IF(กรอกคะแนนประเมิน!E33="","",กรอกคะแนนประเมิน!E33)</f>
        <v/>
      </c>
      <c r="F33" s="21" t="str">
        <f>IF(กรอกคะแนนประเมิน!F33="","",กรอกคะแนนประเมิน!F33)</f>
        <v/>
      </c>
      <c r="G33" s="21" t="str">
        <f>IF(กรอกคะแนนประเมิน!G33="","",กรอกคะแนนประเมิน!G33)</f>
        <v/>
      </c>
      <c r="H33" s="21" t="str">
        <f>IF(กรอกคะแนนประเมิน!H33="","",กรอกคะแนนประเมิน!H33)</f>
        <v/>
      </c>
      <c r="I33" s="21" t="str">
        <f>IF(กรอกคะแนนประเมิน!I33="","",กรอกคะแนนประเมิน!I33)</f>
        <v/>
      </c>
      <c r="J33" s="21" t="str">
        <f>IF(กรอกคะแนนประเมิน!J33="","",กรอกคะแนนประเมิน!J33)</f>
        <v/>
      </c>
      <c r="K33" s="21" t="str">
        <f>IF(กรอกคะแนนประเมิน!K33="","",กรอกคะแนนประเมิน!K33)</f>
        <v/>
      </c>
      <c r="L33" s="21" t="str">
        <f>IF(กรอกคะแนนประเมิน!L33="","",กรอกคะแนนประเมิน!L33)</f>
        <v/>
      </c>
      <c r="M33" s="21" t="str">
        <f>IF(กรอกคะแนนประเมิน!N33="","",กรอกคะแนนประเมิน!N33)</f>
        <v/>
      </c>
      <c r="N33" s="21" t="str">
        <f>IF(กรอกคะแนนประเมิน!O33="","",กรอกคะแนนประเมิน!O33)</f>
        <v/>
      </c>
      <c r="O33" s="21" t="str">
        <f>IF(กรอกคะแนนประเมิน!P33="","",กรอกคะแนนประเมิน!P33)</f>
        <v/>
      </c>
      <c r="P33" s="21" t="str">
        <f>IF(กรอกคะแนนประเมิน!Q33="","",กรอกคะแนนประเมิน!Q33)</f>
        <v/>
      </c>
      <c r="Q33" s="21" t="str">
        <f>IF(กรอกคะแนนประเมิน!R33="","",กรอกคะแนนประเมิน!R33)</f>
        <v/>
      </c>
      <c r="R33" s="21" t="str">
        <f>IF(กรอกคะแนนประเมิน!S33="","",กรอกคะแนนประเมิน!S33)</f>
        <v/>
      </c>
      <c r="S33" s="21" t="str">
        <f>IF(กรอกคะแนนประเมิน!U33="","",กรอกคะแนนประเมิน!U33)</f>
        <v/>
      </c>
      <c r="T33" s="21" t="str">
        <f>IF(กรอกคะแนนประเมิน!V33="","",กรอกคะแนนประเมิน!V33)</f>
        <v/>
      </c>
      <c r="U33" s="21" t="str">
        <f>IF(กรอกคะแนนประเมิน!W33="","",กรอกคะแนนประเมิน!W33)</f>
        <v/>
      </c>
      <c r="V33" s="21" t="str">
        <f>IF(กรอกคะแนนประเมิน!X33="","",กรอกคะแนนประเมิน!X33)</f>
        <v/>
      </c>
      <c r="W33" s="21" t="str">
        <f>IF(กรอกคะแนนประเมิน!Y33="","",กรอกคะแนนประเมิน!Y33)</f>
        <v/>
      </c>
      <c r="X33" s="21" t="str">
        <f>IF(กรอกคะแนนประเมิน!Z33="","",กรอกคะแนนประเมิน!Z33)</f>
        <v/>
      </c>
      <c r="Y33" s="21" t="str">
        <f>IF(กรอกคะแนนประเมิน!AA33="","",กรอกคะแนนประเมิน!AA33)</f>
        <v/>
      </c>
      <c r="Z33" s="21" t="str">
        <f>IF(กรอกคะแนนประเมิน!AB33="","",กรอกคะแนนประเมิน!AB33)</f>
        <v/>
      </c>
      <c r="AA33" s="21" t="str">
        <f>IF(กรอกคะแนนประเมิน!AE33="","",กรอกคะแนนประเมิน!AE33)</f>
        <v/>
      </c>
      <c r="AB33" s="21" t="str">
        <f>IF(กรอกคะแนนประเมิน!AF33="","",กรอกคะแนนประเมิน!AF33)</f>
        <v/>
      </c>
      <c r="AC33" s="21" t="str">
        <f>IF(กรอกคะแนนประเมิน!AG33="","",กรอกคะแนนประเมิน!AG33)</f>
        <v/>
      </c>
      <c r="AD33" s="21" t="str">
        <f>IF(กรอกคะแนนประเมิน!AH33="","",กรอกคะแนนประเมิน!AH33)</f>
        <v/>
      </c>
      <c r="AE33" s="21" t="str">
        <f>IF(กรอกคะแนนประเมิน!AI33="","",กรอกคะแนนประเมิน!AI33)</f>
        <v/>
      </c>
      <c r="AF33" s="21" t="str">
        <f>IF(กรอกคะแนนประเมิน!AL33="","",กรอกคะแนนประเมิน!AL33)</f>
        <v/>
      </c>
      <c r="AG33" s="21" t="str">
        <f>IF(กรอกคะแนนประเมิน!AN33="","",กรอกคะแนนประเมิน!AN33)</f>
        <v/>
      </c>
      <c r="AH33" s="21" t="str">
        <f>IF(กรอกคะแนนประเมิน!AO33="","",กรอกคะแนนประเมิน!AO33)</f>
        <v/>
      </c>
      <c r="AI33" s="21" t="str">
        <f>IF(กรอกคะแนนประเมิน!AP33="","",กรอกคะแนนประเมิน!AP33)</f>
        <v/>
      </c>
      <c r="AJ33" s="21" t="str">
        <f>IF(กรอกคะแนนประเมิน!AQ33="","",กรอกคะแนนประเมิน!AQ33)</f>
        <v/>
      </c>
      <c r="AK33" s="21" t="str">
        <f>IF(กรอกคะแนนประเมิน!AR33="","",กรอกคะแนนประเมิน!AR33)</f>
        <v/>
      </c>
      <c r="AL33" s="21" t="str">
        <f>IF(กรอกคะแนนประเมิน!AS33="","",กรอกคะแนนประเมิน!AS33)</f>
        <v/>
      </c>
      <c r="AM33" s="21" t="str">
        <f>IF(กรอกคะแนนประเมิน!AV33="","",กรอกคะแนนประเมิน!AV33)</f>
        <v/>
      </c>
      <c r="AN33" s="21" t="str">
        <f>IF(กรอกคะแนนประเมิน!AW33="","",กรอกคะแนนประเมิน!AW33)</f>
        <v/>
      </c>
      <c r="AO33" s="21" t="str">
        <f>IF(กรอกคะแนนประเมิน!AX33="","",กรอกคะแนนประเมิน!AX33)</f>
        <v/>
      </c>
      <c r="AP33" s="21" t="str">
        <f>IF(กรอกคะแนนประเมิน!AY33="","",กรอกคะแนนประเมิน!AY33)</f>
        <v/>
      </c>
      <c r="AQ33" s="21" t="str">
        <f>IF(กรอกคะแนนประเมิน!AZ33="","",กรอกคะแนนประเมิน!AZ33)</f>
        <v/>
      </c>
      <c r="AR33" s="21" t="str">
        <f>IF(กรอกคะแนนประเมิน!BA33="","",กรอกคะแนนประเมิน!BA33)</f>
        <v/>
      </c>
      <c r="AS33" s="21" t="str">
        <f>IF(กรอกคะแนนประเมิน!BC33="","",กรอกคะแนนประเมิน!BC33)</f>
        <v/>
      </c>
      <c r="AT33" s="21" t="str">
        <f>IF(กรอกคะแนนประเมิน!BD33="","",กรอกคะแนนประเมิน!BD33)</f>
        <v/>
      </c>
      <c r="AU33" s="21" t="str">
        <f>IF(กรอกคะแนนประเมิน!BE33="","",กรอกคะแนนประเมิน!BE33)</f>
        <v/>
      </c>
      <c r="AV33" s="21" t="str">
        <f>IF(กรอกคะแนนประเมิน!BF33="","",กรอกคะแนนประเมิน!BF33)</f>
        <v/>
      </c>
      <c r="AW33" s="21" t="str">
        <f>IF(กรอกคะแนนประเมิน!BG33="","",กรอกคะแนนประเมิน!BG33)</f>
        <v/>
      </c>
      <c r="AX33" s="21" t="str">
        <f>IF(กรอกคะแนนประเมิน!BH33="","",กรอกคะแนนประเมิน!BH33)</f>
        <v/>
      </c>
      <c r="AY33" s="21" t="str">
        <f>IF(กรอกคะแนนประเมิน!BI33="","",กรอกคะแนนประเมิน!BI33)</f>
        <v/>
      </c>
      <c r="AZ33" s="21" t="str">
        <f>IF(กรอกคะแนนประเมิน!BM33="","",กรอกคะแนนประเมิน!BM33)</f>
        <v/>
      </c>
      <c r="BA33" s="22">
        <f t="shared" si="0"/>
        <v>0</v>
      </c>
      <c r="BB33" s="23">
        <f t="shared" si="1"/>
        <v>0</v>
      </c>
      <c r="BC33" s="24">
        <f t="shared" si="2"/>
        <v>0</v>
      </c>
      <c r="BD33" s="4" t="str">
        <f t="shared" si="3"/>
        <v>ปรับปรุง</v>
      </c>
      <c r="BE33" s="25"/>
      <c r="BF33" s="25"/>
      <c r="BG33" s="25"/>
      <c r="BH33" s="25"/>
      <c r="BI33" s="25"/>
      <c r="BJ33" s="25"/>
      <c r="BK33" s="25"/>
    </row>
    <row r="34" spans="1:63" ht="15.75" customHeight="1">
      <c r="A34" s="4">
        <v>25</v>
      </c>
      <c r="B34" s="14">
        <f>IF(นักเรียน!B30="","",นักเรียน!B30)</f>
        <v>19726</v>
      </c>
      <c r="C34" s="15" t="str">
        <f>IF(นักเรียน!C30="","",นักเรียน!C30)</f>
        <v>เด็กหญิงรัตติกาล  นรากุล</v>
      </c>
      <c r="D34" s="31" t="str">
        <f>IF(กรอกคะแนนประเมิน!D34="","",กรอกคะแนนประเมิน!D34)</f>
        <v/>
      </c>
      <c r="E34" s="21" t="str">
        <f>IF(กรอกคะแนนประเมิน!E34="","",กรอกคะแนนประเมิน!E34)</f>
        <v/>
      </c>
      <c r="F34" s="21" t="str">
        <f>IF(กรอกคะแนนประเมิน!F34="","",กรอกคะแนนประเมิน!F34)</f>
        <v/>
      </c>
      <c r="G34" s="21" t="str">
        <f>IF(กรอกคะแนนประเมิน!G34="","",กรอกคะแนนประเมิน!G34)</f>
        <v/>
      </c>
      <c r="H34" s="21" t="str">
        <f>IF(กรอกคะแนนประเมิน!H34="","",กรอกคะแนนประเมิน!H34)</f>
        <v/>
      </c>
      <c r="I34" s="21" t="str">
        <f>IF(กรอกคะแนนประเมิน!I34="","",กรอกคะแนนประเมิน!I34)</f>
        <v/>
      </c>
      <c r="J34" s="21" t="str">
        <f>IF(กรอกคะแนนประเมิน!J34="","",กรอกคะแนนประเมิน!J34)</f>
        <v/>
      </c>
      <c r="K34" s="21" t="str">
        <f>IF(กรอกคะแนนประเมิน!K34="","",กรอกคะแนนประเมิน!K34)</f>
        <v/>
      </c>
      <c r="L34" s="21" t="str">
        <f>IF(กรอกคะแนนประเมิน!L34="","",กรอกคะแนนประเมิน!L34)</f>
        <v/>
      </c>
      <c r="M34" s="21" t="str">
        <f>IF(กรอกคะแนนประเมิน!N34="","",กรอกคะแนนประเมิน!N34)</f>
        <v/>
      </c>
      <c r="N34" s="21" t="str">
        <f>IF(กรอกคะแนนประเมิน!O34="","",กรอกคะแนนประเมิน!O34)</f>
        <v/>
      </c>
      <c r="O34" s="21" t="str">
        <f>IF(กรอกคะแนนประเมิน!P34="","",กรอกคะแนนประเมิน!P34)</f>
        <v/>
      </c>
      <c r="P34" s="21" t="str">
        <f>IF(กรอกคะแนนประเมิน!Q34="","",กรอกคะแนนประเมิน!Q34)</f>
        <v/>
      </c>
      <c r="Q34" s="21" t="str">
        <f>IF(กรอกคะแนนประเมิน!R34="","",กรอกคะแนนประเมิน!R34)</f>
        <v/>
      </c>
      <c r="R34" s="21" t="str">
        <f>IF(กรอกคะแนนประเมิน!S34="","",กรอกคะแนนประเมิน!S34)</f>
        <v/>
      </c>
      <c r="S34" s="21" t="str">
        <f>IF(กรอกคะแนนประเมิน!U34="","",กรอกคะแนนประเมิน!U34)</f>
        <v/>
      </c>
      <c r="T34" s="21" t="str">
        <f>IF(กรอกคะแนนประเมิน!V34="","",กรอกคะแนนประเมิน!V34)</f>
        <v/>
      </c>
      <c r="U34" s="21" t="str">
        <f>IF(กรอกคะแนนประเมิน!W34="","",กรอกคะแนนประเมิน!W34)</f>
        <v/>
      </c>
      <c r="V34" s="21" t="str">
        <f>IF(กรอกคะแนนประเมิน!X34="","",กรอกคะแนนประเมิน!X34)</f>
        <v/>
      </c>
      <c r="W34" s="21" t="str">
        <f>IF(กรอกคะแนนประเมิน!Y34="","",กรอกคะแนนประเมิน!Y34)</f>
        <v/>
      </c>
      <c r="X34" s="21" t="str">
        <f>IF(กรอกคะแนนประเมิน!Z34="","",กรอกคะแนนประเมิน!Z34)</f>
        <v/>
      </c>
      <c r="Y34" s="21" t="str">
        <f>IF(กรอกคะแนนประเมิน!AA34="","",กรอกคะแนนประเมิน!AA34)</f>
        <v/>
      </c>
      <c r="Z34" s="21" t="str">
        <f>IF(กรอกคะแนนประเมิน!AB34="","",กรอกคะแนนประเมิน!AB34)</f>
        <v/>
      </c>
      <c r="AA34" s="21" t="str">
        <f>IF(กรอกคะแนนประเมิน!AE34="","",กรอกคะแนนประเมิน!AE34)</f>
        <v/>
      </c>
      <c r="AB34" s="21" t="str">
        <f>IF(กรอกคะแนนประเมิน!AF34="","",กรอกคะแนนประเมิน!AF34)</f>
        <v/>
      </c>
      <c r="AC34" s="21" t="str">
        <f>IF(กรอกคะแนนประเมิน!AG34="","",กรอกคะแนนประเมิน!AG34)</f>
        <v/>
      </c>
      <c r="AD34" s="21" t="str">
        <f>IF(กรอกคะแนนประเมิน!AH34="","",กรอกคะแนนประเมิน!AH34)</f>
        <v/>
      </c>
      <c r="AE34" s="21" t="str">
        <f>IF(กรอกคะแนนประเมิน!AI34="","",กรอกคะแนนประเมิน!AI34)</f>
        <v/>
      </c>
      <c r="AF34" s="21" t="str">
        <f>IF(กรอกคะแนนประเมิน!AL34="","",กรอกคะแนนประเมิน!AL34)</f>
        <v/>
      </c>
      <c r="AG34" s="21" t="str">
        <f>IF(กรอกคะแนนประเมิน!AN34="","",กรอกคะแนนประเมิน!AN34)</f>
        <v/>
      </c>
      <c r="AH34" s="21" t="str">
        <f>IF(กรอกคะแนนประเมิน!AO34="","",กรอกคะแนนประเมิน!AO34)</f>
        <v/>
      </c>
      <c r="AI34" s="21" t="str">
        <f>IF(กรอกคะแนนประเมิน!AP34="","",กรอกคะแนนประเมิน!AP34)</f>
        <v/>
      </c>
      <c r="AJ34" s="21" t="str">
        <f>IF(กรอกคะแนนประเมิน!AQ34="","",กรอกคะแนนประเมิน!AQ34)</f>
        <v/>
      </c>
      <c r="AK34" s="21" t="str">
        <f>IF(กรอกคะแนนประเมิน!AR34="","",กรอกคะแนนประเมิน!AR34)</f>
        <v/>
      </c>
      <c r="AL34" s="21" t="str">
        <f>IF(กรอกคะแนนประเมิน!AS34="","",กรอกคะแนนประเมิน!AS34)</f>
        <v/>
      </c>
      <c r="AM34" s="21" t="str">
        <f>IF(กรอกคะแนนประเมิน!AV34="","",กรอกคะแนนประเมิน!AV34)</f>
        <v/>
      </c>
      <c r="AN34" s="21" t="str">
        <f>IF(กรอกคะแนนประเมิน!AW34="","",กรอกคะแนนประเมิน!AW34)</f>
        <v/>
      </c>
      <c r="AO34" s="21" t="str">
        <f>IF(กรอกคะแนนประเมิน!AX34="","",กรอกคะแนนประเมิน!AX34)</f>
        <v/>
      </c>
      <c r="AP34" s="21" t="str">
        <f>IF(กรอกคะแนนประเมิน!AY34="","",กรอกคะแนนประเมิน!AY34)</f>
        <v/>
      </c>
      <c r="AQ34" s="21" t="str">
        <f>IF(กรอกคะแนนประเมิน!AZ34="","",กรอกคะแนนประเมิน!AZ34)</f>
        <v/>
      </c>
      <c r="AR34" s="21" t="str">
        <f>IF(กรอกคะแนนประเมิน!BA34="","",กรอกคะแนนประเมิน!BA34)</f>
        <v/>
      </c>
      <c r="AS34" s="21" t="str">
        <f>IF(กรอกคะแนนประเมิน!BC34="","",กรอกคะแนนประเมิน!BC34)</f>
        <v/>
      </c>
      <c r="AT34" s="21" t="str">
        <f>IF(กรอกคะแนนประเมิน!BD34="","",กรอกคะแนนประเมิน!BD34)</f>
        <v/>
      </c>
      <c r="AU34" s="21" t="str">
        <f>IF(กรอกคะแนนประเมิน!BE34="","",กรอกคะแนนประเมิน!BE34)</f>
        <v/>
      </c>
      <c r="AV34" s="21" t="str">
        <f>IF(กรอกคะแนนประเมิน!BF34="","",กรอกคะแนนประเมิน!BF34)</f>
        <v/>
      </c>
      <c r="AW34" s="21" t="str">
        <f>IF(กรอกคะแนนประเมิน!BG34="","",กรอกคะแนนประเมิน!BG34)</f>
        <v/>
      </c>
      <c r="AX34" s="21" t="str">
        <f>IF(กรอกคะแนนประเมิน!BH34="","",กรอกคะแนนประเมิน!BH34)</f>
        <v/>
      </c>
      <c r="AY34" s="21" t="str">
        <f>IF(กรอกคะแนนประเมิน!BI34="","",กรอกคะแนนประเมิน!BI34)</f>
        <v/>
      </c>
      <c r="AZ34" s="21" t="str">
        <f>IF(กรอกคะแนนประเมิน!BM34="","",กรอกคะแนนประเมิน!BM34)</f>
        <v/>
      </c>
      <c r="BA34" s="22">
        <f t="shared" si="0"/>
        <v>0</v>
      </c>
      <c r="BB34" s="23">
        <f t="shared" si="1"/>
        <v>0</v>
      </c>
      <c r="BC34" s="24">
        <f t="shared" si="2"/>
        <v>0</v>
      </c>
      <c r="BD34" s="4" t="str">
        <f t="shared" si="3"/>
        <v>ปรับปรุง</v>
      </c>
      <c r="BE34" s="25"/>
      <c r="BF34" s="25"/>
      <c r="BG34" s="25"/>
      <c r="BH34" s="25"/>
      <c r="BI34" s="25"/>
      <c r="BJ34" s="25"/>
      <c r="BK34" s="25"/>
    </row>
    <row r="35" spans="1:63" ht="15.75" customHeight="1">
      <c r="A35" s="4">
        <v>26</v>
      </c>
      <c r="B35" s="14">
        <f>IF(นักเรียน!B31="","",นักเรียน!B31)</f>
        <v>19727</v>
      </c>
      <c r="C35" s="15" t="str">
        <f>IF(นักเรียน!C31="","",นักเรียน!C31)</f>
        <v>เด็กหญิงวนิดา  ภูสมที</v>
      </c>
      <c r="D35" s="31" t="str">
        <f>IF(กรอกคะแนนประเมิน!D35="","",กรอกคะแนนประเมิน!D35)</f>
        <v/>
      </c>
      <c r="E35" s="21" t="str">
        <f>IF(กรอกคะแนนประเมิน!E35="","",กรอกคะแนนประเมิน!E35)</f>
        <v/>
      </c>
      <c r="F35" s="21" t="str">
        <f>IF(กรอกคะแนนประเมิน!F35="","",กรอกคะแนนประเมิน!F35)</f>
        <v/>
      </c>
      <c r="G35" s="21" t="str">
        <f>IF(กรอกคะแนนประเมิน!G35="","",กรอกคะแนนประเมิน!G35)</f>
        <v/>
      </c>
      <c r="H35" s="21" t="str">
        <f>IF(กรอกคะแนนประเมิน!H35="","",กรอกคะแนนประเมิน!H35)</f>
        <v/>
      </c>
      <c r="I35" s="21" t="str">
        <f>IF(กรอกคะแนนประเมิน!I35="","",กรอกคะแนนประเมิน!I35)</f>
        <v/>
      </c>
      <c r="J35" s="21" t="str">
        <f>IF(กรอกคะแนนประเมิน!J35="","",กรอกคะแนนประเมิน!J35)</f>
        <v/>
      </c>
      <c r="K35" s="21" t="str">
        <f>IF(กรอกคะแนนประเมิน!K35="","",กรอกคะแนนประเมิน!K35)</f>
        <v/>
      </c>
      <c r="L35" s="21" t="str">
        <f>IF(กรอกคะแนนประเมิน!L35="","",กรอกคะแนนประเมิน!L35)</f>
        <v/>
      </c>
      <c r="M35" s="21" t="str">
        <f>IF(กรอกคะแนนประเมิน!N35="","",กรอกคะแนนประเมิน!N35)</f>
        <v/>
      </c>
      <c r="N35" s="21" t="str">
        <f>IF(กรอกคะแนนประเมิน!O35="","",กรอกคะแนนประเมิน!O35)</f>
        <v/>
      </c>
      <c r="O35" s="21" t="str">
        <f>IF(กรอกคะแนนประเมิน!P35="","",กรอกคะแนนประเมิน!P35)</f>
        <v/>
      </c>
      <c r="P35" s="21" t="str">
        <f>IF(กรอกคะแนนประเมิน!Q35="","",กรอกคะแนนประเมิน!Q35)</f>
        <v/>
      </c>
      <c r="Q35" s="21" t="str">
        <f>IF(กรอกคะแนนประเมิน!R35="","",กรอกคะแนนประเมิน!R35)</f>
        <v/>
      </c>
      <c r="R35" s="21" t="str">
        <f>IF(กรอกคะแนนประเมิน!S35="","",กรอกคะแนนประเมิน!S35)</f>
        <v/>
      </c>
      <c r="S35" s="21" t="str">
        <f>IF(กรอกคะแนนประเมิน!U35="","",กรอกคะแนนประเมิน!U35)</f>
        <v/>
      </c>
      <c r="T35" s="21" t="str">
        <f>IF(กรอกคะแนนประเมิน!V35="","",กรอกคะแนนประเมิน!V35)</f>
        <v/>
      </c>
      <c r="U35" s="21" t="str">
        <f>IF(กรอกคะแนนประเมิน!W35="","",กรอกคะแนนประเมิน!W35)</f>
        <v/>
      </c>
      <c r="V35" s="21" t="str">
        <f>IF(กรอกคะแนนประเมิน!X35="","",กรอกคะแนนประเมิน!X35)</f>
        <v/>
      </c>
      <c r="W35" s="21" t="str">
        <f>IF(กรอกคะแนนประเมิน!Y35="","",กรอกคะแนนประเมิน!Y35)</f>
        <v/>
      </c>
      <c r="X35" s="21" t="str">
        <f>IF(กรอกคะแนนประเมิน!Z35="","",กรอกคะแนนประเมิน!Z35)</f>
        <v/>
      </c>
      <c r="Y35" s="21" t="str">
        <f>IF(กรอกคะแนนประเมิน!AA35="","",กรอกคะแนนประเมิน!AA35)</f>
        <v/>
      </c>
      <c r="Z35" s="21" t="str">
        <f>IF(กรอกคะแนนประเมิน!AB35="","",กรอกคะแนนประเมิน!AB35)</f>
        <v/>
      </c>
      <c r="AA35" s="21" t="str">
        <f>IF(กรอกคะแนนประเมิน!AE35="","",กรอกคะแนนประเมิน!AE35)</f>
        <v/>
      </c>
      <c r="AB35" s="21" t="str">
        <f>IF(กรอกคะแนนประเมิน!AF35="","",กรอกคะแนนประเมิน!AF35)</f>
        <v/>
      </c>
      <c r="AC35" s="21" t="str">
        <f>IF(กรอกคะแนนประเมิน!AG35="","",กรอกคะแนนประเมิน!AG35)</f>
        <v/>
      </c>
      <c r="AD35" s="21" t="str">
        <f>IF(กรอกคะแนนประเมิน!AH35="","",กรอกคะแนนประเมิน!AH35)</f>
        <v/>
      </c>
      <c r="AE35" s="21" t="str">
        <f>IF(กรอกคะแนนประเมิน!AI35="","",กรอกคะแนนประเมิน!AI35)</f>
        <v/>
      </c>
      <c r="AF35" s="21" t="str">
        <f>IF(กรอกคะแนนประเมิน!AL35="","",กรอกคะแนนประเมิน!AL35)</f>
        <v/>
      </c>
      <c r="AG35" s="21" t="str">
        <f>IF(กรอกคะแนนประเมิน!AN35="","",กรอกคะแนนประเมิน!AN35)</f>
        <v/>
      </c>
      <c r="AH35" s="21" t="str">
        <f>IF(กรอกคะแนนประเมิน!AO35="","",กรอกคะแนนประเมิน!AO35)</f>
        <v/>
      </c>
      <c r="AI35" s="21" t="str">
        <f>IF(กรอกคะแนนประเมิน!AP35="","",กรอกคะแนนประเมิน!AP35)</f>
        <v/>
      </c>
      <c r="AJ35" s="21" t="str">
        <f>IF(กรอกคะแนนประเมิน!AQ35="","",กรอกคะแนนประเมิน!AQ35)</f>
        <v/>
      </c>
      <c r="AK35" s="21" t="str">
        <f>IF(กรอกคะแนนประเมิน!AR35="","",กรอกคะแนนประเมิน!AR35)</f>
        <v/>
      </c>
      <c r="AL35" s="21" t="str">
        <f>IF(กรอกคะแนนประเมิน!AS35="","",กรอกคะแนนประเมิน!AS35)</f>
        <v/>
      </c>
      <c r="AM35" s="21" t="str">
        <f>IF(กรอกคะแนนประเมิน!AV35="","",กรอกคะแนนประเมิน!AV35)</f>
        <v/>
      </c>
      <c r="AN35" s="21" t="str">
        <f>IF(กรอกคะแนนประเมิน!AW35="","",กรอกคะแนนประเมิน!AW35)</f>
        <v/>
      </c>
      <c r="AO35" s="21" t="str">
        <f>IF(กรอกคะแนนประเมิน!AX35="","",กรอกคะแนนประเมิน!AX35)</f>
        <v/>
      </c>
      <c r="AP35" s="21" t="str">
        <f>IF(กรอกคะแนนประเมิน!AY35="","",กรอกคะแนนประเมิน!AY35)</f>
        <v/>
      </c>
      <c r="AQ35" s="21" t="str">
        <f>IF(กรอกคะแนนประเมิน!AZ35="","",กรอกคะแนนประเมิน!AZ35)</f>
        <v/>
      </c>
      <c r="AR35" s="21" t="str">
        <f>IF(กรอกคะแนนประเมิน!BA35="","",กรอกคะแนนประเมิน!BA35)</f>
        <v/>
      </c>
      <c r="AS35" s="21" t="str">
        <f>IF(กรอกคะแนนประเมิน!BC35="","",กรอกคะแนนประเมิน!BC35)</f>
        <v/>
      </c>
      <c r="AT35" s="21" t="str">
        <f>IF(กรอกคะแนนประเมิน!BD35="","",กรอกคะแนนประเมิน!BD35)</f>
        <v/>
      </c>
      <c r="AU35" s="21" t="str">
        <f>IF(กรอกคะแนนประเมิน!BE35="","",กรอกคะแนนประเมิน!BE35)</f>
        <v/>
      </c>
      <c r="AV35" s="21" t="str">
        <f>IF(กรอกคะแนนประเมิน!BF35="","",กรอกคะแนนประเมิน!BF35)</f>
        <v/>
      </c>
      <c r="AW35" s="21" t="str">
        <f>IF(กรอกคะแนนประเมิน!BG35="","",กรอกคะแนนประเมิน!BG35)</f>
        <v/>
      </c>
      <c r="AX35" s="21" t="str">
        <f>IF(กรอกคะแนนประเมิน!BH35="","",กรอกคะแนนประเมิน!BH35)</f>
        <v/>
      </c>
      <c r="AY35" s="21" t="str">
        <f>IF(กรอกคะแนนประเมิน!BI35="","",กรอกคะแนนประเมิน!BI35)</f>
        <v/>
      </c>
      <c r="AZ35" s="21" t="str">
        <f>IF(กรอกคะแนนประเมิน!BM35="","",กรอกคะแนนประเมิน!BM35)</f>
        <v/>
      </c>
      <c r="BA35" s="22">
        <f t="shared" si="0"/>
        <v>0</v>
      </c>
      <c r="BB35" s="23">
        <f t="shared" si="1"/>
        <v>0</v>
      </c>
      <c r="BC35" s="24">
        <f t="shared" si="2"/>
        <v>0</v>
      </c>
      <c r="BD35" s="4" t="str">
        <f t="shared" si="3"/>
        <v>ปรับปรุง</v>
      </c>
      <c r="BE35" s="25"/>
      <c r="BF35" s="25"/>
      <c r="BG35" s="25"/>
      <c r="BH35" s="25"/>
      <c r="BI35" s="25"/>
      <c r="BJ35" s="25"/>
      <c r="BK35" s="25"/>
    </row>
    <row r="36" spans="1:63" ht="15.75" customHeight="1">
      <c r="A36" s="4">
        <v>27</v>
      </c>
      <c r="B36" s="14">
        <f>IF(นักเรียน!B32="","",นักเรียน!B32)</f>
        <v>19728</v>
      </c>
      <c r="C36" s="15" t="str">
        <f>IF(นักเรียน!C32="","",นักเรียน!C32)</f>
        <v>เด็กหญิงวันนิสา  จันทร์ชัง</v>
      </c>
      <c r="D36" s="31" t="str">
        <f>IF(กรอกคะแนนประเมิน!D36="","",กรอกคะแนนประเมิน!D36)</f>
        <v/>
      </c>
      <c r="E36" s="21" t="str">
        <f>IF(กรอกคะแนนประเมิน!E36="","",กรอกคะแนนประเมิน!E36)</f>
        <v/>
      </c>
      <c r="F36" s="21" t="str">
        <f>IF(กรอกคะแนนประเมิน!F36="","",กรอกคะแนนประเมิน!F36)</f>
        <v/>
      </c>
      <c r="G36" s="21" t="str">
        <f>IF(กรอกคะแนนประเมิน!G36="","",กรอกคะแนนประเมิน!G36)</f>
        <v/>
      </c>
      <c r="H36" s="21" t="str">
        <f>IF(กรอกคะแนนประเมิน!H36="","",กรอกคะแนนประเมิน!H36)</f>
        <v/>
      </c>
      <c r="I36" s="21" t="str">
        <f>IF(กรอกคะแนนประเมิน!I36="","",กรอกคะแนนประเมิน!I36)</f>
        <v/>
      </c>
      <c r="J36" s="21" t="str">
        <f>IF(กรอกคะแนนประเมิน!J36="","",กรอกคะแนนประเมิน!J36)</f>
        <v/>
      </c>
      <c r="K36" s="21" t="str">
        <f>IF(กรอกคะแนนประเมิน!K36="","",กรอกคะแนนประเมิน!K36)</f>
        <v/>
      </c>
      <c r="L36" s="21" t="str">
        <f>IF(กรอกคะแนนประเมิน!L36="","",กรอกคะแนนประเมิน!L36)</f>
        <v/>
      </c>
      <c r="M36" s="21" t="str">
        <f>IF(กรอกคะแนนประเมิน!N36="","",กรอกคะแนนประเมิน!N36)</f>
        <v/>
      </c>
      <c r="N36" s="21" t="str">
        <f>IF(กรอกคะแนนประเมิน!O36="","",กรอกคะแนนประเมิน!O36)</f>
        <v/>
      </c>
      <c r="O36" s="21" t="str">
        <f>IF(กรอกคะแนนประเมิน!P36="","",กรอกคะแนนประเมิน!P36)</f>
        <v/>
      </c>
      <c r="P36" s="21" t="str">
        <f>IF(กรอกคะแนนประเมิน!Q36="","",กรอกคะแนนประเมิน!Q36)</f>
        <v/>
      </c>
      <c r="Q36" s="21" t="str">
        <f>IF(กรอกคะแนนประเมิน!R36="","",กรอกคะแนนประเมิน!R36)</f>
        <v/>
      </c>
      <c r="R36" s="21" t="str">
        <f>IF(กรอกคะแนนประเมิน!S36="","",กรอกคะแนนประเมิน!S36)</f>
        <v/>
      </c>
      <c r="S36" s="21" t="str">
        <f>IF(กรอกคะแนนประเมิน!U36="","",กรอกคะแนนประเมิน!U36)</f>
        <v/>
      </c>
      <c r="T36" s="21" t="str">
        <f>IF(กรอกคะแนนประเมิน!V36="","",กรอกคะแนนประเมิน!V36)</f>
        <v/>
      </c>
      <c r="U36" s="21" t="str">
        <f>IF(กรอกคะแนนประเมิน!W36="","",กรอกคะแนนประเมิน!W36)</f>
        <v/>
      </c>
      <c r="V36" s="21" t="str">
        <f>IF(กรอกคะแนนประเมิน!X36="","",กรอกคะแนนประเมิน!X36)</f>
        <v/>
      </c>
      <c r="W36" s="21" t="str">
        <f>IF(กรอกคะแนนประเมิน!Y36="","",กรอกคะแนนประเมิน!Y36)</f>
        <v/>
      </c>
      <c r="X36" s="21" t="str">
        <f>IF(กรอกคะแนนประเมิน!Z36="","",กรอกคะแนนประเมิน!Z36)</f>
        <v/>
      </c>
      <c r="Y36" s="21" t="str">
        <f>IF(กรอกคะแนนประเมิน!AA36="","",กรอกคะแนนประเมิน!AA36)</f>
        <v/>
      </c>
      <c r="Z36" s="21" t="str">
        <f>IF(กรอกคะแนนประเมิน!AB36="","",กรอกคะแนนประเมิน!AB36)</f>
        <v/>
      </c>
      <c r="AA36" s="21" t="str">
        <f>IF(กรอกคะแนนประเมิน!AE36="","",กรอกคะแนนประเมิน!AE36)</f>
        <v/>
      </c>
      <c r="AB36" s="21" t="str">
        <f>IF(กรอกคะแนนประเมิน!AF36="","",กรอกคะแนนประเมิน!AF36)</f>
        <v/>
      </c>
      <c r="AC36" s="21" t="str">
        <f>IF(กรอกคะแนนประเมิน!AG36="","",กรอกคะแนนประเมิน!AG36)</f>
        <v/>
      </c>
      <c r="AD36" s="21" t="str">
        <f>IF(กรอกคะแนนประเมิน!AH36="","",กรอกคะแนนประเมิน!AH36)</f>
        <v/>
      </c>
      <c r="AE36" s="21" t="str">
        <f>IF(กรอกคะแนนประเมิน!AI36="","",กรอกคะแนนประเมิน!AI36)</f>
        <v/>
      </c>
      <c r="AF36" s="21" t="str">
        <f>IF(กรอกคะแนนประเมิน!AL36="","",กรอกคะแนนประเมิน!AL36)</f>
        <v/>
      </c>
      <c r="AG36" s="21" t="str">
        <f>IF(กรอกคะแนนประเมิน!AN36="","",กรอกคะแนนประเมิน!AN36)</f>
        <v/>
      </c>
      <c r="AH36" s="21" t="str">
        <f>IF(กรอกคะแนนประเมิน!AO36="","",กรอกคะแนนประเมิน!AO36)</f>
        <v/>
      </c>
      <c r="AI36" s="21" t="str">
        <f>IF(กรอกคะแนนประเมิน!AP36="","",กรอกคะแนนประเมิน!AP36)</f>
        <v/>
      </c>
      <c r="AJ36" s="21" t="str">
        <f>IF(กรอกคะแนนประเมิน!AQ36="","",กรอกคะแนนประเมิน!AQ36)</f>
        <v/>
      </c>
      <c r="AK36" s="21" t="str">
        <f>IF(กรอกคะแนนประเมิน!AR36="","",กรอกคะแนนประเมิน!AR36)</f>
        <v/>
      </c>
      <c r="AL36" s="21" t="str">
        <f>IF(กรอกคะแนนประเมิน!AS36="","",กรอกคะแนนประเมิน!AS36)</f>
        <v/>
      </c>
      <c r="AM36" s="21" t="str">
        <f>IF(กรอกคะแนนประเมิน!AV36="","",กรอกคะแนนประเมิน!AV36)</f>
        <v/>
      </c>
      <c r="AN36" s="21" t="str">
        <f>IF(กรอกคะแนนประเมิน!AW36="","",กรอกคะแนนประเมิน!AW36)</f>
        <v/>
      </c>
      <c r="AO36" s="21" t="str">
        <f>IF(กรอกคะแนนประเมิน!AX36="","",กรอกคะแนนประเมิน!AX36)</f>
        <v/>
      </c>
      <c r="AP36" s="21" t="str">
        <f>IF(กรอกคะแนนประเมิน!AY36="","",กรอกคะแนนประเมิน!AY36)</f>
        <v/>
      </c>
      <c r="AQ36" s="21" t="str">
        <f>IF(กรอกคะแนนประเมิน!AZ36="","",กรอกคะแนนประเมิน!AZ36)</f>
        <v/>
      </c>
      <c r="AR36" s="21" t="str">
        <f>IF(กรอกคะแนนประเมิน!BA36="","",กรอกคะแนนประเมิน!BA36)</f>
        <v/>
      </c>
      <c r="AS36" s="21" t="str">
        <f>IF(กรอกคะแนนประเมิน!BC36="","",กรอกคะแนนประเมิน!BC36)</f>
        <v/>
      </c>
      <c r="AT36" s="21" t="str">
        <f>IF(กรอกคะแนนประเมิน!BD36="","",กรอกคะแนนประเมิน!BD36)</f>
        <v/>
      </c>
      <c r="AU36" s="21" t="str">
        <f>IF(กรอกคะแนนประเมิน!BE36="","",กรอกคะแนนประเมิน!BE36)</f>
        <v/>
      </c>
      <c r="AV36" s="21" t="str">
        <f>IF(กรอกคะแนนประเมิน!BF36="","",กรอกคะแนนประเมิน!BF36)</f>
        <v/>
      </c>
      <c r="AW36" s="21" t="str">
        <f>IF(กรอกคะแนนประเมิน!BG36="","",กรอกคะแนนประเมิน!BG36)</f>
        <v/>
      </c>
      <c r="AX36" s="21" t="str">
        <f>IF(กรอกคะแนนประเมิน!BH36="","",กรอกคะแนนประเมิน!BH36)</f>
        <v/>
      </c>
      <c r="AY36" s="21" t="str">
        <f>IF(กรอกคะแนนประเมิน!BI36="","",กรอกคะแนนประเมิน!BI36)</f>
        <v/>
      </c>
      <c r="AZ36" s="21" t="str">
        <f>IF(กรอกคะแนนประเมิน!BM36="","",กรอกคะแนนประเมิน!BM36)</f>
        <v/>
      </c>
      <c r="BA36" s="22">
        <f t="shared" si="0"/>
        <v>0</v>
      </c>
      <c r="BB36" s="23">
        <f t="shared" si="1"/>
        <v>0</v>
      </c>
      <c r="BC36" s="24">
        <f t="shared" si="2"/>
        <v>0</v>
      </c>
      <c r="BD36" s="4" t="str">
        <f t="shared" si="3"/>
        <v>ปรับปรุง</v>
      </c>
      <c r="BE36" s="25"/>
      <c r="BF36" s="25"/>
      <c r="BG36" s="25"/>
      <c r="BH36" s="25"/>
      <c r="BI36" s="25"/>
      <c r="BJ36" s="25"/>
      <c r="BK36" s="25"/>
    </row>
    <row r="37" spans="1:63" ht="15.75" customHeight="1">
      <c r="A37" s="4">
        <v>28</v>
      </c>
      <c r="B37" s="14">
        <f>IF(นักเรียน!B33="","",นักเรียน!B33)</f>
        <v>19729</v>
      </c>
      <c r="C37" s="15" t="str">
        <f>IF(นักเรียน!C33="","",นักเรียน!C33)</f>
        <v>เด็กหญิงสกุลเพชร  โทเพชร</v>
      </c>
      <c r="D37" s="31" t="str">
        <f>IF(กรอกคะแนนประเมิน!D37="","",กรอกคะแนนประเมิน!D37)</f>
        <v/>
      </c>
      <c r="E37" s="21" t="str">
        <f>IF(กรอกคะแนนประเมิน!E37="","",กรอกคะแนนประเมิน!E37)</f>
        <v/>
      </c>
      <c r="F37" s="21" t="str">
        <f>IF(กรอกคะแนนประเมิน!F37="","",กรอกคะแนนประเมิน!F37)</f>
        <v/>
      </c>
      <c r="G37" s="21" t="str">
        <f>IF(กรอกคะแนนประเมิน!G37="","",กรอกคะแนนประเมิน!G37)</f>
        <v/>
      </c>
      <c r="H37" s="21" t="str">
        <f>IF(กรอกคะแนนประเมิน!H37="","",กรอกคะแนนประเมิน!H37)</f>
        <v/>
      </c>
      <c r="I37" s="21" t="str">
        <f>IF(กรอกคะแนนประเมิน!I37="","",กรอกคะแนนประเมิน!I37)</f>
        <v/>
      </c>
      <c r="J37" s="21" t="str">
        <f>IF(กรอกคะแนนประเมิน!J37="","",กรอกคะแนนประเมิน!J37)</f>
        <v/>
      </c>
      <c r="K37" s="21" t="str">
        <f>IF(กรอกคะแนนประเมิน!K37="","",กรอกคะแนนประเมิน!K37)</f>
        <v/>
      </c>
      <c r="L37" s="21" t="str">
        <f>IF(กรอกคะแนนประเมิน!L37="","",กรอกคะแนนประเมิน!L37)</f>
        <v/>
      </c>
      <c r="M37" s="21" t="str">
        <f>IF(กรอกคะแนนประเมิน!N37="","",กรอกคะแนนประเมิน!N37)</f>
        <v/>
      </c>
      <c r="N37" s="21" t="str">
        <f>IF(กรอกคะแนนประเมิน!O37="","",กรอกคะแนนประเมิน!O37)</f>
        <v/>
      </c>
      <c r="O37" s="21" t="str">
        <f>IF(กรอกคะแนนประเมิน!P37="","",กรอกคะแนนประเมิน!P37)</f>
        <v/>
      </c>
      <c r="P37" s="21" t="str">
        <f>IF(กรอกคะแนนประเมิน!Q37="","",กรอกคะแนนประเมิน!Q37)</f>
        <v/>
      </c>
      <c r="Q37" s="21" t="str">
        <f>IF(กรอกคะแนนประเมิน!R37="","",กรอกคะแนนประเมิน!R37)</f>
        <v/>
      </c>
      <c r="R37" s="21" t="str">
        <f>IF(กรอกคะแนนประเมิน!S37="","",กรอกคะแนนประเมิน!S37)</f>
        <v/>
      </c>
      <c r="S37" s="21" t="str">
        <f>IF(กรอกคะแนนประเมิน!U37="","",กรอกคะแนนประเมิน!U37)</f>
        <v/>
      </c>
      <c r="T37" s="21" t="str">
        <f>IF(กรอกคะแนนประเมิน!V37="","",กรอกคะแนนประเมิน!V37)</f>
        <v/>
      </c>
      <c r="U37" s="21" t="str">
        <f>IF(กรอกคะแนนประเมิน!W37="","",กรอกคะแนนประเมิน!W37)</f>
        <v/>
      </c>
      <c r="V37" s="21" t="str">
        <f>IF(กรอกคะแนนประเมิน!X37="","",กรอกคะแนนประเมิน!X37)</f>
        <v/>
      </c>
      <c r="W37" s="21" t="str">
        <f>IF(กรอกคะแนนประเมิน!Y37="","",กรอกคะแนนประเมิน!Y37)</f>
        <v/>
      </c>
      <c r="X37" s="21" t="str">
        <f>IF(กรอกคะแนนประเมิน!Z37="","",กรอกคะแนนประเมิน!Z37)</f>
        <v/>
      </c>
      <c r="Y37" s="21" t="str">
        <f>IF(กรอกคะแนนประเมิน!AA37="","",กรอกคะแนนประเมิน!AA37)</f>
        <v/>
      </c>
      <c r="Z37" s="21" t="str">
        <f>IF(กรอกคะแนนประเมิน!AB37="","",กรอกคะแนนประเมิน!AB37)</f>
        <v/>
      </c>
      <c r="AA37" s="21" t="str">
        <f>IF(กรอกคะแนนประเมิน!AE37="","",กรอกคะแนนประเมิน!AE37)</f>
        <v/>
      </c>
      <c r="AB37" s="21" t="str">
        <f>IF(กรอกคะแนนประเมิน!AF37="","",กรอกคะแนนประเมิน!AF37)</f>
        <v/>
      </c>
      <c r="AC37" s="21" t="str">
        <f>IF(กรอกคะแนนประเมิน!AG37="","",กรอกคะแนนประเมิน!AG37)</f>
        <v/>
      </c>
      <c r="AD37" s="21" t="str">
        <f>IF(กรอกคะแนนประเมิน!AH37="","",กรอกคะแนนประเมิน!AH37)</f>
        <v/>
      </c>
      <c r="AE37" s="21" t="str">
        <f>IF(กรอกคะแนนประเมิน!AI37="","",กรอกคะแนนประเมิน!AI37)</f>
        <v/>
      </c>
      <c r="AF37" s="21" t="str">
        <f>IF(กรอกคะแนนประเมิน!AL37="","",กรอกคะแนนประเมิน!AL37)</f>
        <v/>
      </c>
      <c r="AG37" s="21" t="str">
        <f>IF(กรอกคะแนนประเมิน!AN37="","",กรอกคะแนนประเมิน!AN37)</f>
        <v/>
      </c>
      <c r="AH37" s="21" t="str">
        <f>IF(กรอกคะแนนประเมิน!AO37="","",กรอกคะแนนประเมิน!AO37)</f>
        <v/>
      </c>
      <c r="AI37" s="21" t="str">
        <f>IF(กรอกคะแนนประเมิน!AP37="","",กรอกคะแนนประเมิน!AP37)</f>
        <v/>
      </c>
      <c r="AJ37" s="21" t="str">
        <f>IF(กรอกคะแนนประเมิน!AQ37="","",กรอกคะแนนประเมิน!AQ37)</f>
        <v/>
      </c>
      <c r="AK37" s="21" t="str">
        <f>IF(กรอกคะแนนประเมิน!AR37="","",กรอกคะแนนประเมิน!AR37)</f>
        <v/>
      </c>
      <c r="AL37" s="21" t="str">
        <f>IF(กรอกคะแนนประเมิน!AS37="","",กรอกคะแนนประเมิน!AS37)</f>
        <v/>
      </c>
      <c r="AM37" s="21" t="str">
        <f>IF(กรอกคะแนนประเมิน!AV37="","",กรอกคะแนนประเมิน!AV37)</f>
        <v/>
      </c>
      <c r="AN37" s="21" t="str">
        <f>IF(กรอกคะแนนประเมิน!AW37="","",กรอกคะแนนประเมิน!AW37)</f>
        <v/>
      </c>
      <c r="AO37" s="21" t="str">
        <f>IF(กรอกคะแนนประเมิน!AX37="","",กรอกคะแนนประเมิน!AX37)</f>
        <v/>
      </c>
      <c r="AP37" s="21" t="str">
        <f>IF(กรอกคะแนนประเมิน!AY37="","",กรอกคะแนนประเมิน!AY37)</f>
        <v/>
      </c>
      <c r="AQ37" s="21" t="str">
        <f>IF(กรอกคะแนนประเมิน!AZ37="","",กรอกคะแนนประเมิน!AZ37)</f>
        <v/>
      </c>
      <c r="AR37" s="21" t="str">
        <f>IF(กรอกคะแนนประเมิน!BA37="","",กรอกคะแนนประเมิน!BA37)</f>
        <v/>
      </c>
      <c r="AS37" s="21" t="str">
        <f>IF(กรอกคะแนนประเมิน!BC37="","",กรอกคะแนนประเมิน!BC37)</f>
        <v/>
      </c>
      <c r="AT37" s="21" t="str">
        <f>IF(กรอกคะแนนประเมิน!BD37="","",กรอกคะแนนประเมิน!BD37)</f>
        <v/>
      </c>
      <c r="AU37" s="21" t="str">
        <f>IF(กรอกคะแนนประเมิน!BE37="","",กรอกคะแนนประเมิน!BE37)</f>
        <v/>
      </c>
      <c r="AV37" s="21" t="str">
        <f>IF(กรอกคะแนนประเมิน!BF37="","",กรอกคะแนนประเมิน!BF37)</f>
        <v/>
      </c>
      <c r="AW37" s="21" t="str">
        <f>IF(กรอกคะแนนประเมิน!BG37="","",กรอกคะแนนประเมิน!BG37)</f>
        <v/>
      </c>
      <c r="AX37" s="21" t="str">
        <f>IF(กรอกคะแนนประเมิน!BH37="","",กรอกคะแนนประเมิน!BH37)</f>
        <v/>
      </c>
      <c r="AY37" s="21" t="str">
        <f>IF(กรอกคะแนนประเมิน!BI37="","",กรอกคะแนนประเมิน!BI37)</f>
        <v/>
      </c>
      <c r="AZ37" s="21" t="str">
        <f>IF(กรอกคะแนนประเมิน!BM37="","",กรอกคะแนนประเมิน!BM37)</f>
        <v/>
      </c>
      <c r="BA37" s="22">
        <f t="shared" si="0"/>
        <v>0</v>
      </c>
      <c r="BB37" s="23">
        <f t="shared" si="1"/>
        <v>0</v>
      </c>
      <c r="BC37" s="24">
        <f t="shared" si="2"/>
        <v>0</v>
      </c>
      <c r="BD37" s="4" t="str">
        <f t="shared" si="3"/>
        <v>ปรับปรุง</v>
      </c>
      <c r="BE37" s="25"/>
      <c r="BF37" s="25"/>
      <c r="BG37" s="25"/>
      <c r="BH37" s="25"/>
      <c r="BI37" s="25"/>
      <c r="BJ37" s="25"/>
      <c r="BK37" s="25"/>
    </row>
    <row r="38" spans="1:63" ht="15.75" customHeight="1">
      <c r="A38" s="4">
        <v>29</v>
      </c>
      <c r="B38" s="14">
        <f>IF(นักเรียน!B34="","",นักเรียน!B34)</f>
        <v>19730</v>
      </c>
      <c r="C38" s="15" t="str">
        <f>IF(นักเรียน!C34="","",นักเรียน!C34)</f>
        <v>เด็กหญิงสุภาวดี  การศักดิ์</v>
      </c>
      <c r="D38" s="31" t="str">
        <f>IF(กรอกคะแนนประเมิน!D38="","",กรอกคะแนนประเมิน!D38)</f>
        <v/>
      </c>
      <c r="E38" s="21" t="str">
        <f>IF(กรอกคะแนนประเมิน!E38="","",กรอกคะแนนประเมิน!E38)</f>
        <v/>
      </c>
      <c r="F38" s="21" t="str">
        <f>IF(กรอกคะแนนประเมิน!F38="","",กรอกคะแนนประเมิน!F38)</f>
        <v/>
      </c>
      <c r="G38" s="21" t="str">
        <f>IF(กรอกคะแนนประเมิน!G38="","",กรอกคะแนนประเมิน!G38)</f>
        <v/>
      </c>
      <c r="H38" s="21" t="str">
        <f>IF(กรอกคะแนนประเมิน!H38="","",กรอกคะแนนประเมิน!H38)</f>
        <v/>
      </c>
      <c r="I38" s="21" t="str">
        <f>IF(กรอกคะแนนประเมิน!I38="","",กรอกคะแนนประเมิน!I38)</f>
        <v/>
      </c>
      <c r="J38" s="21" t="str">
        <f>IF(กรอกคะแนนประเมิน!J38="","",กรอกคะแนนประเมิน!J38)</f>
        <v/>
      </c>
      <c r="K38" s="21" t="str">
        <f>IF(กรอกคะแนนประเมิน!K38="","",กรอกคะแนนประเมิน!K38)</f>
        <v/>
      </c>
      <c r="L38" s="21" t="str">
        <f>IF(กรอกคะแนนประเมิน!L38="","",กรอกคะแนนประเมิน!L38)</f>
        <v/>
      </c>
      <c r="M38" s="21" t="str">
        <f>IF(กรอกคะแนนประเมิน!N38="","",กรอกคะแนนประเมิน!N38)</f>
        <v/>
      </c>
      <c r="N38" s="21" t="str">
        <f>IF(กรอกคะแนนประเมิน!O38="","",กรอกคะแนนประเมิน!O38)</f>
        <v/>
      </c>
      <c r="O38" s="21" t="str">
        <f>IF(กรอกคะแนนประเมิน!P38="","",กรอกคะแนนประเมิน!P38)</f>
        <v/>
      </c>
      <c r="P38" s="21" t="str">
        <f>IF(กรอกคะแนนประเมิน!Q38="","",กรอกคะแนนประเมิน!Q38)</f>
        <v/>
      </c>
      <c r="Q38" s="21" t="str">
        <f>IF(กรอกคะแนนประเมิน!R38="","",กรอกคะแนนประเมิน!R38)</f>
        <v/>
      </c>
      <c r="R38" s="21" t="str">
        <f>IF(กรอกคะแนนประเมิน!S38="","",กรอกคะแนนประเมิน!S38)</f>
        <v/>
      </c>
      <c r="S38" s="21" t="str">
        <f>IF(กรอกคะแนนประเมิน!U38="","",กรอกคะแนนประเมิน!U38)</f>
        <v/>
      </c>
      <c r="T38" s="21" t="str">
        <f>IF(กรอกคะแนนประเมิน!V38="","",กรอกคะแนนประเมิน!V38)</f>
        <v/>
      </c>
      <c r="U38" s="21" t="str">
        <f>IF(กรอกคะแนนประเมิน!W38="","",กรอกคะแนนประเมิน!W38)</f>
        <v/>
      </c>
      <c r="V38" s="21" t="str">
        <f>IF(กรอกคะแนนประเมิน!X38="","",กรอกคะแนนประเมิน!X38)</f>
        <v/>
      </c>
      <c r="W38" s="21" t="str">
        <f>IF(กรอกคะแนนประเมิน!Y38="","",กรอกคะแนนประเมิน!Y38)</f>
        <v/>
      </c>
      <c r="X38" s="21" t="str">
        <f>IF(กรอกคะแนนประเมิน!Z38="","",กรอกคะแนนประเมิน!Z38)</f>
        <v/>
      </c>
      <c r="Y38" s="21" t="str">
        <f>IF(กรอกคะแนนประเมิน!AA38="","",กรอกคะแนนประเมิน!AA38)</f>
        <v/>
      </c>
      <c r="Z38" s="21" t="str">
        <f>IF(กรอกคะแนนประเมิน!AB38="","",กรอกคะแนนประเมิน!AB38)</f>
        <v/>
      </c>
      <c r="AA38" s="21" t="str">
        <f>IF(กรอกคะแนนประเมิน!AE38="","",กรอกคะแนนประเมิน!AE38)</f>
        <v/>
      </c>
      <c r="AB38" s="21" t="str">
        <f>IF(กรอกคะแนนประเมิน!AF38="","",กรอกคะแนนประเมิน!AF38)</f>
        <v/>
      </c>
      <c r="AC38" s="21" t="str">
        <f>IF(กรอกคะแนนประเมิน!AG38="","",กรอกคะแนนประเมิน!AG38)</f>
        <v/>
      </c>
      <c r="AD38" s="21" t="str">
        <f>IF(กรอกคะแนนประเมิน!AH38="","",กรอกคะแนนประเมิน!AH38)</f>
        <v/>
      </c>
      <c r="AE38" s="21" t="str">
        <f>IF(กรอกคะแนนประเมิน!AI38="","",กรอกคะแนนประเมิน!AI38)</f>
        <v/>
      </c>
      <c r="AF38" s="21" t="str">
        <f>IF(กรอกคะแนนประเมิน!AL38="","",กรอกคะแนนประเมิน!AL38)</f>
        <v/>
      </c>
      <c r="AG38" s="21" t="str">
        <f>IF(กรอกคะแนนประเมิน!AN38="","",กรอกคะแนนประเมิน!AN38)</f>
        <v/>
      </c>
      <c r="AH38" s="21" t="str">
        <f>IF(กรอกคะแนนประเมิน!AO38="","",กรอกคะแนนประเมิน!AO38)</f>
        <v/>
      </c>
      <c r="AI38" s="21" t="str">
        <f>IF(กรอกคะแนนประเมิน!AP38="","",กรอกคะแนนประเมิน!AP38)</f>
        <v/>
      </c>
      <c r="AJ38" s="21" t="str">
        <f>IF(กรอกคะแนนประเมิน!AQ38="","",กรอกคะแนนประเมิน!AQ38)</f>
        <v/>
      </c>
      <c r="AK38" s="21" t="str">
        <f>IF(กรอกคะแนนประเมิน!AR38="","",กรอกคะแนนประเมิน!AR38)</f>
        <v/>
      </c>
      <c r="AL38" s="21" t="str">
        <f>IF(กรอกคะแนนประเมิน!AS38="","",กรอกคะแนนประเมิน!AS38)</f>
        <v/>
      </c>
      <c r="AM38" s="21" t="str">
        <f>IF(กรอกคะแนนประเมิน!AV38="","",กรอกคะแนนประเมิน!AV38)</f>
        <v/>
      </c>
      <c r="AN38" s="21" t="str">
        <f>IF(กรอกคะแนนประเมิน!AW38="","",กรอกคะแนนประเมิน!AW38)</f>
        <v/>
      </c>
      <c r="AO38" s="21" t="str">
        <f>IF(กรอกคะแนนประเมิน!AX38="","",กรอกคะแนนประเมิน!AX38)</f>
        <v/>
      </c>
      <c r="AP38" s="21" t="str">
        <f>IF(กรอกคะแนนประเมิน!AY38="","",กรอกคะแนนประเมิน!AY38)</f>
        <v/>
      </c>
      <c r="AQ38" s="21" t="str">
        <f>IF(กรอกคะแนนประเมิน!AZ38="","",กรอกคะแนนประเมิน!AZ38)</f>
        <v/>
      </c>
      <c r="AR38" s="21" t="str">
        <f>IF(กรอกคะแนนประเมิน!BA38="","",กรอกคะแนนประเมิน!BA38)</f>
        <v/>
      </c>
      <c r="AS38" s="21" t="str">
        <f>IF(กรอกคะแนนประเมิน!BC38="","",กรอกคะแนนประเมิน!BC38)</f>
        <v/>
      </c>
      <c r="AT38" s="21" t="str">
        <f>IF(กรอกคะแนนประเมิน!BD38="","",กรอกคะแนนประเมิน!BD38)</f>
        <v/>
      </c>
      <c r="AU38" s="21" t="str">
        <f>IF(กรอกคะแนนประเมิน!BE38="","",กรอกคะแนนประเมิน!BE38)</f>
        <v/>
      </c>
      <c r="AV38" s="21" t="str">
        <f>IF(กรอกคะแนนประเมิน!BF38="","",กรอกคะแนนประเมิน!BF38)</f>
        <v/>
      </c>
      <c r="AW38" s="21" t="str">
        <f>IF(กรอกคะแนนประเมิน!BG38="","",กรอกคะแนนประเมิน!BG38)</f>
        <v/>
      </c>
      <c r="AX38" s="21" t="str">
        <f>IF(กรอกคะแนนประเมิน!BH38="","",กรอกคะแนนประเมิน!BH38)</f>
        <v/>
      </c>
      <c r="AY38" s="21" t="str">
        <f>IF(กรอกคะแนนประเมิน!BI38="","",กรอกคะแนนประเมิน!BI38)</f>
        <v/>
      </c>
      <c r="AZ38" s="21" t="str">
        <f>IF(กรอกคะแนนประเมิน!BM38="","",กรอกคะแนนประเมิน!BM38)</f>
        <v/>
      </c>
      <c r="BA38" s="22">
        <f t="shared" si="0"/>
        <v>0</v>
      </c>
      <c r="BB38" s="23">
        <f t="shared" si="1"/>
        <v>0</v>
      </c>
      <c r="BC38" s="24">
        <f t="shared" si="2"/>
        <v>0</v>
      </c>
      <c r="BD38" s="4" t="str">
        <f t="shared" si="3"/>
        <v>ปรับปรุง</v>
      </c>
      <c r="BE38" s="25"/>
      <c r="BF38" s="25"/>
      <c r="BG38" s="25"/>
      <c r="BH38" s="25"/>
      <c r="BI38" s="25"/>
      <c r="BJ38" s="25"/>
      <c r="BK38" s="25"/>
    </row>
    <row r="39" spans="1:63" ht="15.75" customHeight="1">
      <c r="A39" s="4">
        <v>30</v>
      </c>
      <c r="B39" s="14">
        <f>IF(นักเรียน!B35="","",นักเรียน!B35)</f>
        <v>19731</v>
      </c>
      <c r="C39" s="15" t="str">
        <f>IF(นักเรียน!C35="","",นักเรียน!C35)</f>
        <v>เด็กหญิงอนันตญา ภูพานใหญ่</v>
      </c>
      <c r="D39" s="31" t="str">
        <f>IF(กรอกคะแนนประเมิน!D39="","",กรอกคะแนนประเมิน!D39)</f>
        <v/>
      </c>
      <c r="E39" s="21" t="str">
        <f>IF(กรอกคะแนนประเมิน!E39="","",กรอกคะแนนประเมิน!E39)</f>
        <v/>
      </c>
      <c r="F39" s="21" t="str">
        <f>IF(กรอกคะแนนประเมิน!F39="","",กรอกคะแนนประเมิน!F39)</f>
        <v/>
      </c>
      <c r="G39" s="21" t="str">
        <f>IF(กรอกคะแนนประเมิน!G39="","",กรอกคะแนนประเมิน!G39)</f>
        <v/>
      </c>
      <c r="H39" s="21" t="str">
        <f>IF(กรอกคะแนนประเมิน!H39="","",กรอกคะแนนประเมิน!H39)</f>
        <v/>
      </c>
      <c r="I39" s="21" t="str">
        <f>IF(กรอกคะแนนประเมิน!I39="","",กรอกคะแนนประเมิน!I39)</f>
        <v/>
      </c>
      <c r="J39" s="21" t="str">
        <f>IF(กรอกคะแนนประเมิน!J39="","",กรอกคะแนนประเมิน!J39)</f>
        <v/>
      </c>
      <c r="K39" s="21" t="str">
        <f>IF(กรอกคะแนนประเมิน!K39="","",กรอกคะแนนประเมิน!K39)</f>
        <v/>
      </c>
      <c r="L39" s="21" t="str">
        <f>IF(กรอกคะแนนประเมิน!L39="","",กรอกคะแนนประเมิน!L39)</f>
        <v/>
      </c>
      <c r="M39" s="21" t="str">
        <f>IF(กรอกคะแนนประเมิน!N39="","",กรอกคะแนนประเมิน!N39)</f>
        <v/>
      </c>
      <c r="N39" s="21" t="str">
        <f>IF(กรอกคะแนนประเมิน!O39="","",กรอกคะแนนประเมิน!O39)</f>
        <v/>
      </c>
      <c r="O39" s="21" t="str">
        <f>IF(กรอกคะแนนประเมิน!P39="","",กรอกคะแนนประเมิน!P39)</f>
        <v/>
      </c>
      <c r="P39" s="21" t="str">
        <f>IF(กรอกคะแนนประเมิน!Q39="","",กรอกคะแนนประเมิน!Q39)</f>
        <v/>
      </c>
      <c r="Q39" s="21" t="str">
        <f>IF(กรอกคะแนนประเมิน!R39="","",กรอกคะแนนประเมิน!R39)</f>
        <v/>
      </c>
      <c r="R39" s="21" t="str">
        <f>IF(กรอกคะแนนประเมิน!S39="","",กรอกคะแนนประเมิน!S39)</f>
        <v/>
      </c>
      <c r="S39" s="21" t="str">
        <f>IF(กรอกคะแนนประเมิน!U39="","",กรอกคะแนนประเมิน!U39)</f>
        <v/>
      </c>
      <c r="T39" s="21" t="str">
        <f>IF(กรอกคะแนนประเมิน!V39="","",กรอกคะแนนประเมิน!V39)</f>
        <v/>
      </c>
      <c r="U39" s="21" t="str">
        <f>IF(กรอกคะแนนประเมิน!W39="","",กรอกคะแนนประเมิน!W39)</f>
        <v/>
      </c>
      <c r="V39" s="21" t="str">
        <f>IF(กรอกคะแนนประเมิน!X39="","",กรอกคะแนนประเมิน!X39)</f>
        <v/>
      </c>
      <c r="W39" s="21" t="str">
        <f>IF(กรอกคะแนนประเมิน!Y39="","",กรอกคะแนนประเมิน!Y39)</f>
        <v/>
      </c>
      <c r="X39" s="21" t="str">
        <f>IF(กรอกคะแนนประเมิน!Z39="","",กรอกคะแนนประเมิน!Z39)</f>
        <v/>
      </c>
      <c r="Y39" s="21" t="str">
        <f>IF(กรอกคะแนนประเมิน!AA39="","",กรอกคะแนนประเมิน!AA39)</f>
        <v/>
      </c>
      <c r="Z39" s="21" t="str">
        <f>IF(กรอกคะแนนประเมิน!AB39="","",กรอกคะแนนประเมิน!AB39)</f>
        <v/>
      </c>
      <c r="AA39" s="21" t="str">
        <f>IF(กรอกคะแนนประเมิน!AE39="","",กรอกคะแนนประเมิน!AE39)</f>
        <v/>
      </c>
      <c r="AB39" s="21" t="str">
        <f>IF(กรอกคะแนนประเมิน!AF39="","",กรอกคะแนนประเมิน!AF39)</f>
        <v/>
      </c>
      <c r="AC39" s="21" t="str">
        <f>IF(กรอกคะแนนประเมิน!AG39="","",กรอกคะแนนประเมิน!AG39)</f>
        <v/>
      </c>
      <c r="AD39" s="21" t="str">
        <f>IF(กรอกคะแนนประเมิน!AH39="","",กรอกคะแนนประเมิน!AH39)</f>
        <v/>
      </c>
      <c r="AE39" s="21" t="str">
        <f>IF(กรอกคะแนนประเมิน!AI39="","",กรอกคะแนนประเมิน!AI39)</f>
        <v/>
      </c>
      <c r="AF39" s="21" t="str">
        <f>IF(กรอกคะแนนประเมิน!AL39="","",กรอกคะแนนประเมิน!AL39)</f>
        <v/>
      </c>
      <c r="AG39" s="21" t="str">
        <f>IF(กรอกคะแนนประเมิน!AN39="","",กรอกคะแนนประเมิน!AN39)</f>
        <v/>
      </c>
      <c r="AH39" s="21" t="str">
        <f>IF(กรอกคะแนนประเมิน!AO39="","",กรอกคะแนนประเมิน!AO39)</f>
        <v/>
      </c>
      <c r="AI39" s="21" t="str">
        <f>IF(กรอกคะแนนประเมิน!AP39="","",กรอกคะแนนประเมิน!AP39)</f>
        <v/>
      </c>
      <c r="AJ39" s="21" t="str">
        <f>IF(กรอกคะแนนประเมิน!AQ39="","",กรอกคะแนนประเมิน!AQ39)</f>
        <v/>
      </c>
      <c r="AK39" s="21" t="str">
        <f>IF(กรอกคะแนนประเมิน!AR39="","",กรอกคะแนนประเมิน!AR39)</f>
        <v/>
      </c>
      <c r="AL39" s="21" t="str">
        <f>IF(กรอกคะแนนประเมิน!AS39="","",กรอกคะแนนประเมิน!AS39)</f>
        <v/>
      </c>
      <c r="AM39" s="21" t="str">
        <f>IF(กรอกคะแนนประเมิน!AV39="","",กรอกคะแนนประเมิน!AV39)</f>
        <v/>
      </c>
      <c r="AN39" s="21" t="str">
        <f>IF(กรอกคะแนนประเมิน!AW39="","",กรอกคะแนนประเมิน!AW39)</f>
        <v/>
      </c>
      <c r="AO39" s="21" t="str">
        <f>IF(กรอกคะแนนประเมิน!AX39="","",กรอกคะแนนประเมิน!AX39)</f>
        <v/>
      </c>
      <c r="AP39" s="21" t="str">
        <f>IF(กรอกคะแนนประเมิน!AY39="","",กรอกคะแนนประเมิน!AY39)</f>
        <v/>
      </c>
      <c r="AQ39" s="21" t="str">
        <f>IF(กรอกคะแนนประเมิน!AZ39="","",กรอกคะแนนประเมิน!AZ39)</f>
        <v/>
      </c>
      <c r="AR39" s="21" t="str">
        <f>IF(กรอกคะแนนประเมิน!BA39="","",กรอกคะแนนประเมิน!BA39)</f>
        <v/>
      </c>
      <c r="AS39" s="21" t="str">
        <f>IF(กรอกคะแนนประเมิน!BC39="","",กรอกคะแนนประเมิน!BC39)</f>
        <v/>
      </c>
      <c r="AT39" s="21" t="str">
        <f>IF(กรอกคะแนนประเมิน!BD39="","",กรอกคะแนนประเมิน!BD39)</f>
        <v/>
      </c>
      <c r="AU39" s="21" t="str">
        <f>IF(กรอกคะแนนประเมิน!BE39="","",กรอกคะแนนประเมิน!BE39)</f>
        <v/>
      </c>
      <c r="AV39" s="21" t="str">
        <f>IF(กรอกคะแนนประเมิน!BF39="","",กรอกคะแนนประเมิน!BF39)</f>
        <v/>
      </c>
      <c r="AW39" s="21" t="str">
        <f>IF(กรอกคะแนนประเมิน!BG39="","",กรอกคะแนนประเมิน!BG39)</f>
        <v/>
      </c>
      <c r="AX39" s="21" t="str">
        <f>IF(กรอกคะแนนประเมิน!BH39="","",กรอกคะแนนประเมิน!BH39)</f>
        <v/>
      </c>
      <c r="AY39" s="21" t="str">
        <f>IF(กรอกคะแนนประเมิน!BI39="","",กรอกคะแนนประเมิน!BI39)</f>
        <v/>
      </c>
      <c r="AZ39" s="21" t="str">
        <f>IF(กรอกคะแนนประเมิน!BM39="","",กรอกคะแนนประเมิน!BM39)</f>
        <v/>
      </c>
      <c r="BA39" s="22">
        <f t="shared" si="0"/>
        <v>0</v>
      </c>
      <c r="BB39" s="23">
        <f t="shared" si="1"/>
        <v>0</v>
      </c>
      <c r="BC39" s="24">
        <f t="shared" si="2"/>
        <v>0</v>
      </c>
      <c r="BD39" s="4" t="str">
        <f t="shared" si="3"/>
        <v>ปรับปรุง</v>
      </c>
      <c r="BE39" s="25"/>
      <c r="BF39" s="25"/>
      <c r="BG39" s="25"/>
      <c r="BH39" s="25"/>
      <c r="BI39" s="25"/>
      <c r="BJ39" s="25"/>
      <c r="BK39" s="25"/>
    </row>
    <row r="40" spans="1:63" ht="15.75" customHeight="1">
      <c r="A40" s="4">
        <v>31</v>
      </c>
      <c r="B40" s="14">
        <f>IF(นักเรียน!B36="","",นักเรียน!B36)</f>
        <v>19984</v>
      </c>
      <c r="C40" s="15" t="str">
        <f>IF(นักเรียน!C36="","",นักเรียน!C36)</f>
        <v>เด็กหญิงรวิสรา น้อยชื่น</v>
      </c>
      <c r="D40" s="31" t="str">
        <f>IF(กรอกคะแนนประเมิน!D40="","",กรอกคะแนนประเมิน!D40)</f>
        <v/>
      </c>
      <c r="E40" s="21" t="str">
        <f>IF(กรอกคะแนนประเมิน!E40="","",กรอกคะแนนประเมิน!E40)</f>
        <v/>
      </c>
      <c r="F40" s="21" t="str">
        <f>IF(กรอกคะแนนประเมิน!F40="","",กรอกคะแนนประเมิน!F40)</f>
        <v/>
      </c>
      <c r="G40" s="21" t="str">
        <f>IF(กรอกคะแนนประเมิน!G40="","",กรอกคะแนนประเมิน!G40)</f>
        <v/>
      </c>
      <c r="H40" s="21" t="str">
        <f>IF(กรอกคะแนนประเมิน!H40="","",กรอกคะแนนประเมิน!H40)</f>
        <v/>
      </c>
      <c r="I40" s="21" t="str">
        <f>IF(กรอกคะแนนประเมิน!I40="","",กรอกคะแนนประเมิน!I40)</f>
        <v/>
      </c>
      <c r="J40" s="21" t="str">
        <f>IF(กรอกคะแนนประเมิน!J40="","",กรอกคะแนนประเมิน!J40)</f>
        <v/>
      </c>
      <c r="K40" s="21" t="str">
        <f>IF(กรอกคะแนนประเมิน!K40="","",กรอกคะแนนประเมิน!K40)</f>
        <v/>
      </c>
      <c r="L40" s="21" t="str">
        <f>IF(กรอกคะแนนประเมิน!L40="","",กรอกคะแนนประเมิน!L40)</f>
        <v/>
      </c>
      <c r="M40" s="21" t="str">
        <f>IF(กรอกคะแนนประเมิน!N40="","",กรอกคะแนนประเมิน!N40)</f>
        <v/>
      </c>
      <c r="N40" s="21" t="str">
        <f>IF(กรอกคะแนนประเมิน!O40="","",กรอกคะแนนประเมิน!O40)</f>
        <v/>
      </c>
      <c r="O40" s="21" t="str">
        <f>IF(กรอกคะแนนประเมิน!P40="","",กรอกคะแนนประเมิน!P40)</f>
        <v/>
      </c>
      <c r="P40" s="21" t="str">
        <f>IF(กรอกคะแนนประเมิน!Q40="","",กรอกคะแนนประเมิน!Q40)</f>
        <v/>
      </c>
      <c r="Q40" s="21" t="str">
        <f>IF(กรอกคะแนนประเมิน!R40="","",กรอกคะแนนประเมิน!R40)</f>
        <v/>
      </c>
      <c r="R40" s="21" t="str">
        <f>IF(กรอกคะแนนประเมิน!S40="","",กรอกคะแนนประเมิน!S40)</f>
        <v/>
      </c>
      <c r="S40" s="21" t="str">
        <f>IF(กรอกคะแนนประเมิน!U40="","",กรอกคะแนนประเมิน!U40)</f>
        <v/>
      </c>
      <c r="T40" s="21" t="str">
        <f>IF(กรอกคะแนนประเมิน!V40="","",กรอกคะแนนประเมิน!V40)</f>
        <v/>
      </c>
      <c r="U40" s="21" t="str">
        <f>IF(กรอกคะแนนประเมิน!W40="","",กรอกคะแนนประเมิน!W40)</f>
        <v/>
      </c>
      <c r="V40" s="21" t="str">
        <f>IF(กรอกคะแนนประเมิน!X40="","",กรอกคะแนนประเมิน!X40)</f>
        <v/>
      </c>
      <c r="W40" s="21" t="str">
        <f>IF(กรอกคะแนนประเมิน!Y40="","",กรอกคะแนนประเมิน!Y40)</f>
        <v/>
      </c>
      <c r="X40" s="21" t="str">
        <f>IF(กรอกคะแนนประเมิน!Z40="","",กรอกคะแนนประเมิน!Z40)</f>
        <v/>
      </c>
      <c r="Y40" s="21" t="str">
        <f>IF(กรอกคะแนนประเมิน!AA40="","",กรอกคะแนนประเมิน!AA40)</f>
        <v/>
      </c>
      <c r="Z40" s="21" t="str">
        <f>IF(กรอกคะแนนประเมิน!AB40="","",กรอกคะแนนประเมิน!AB40)</f>
        <v/>
      </c>
      <c r="AA40" s="21" t="str">
        <f>IF(กรอกคะแนนประเมิน!AE40="","",กรอกคะแนนประเมิน!AE40)</f>
        <v/>
      </c>
      <c r="AB40" s="21" t="str">
        <f>IF(กรอกคะแนนประเมิน!AF40="","",กรอกคะแนนประเมิน!AF40)</f>
        <v/>
      </c>
      <c r="AC40" s="21" t="str">
        <f>IF(กรอกคะแนนประเมิน!AG40="","",กรอกคะแนนประเมิน!AG40)</f>
        <v/>
      </c>
      <c r="AD40" s="21" t="str">
        <f>IF(กรอกคะแนนประเมิน!AH40="","",กรอกคะแนนประเมิน!AH40)</f>
        <v/>
      </c>
      <c r="AE40" s="21" t="str">
        <f>IF(กรอกคะแนนประเมิน!AI40="","",กรอกคะแนนประเมิน!AI40)</f>
        <v/>
      </c>
      <c r="AF40" s="21" t="str">
        <f>IF(กรอกคะแนนประเมิน!AL40="","",กรอกคะแนนประเมิน!AL40)</f>
        <v/>
      </c>
      <c r="AG40" s="21" t="str">
        <f>IF(กรอกคะแนนประเมิน!AN40="","",กรอกคะแนนประเมิน!AN40)</f>
        <v/>
      </c>
      <c r="AH40" s="21" t="str">
        <f>IF(กรอกคะแนนประเมิน!AO40="","",กรอกคะแนนประเมิน!AO40)</f>
        <v/>
      </c>
      <c r="AI40" s="21" t="str">
        <f>IF(กรอกคะแนนประเมิน!AP40="","",กรอกคะแนนประเมิน!AP40)</f>
        <v/>
      </c>
      <c r="AJ40" s="21" t="str">
        <f>IF(กรอกคะแนนประเมิน!AQ40="","",กรอกคะแนนประเมิน!AQ40)</f>
        <v/>
      </c>
      <c r="AK40" s="21" t="str">
        <f>IF(กรอกคะแนนประเมิน!AR40="","",กรอกคะแนนประเมิน!AR40)</f>
        <v/>
      </c>
      <c r="AL40" s="21" t="str">
        <f>IF(กรอกคะแนนประเมิน!AS40="","",กรอกคะแนนประเมิน!AS40)</f>
        <v/>
      </c>
      <c r="AM40" s="21" t="str">
        <f>IF(กรอกคะแนนประเมิน!AV40="","",กรอกคะแนนประเมิน!AV40)</f>
        <v/>
      </c>
      <c r="AN40" s="21" t="str">
        <f>IF(กรอกคะแนนประเมิน!AW40="","",กรอกคะแนนประเมิน!AW40)</f>
        <v/>
      </c>
      <c r="AO40" s="21" t="str">
        <f>IF(กรอกคะแนนประเมิน!AX40="","",กรอกคะแนนประเมิน!AX40)</f>
        <v/>
      </c>
      <c r="AP40" s="21" t="str">
        <f>IF(กรอกคะแนนประเมิน!AY40="","",กรอกคะแนนประเมิน!AY40)</f>
        <v/>
      </c>
      <c r="AQ40" s="21" t="str">
        <f>IF(กรอกคะแนนประเมิน!AZ40="","",กรอกคะแนนประเมิน!AZ40)</f>
        <v/>
      </c>
      <c r="AR40" s="21" t="str">
        <f>IF(กรอกคะแนนประเมิน!BA40="","",กรอกคะแนนประเมิน!BA40)</f>
        <v/>
      </c>
      <c r="AS40" s="21" t="str">
        <f>IF(กรอกคะแนนประเมิน!BC40="","",กรอกคะแนนประเมิน!BC40)</f>
        <v/>
      </c>
      <c r="AT40" s="21" t="str">
        <f>IF(กรอกคะแนนประเมิน!BD40="","",กรอกคะแนนประเมิน!BD40)</f>
        <v/>
      </c>
      <c r="AU40" s="21" t="str">
        <f>IF(กรอกคะแนนประเมิน!BE40="","",กรอกคะแนนประเมิน!BE40)</f>
        <v/>
      </c>
      <c r="AV40" s="21" t="str">
        <f>IF(กรอกคะแนนประเมิน!BF40="","",กรอกคะแนนประเมิน!BF40)</f>
        <v/>
      </c>
      <c r="AW40" s="21" t="str">
        <f>IF(กรอกคะแนนประเมิน!BG40="","",กรอกคะแนนประเมิน!BG40)</f>
        <v/>
      </c>
      <c r="AX40" s="21" t="str">
        <f>IF(กรอกคะแนนประเมิน!BH40="","",กรอกคะแนนประเมิน!BH40)</f>
        <v/>
      </c>
      <c r="AY40" s="21" t="str">
        <f>IF(กรอกคะแนนประเมิน!BI40="","",กรอกคะแนนประเมิน!BI40)</f>
        <v/>
      </c>
      <c r="AZ40" s="21" t="str">
        <f>IF(กรอกคะแนนประเมิน!BM40="","",กรอกคะแนนประเมิน!BM40)</f>
        <v/>
      </c>
      <c r="BA40" s="22">
        <f t="shared" si="0"/>
        <v>0</v>
      </c>
      <c r="BB40" s="23">
        <f t="shared" si="1"/>
        <v>0</v>
      </c>
      <c r="BC40" s="24">
        <f t="shared" si="2"/>
        <v>0</v>
      </c>
      <c r="BD40" s="4" t="str">
        <f t="shared" si="3"/>
        <v>ปรับปรุง</v>
      </c>
      <c r="BE40" s="25"/>
      <c r="BF40" s="25"/>
      <c r="BG40" s="25"/>
      <c r="BH40" s="25"/>
      <c r="BI40" s="25"/>
      <c r="BJ40" s="25"/>
      <c r="BK40" s="25"/>
    </row>
    <row r="41" spans="1:63" ht="15.75" customHeight="1">
      <c r="A41" s="4">
        <v>32</v>
      </c>
      <c r="B41" s="14" t="str">
        <f>IF(นักเรียน!B37="","",นักเรียน!B37)</f>
        <v/>
      </c>
      <c r="C41" s="15" t="str">
        <f>IF(นักเรียน!C37="","",นักเรียน!C37)</f>
        <v/>
      </c>
      <c r="D41" s="31" t="str">
        <f>IF(กรอกคะแนนประเมิน!D41="","",กรอกคะแนนประเมิน!D41)</f>
        <v/>
      </c>
      <c r="E41" s="21" t="str">
        <f>IF(กรอกคะแนนประเมิน!E41="","",กรอกคะแนนประเมิน!E41)</f>
        <v/>
      </c>
      <c r="F41" s="21" t="str">
        <f>IF(กรอกคะแนนประเมิน!F41="","",กรอกคะแนนประเมิน!F41)</f>
        <v/>
      </c>
      <c r="G41" s="21" t="str">
        <f>IF(กรอกคะแนนประเมิน!G41="","",กรอกคะแนนประเมิน!G41)</f>
        <v/>
      </c>
      <c r="H41" s="21" t="str">
        <f>IF(กรอกคะแนนประเมิน!H41="","",กรอกคะแนนประเมิน!H41)</f>
        <v/>
      </c>
      <c r="I41" s="21" t="str">
        <f>IF(กรอกคะแนนประเมิน!I41="","",กรอกคะแนนประเมิน!I41)</f>
        <v/>
      </c>
      <c r="J41" s="21" t="str">
        <f>IF(กรอกคะแนนประเมิน!J41="","",กรอกคะแนนประเมิน!J41)</f>
        <v/>
      </c>
      <c r="K41" s="21" t="str">
        <f>IF(กรอกคะแนนประเมิน!K41="","",กรอกคะแนนประเมิน!K41)</f>
        <v/>
      </c>
      <c r="L41" s="21" t="str">
        <f>IF(กรอกคะแนนประเมิน!L41="","",กรอกคะแนนประเมิน!L41)</f>
        <v/>
      </c>
      <c r="M41" s="21" t="str">
        <f>IF(กรอกคะแนนประเมิน!N41="","",กรอกคะแนนประเมิน!N41)</f>
        <v/>
      </c>
      <c r="N41" s="21" t="str">
        <f>IF(กรอกคะแนนประเมิน!O41="","",กรอกคะแนนประเมิน!O41)</f>
        <v/>
      </c>
      <c r="O41" s="21" t="str">
        <f>IF(กรอกคะแนนประเมิน!P41="","",กรอกคะแนนประเมิน!P41)</f>
        <v/>
      </c>
      <c r="P41" s="21" t="str">
        <f>IF(กรอกคะแนนประเมิน!Q41="","",กรอกคะแนนประเมิน!Q41)</f>
        <v/>
      </c>
      <c r="Q41" s="21" t="str">
        <f>IF(กรอกคะแนนประเมิน!R41="","",กรอกคะแนนประเมิน!R41)</f>
        <v/>
      </c>
      <c r="R41" s="21" t="str">
        <f>IF(กรอกคะแนนประเมิน!S41="","",กรอกคะแนนประเมิน!S41)</f>
        <v/>
      </c>
      <c r="S41" s="21" t="str">
        <f>IF(กรอกคะแนนประเมิน!U41="","",กรอกคะแนนประเมิน!U41)</f>
        <v/>
      </c>
      <c r="T41" s="21" t="str">
        <f>IF(กรอกคะแนนประเมิน!V41="","",กรอกคะแนนประเมิน!V41)</f>
        <v/>
      </c>
      <c r="U41" s="21" t="str">
        <f>IF(กรอกคะแนนประเมิน!W41="","",กรอกคะแนนประเมิน!W41)</f>
        <v/>
      </c>
      <c r="V41" s="21" t="str">
        <f>IF(กรอกคะแนนประเมิน!X41="","",กรอกคะแนนประเมิน!X41)</f>
        <v/>
      </c>
      <c r="W41" s="21" t="str">
        <f>IF(กรอกคะแนนประเมิน!Y41="","",กรอกคะแนนประเมิน!Y41)</f>
        <v/>
      </c>
      <c r="X41" s="21" t="str">
        <f>IF(กรอกคะแนนประเมิน!Z41="","",กรอกคะแนนประเมิน!Z41)</f>
        <v/>
      </c>
      <c r="Y41" s="21" t="str">
        <f>IF(กรอกคะแนนประเมิน!AA41="","",กรอกคะแนนประเมิน!AA41)</f>
        <v/>
      </c>
      <c r="Z41" s="21" t="str">
        <f>IF(กรอกคะแนนประเมิน!AB41="","",กรอกคะแนนประเมิน!AB41)</f>
        <v/>
      </c>
      <c r="AA41" s="21" t="str">
        <f>IF(กรอกคะแนนประเมิน!AE41="","",กรอกคะแนนประเมิน!AE41)</f>
        <v/>
      </c>
      <c r="AB41" s="21" t="str">
        <f>IF(กรอกคะแนนประเมิน!AF41="","",กรอกคะแนนประเมิน!AF41)</f>
        <v/>
      </c>
      <c r="AC41" s="21" t="str">
        <f>IF(กรอกคะแนนประเมิน!AG41="","",กรอกคะแนนประเมิน!AG41)</f>
        <v/>
      </c>
      <c r="AD41" s="21" t="str">
        <f>IF(กรอกคะแนนประเมิน!AH41="","",กรอกคะแนนประเมิน!AH41)</f>
        <v/>
      </c>
      <c r="AE41" s="21" t="str">
        <f>IF(กรอกคะแนนประเมิน!AI41="","",กรอกคะแนนประเมิน!AI41)</f>
        <v/>
      </c>
      <c r="AF41" s="21" t="str">
        <f>IF(กรอกคะแนนประเมิน!AL41="","",กรอกคะแนนประเมิน!AL41)</f>
        <v/>
      </c>
      <c r="AG41" s="21" t="str">
        <f>IF(กรอกคะแนนประเมิน!AN41="","",กรอกคะแนนประเมิน!AN41)</f>
        <v/>
      </c>
      <c r="AH41" s="21" t="str">
        <f>IF(กรอกคะแนนประเมิน!AO41="","",กรอกคะแนนประเมิน!AO41)</f>
        <v/>
      </c>
      <c r="AI41" s="21" t="str">
        <f>IF(กรอกคะแนนประเมิน!AP41="","",กรอกคะแนนประเมิน!AP41)</f>
        <v/>
      </c>
      <c r="AJ41" s="21" t="str">
        <f>IF(กรอกคะแนนประเมิน!AQ41="","",กรอกคะแนนประเมิน!AQ41)</f>
        <v/>
      </c>
      <c r="AK41" s="21" t="str">
        <f>IF(กรอกคะแนนประเมิน!AR41="","",กรอกคะแนนประเมิน!AR41)</f>
        <v/>
      </c>
      <c r="AL41" s="21" t="str">
        <f>IF(กรอกคะแนนประเมิน!AS41="","",กรอกคะแนนประเมิน!AS41)</f>
        <v/>
      </c>
      <c r="AM41" s="21" t="str">
        <f>IF(กรอกคะแนนประเมิน!AV41="","",กรอกคะแนนประเมิน!AV41)</f>
        <v/>
      </c>
      <c r="AN41" s="21" t="str">
        <f>IF(กรอกคะแนนประเมิน!AW41="","",กรอกคะแนนประเมิน!AW41)</f>
        <v/>
      </c>
      <c r="AO41" s="21" t="str">
        <f>IF(กรอกคะแนนประเมิน!AX41="","",กรอกคะแนนประเมิน!AX41)</f>
        <v/>
      </c>
      <c r="AP41" s="21" t="str">
        <f>IF(กรอกคะแนนประเมิน!AY41="","",กรอกคะแนนประเมิน!AY41)</f>
        <v/>
      </c>
      <c r="AQ41" s="21" t="str">
        <f>IF(กรอกคะแนนประเมิน!AZ41="","",กรอกคะแนนประเมิน!AZ41)</f>
        <v/>
      </c>
      <c r="AR41" s="21" t="str">
        <f>IF(กรอกคะแนนประเมิน!BA41="","",กรอกคะแนนประเมิน!BA41)</f>
        <v/>
      </c>
      <c r="AS41" s="21" t="str">
        <f>IF(กรอกคะแนนประเมิน!BC41="","",กรอกคะแนนประเมิน!BC41)</f>
        <v/>
      </c>
      <c r="AT41" s="21" t="str">
        <f>IF(กรอกคะแนนประเมิน!BD41="","",กรอกคะแนนประเมิน!BD41)</f>
        <v/>
      </c>
      <c r="AU41" s="21" t="str">
        <f>IF(กรอกคะแนนประเมิน!BE41="","",กรอกคะแนนประเมิน!BE41)</f>
        <v/>
      </c>
      <c r="AV41" s="21" t="str">
        <f>IF(กรอกคะแนนประเมิน!BF41="","",กรอกคะแนนประเมิน!BF41)</f>
        <v/>
      </c>
      <c r="AW41" s="21" t="str">
        <f>IF(กรอกคะแนนประเมิน!BG41="","",กรอกคะแนนประเมิน!BG41)</f>
        <v/>
      </c>
      <c r="AX41" s="21" t="str">
        <f>IF(กรอกคะแนนประเมิน!BH41="","",กรอกคะแนนประเมิน!BH41)</f>
        <v/>
      </c>
      <c r="AY41" s="21" t="str">
        <f>IF(กรอกคะแนนประเมิน!BI41="","",กรอกคะแนนประเมิน!BI41)</f>
        <v/>
      </c>
      <c r="AZ41" s="21" t="str">
        <f>IF(กรอกคะแนนประเมิน!BM41="","",กรอกคะแนนประเมิน!BM41)</f>
        <v/>
      </c>
      <c r="BA41" s="22" t="str">
        <f t="shared" si="0"/>
        <v/>
      </c>
      <c r="BB41" s="23" t="str">
        <f t="shared" si="1"/>
        <v/>
      </c>
      <c r="BC41" s="24" t="str">
        <f t="shared" si="2"/>
        <v/>
      </c>
      <c r="BD41" s="4" t="str">
        <f t="shared" si="3"/>
        <v/>
      </c>
      <c r="BE41" s="25"/>
      <c r="BF41" s="25"/>
      <c r="BG41" s="25"/>
      <c r="BH41" s="25"/>
      <c r="BI41" s="25"/>
      <c r="BJ41" s="25"/>
      <c r="BK41" s="25"/>
    </row>
    <row r="42" spans="1:63" ht="15.75" customHeight="1">
      <c r="A42" s="4">
        <v>33</v>
      </c>
      <c r="B42" s="14" t="str">
        <f>IF(นักเรียน!B38="","",นักเรียน!B38)</f>
        <v/>
      </c>
      <c r="C42" s="15" t="str">
        <f>IF(นักเรียน!C38="","",นักเรียน!C38)</f>
        <v/>
      </c>
      <c r="D42" s="31" t="str">
        <f>IF(กรอกคะแนนประเมิน!D42="","",กรอกคะแนนประเมิน!D42)</f>
        <v/>
      </c>
      <c r="E42" s="21" t="str">
        <f>IF(กรอกคะแนนประเมิน!E42="","",กรอกคะแนนประเมิน!E42)</f>
        <v/>
      </c>
      <c r="F42" s="21" t="str">
        <f>IF(กรอกคะแนนประเมิน!F42="","",กรอกคะแนนประเมิน!F42)</f>
        <v/>
      </c>
      <c r="G42" s="21" t="str">
        <f>IF(กรอกคะแนนประเมิน!G42="","",กรอกคะแนนประเมิน!G42)</f>
        <v/>
      </c>
      <c r="H42" s="21" t="str">
        <f>IF(กรอกคะแนนประเมิน!H42="","",กรอกคะแนนประเมิน!H42)</f>
        <v/>
      </c>
      <c r="I42" s="21" t="str">
        <f>IF(กรอกคะแนนประเมิน!I42="","",กรอกคะแนนประเมิน!I42)</f>
        <v/>
      </c>
      <c r="J42" s="21" t="str">
        <f>IF(กรอกคะแนนประเมิน!J42="","",กรอกคะแนนประเมิน!J42)</f>
        <v/>
      </c>
      <c r="K42" s="21" t="str">
        <f>IF(กรอกคะแนนประเมิน!K42="","",กรอกคะแนนประเมิน!K42)</f>
        <v/>
      </c>
      <c r="L42" s="21" t="str">
        <f>IF(กรอกคะแนนประเมิน!L42="","",กรอกคะแนนประเมิน!L42)</f>
        <v/>
      </c>
      <c r="M42" s="21" t="str">
        <f>IF(กรอกคะแนนประเมิน!N42="","",กรอกคะแนนประเมิน!N42)</f>
        <v/>
      </c>
      <c r="N42" s="21" t="str">
        <f>IF(กรอกคะแนนประเมิน!O42="","",กรอกคะแนนประเมิน!O42)</f>
        <v/>
      </c>
      <c r="O42" s="21" t="str">
        <f>IF(กรอกคะแนนประเมิน!P42="","",กรอกคะแนนประเมิน!P42)</f>
        <v/>
      </c>
      <c r="P42" s="21" t="str">
        <f>IF(กรอกคะแนนประเมิน!Q42="","",กรอกคะแนนประเมิน!Q42)</f>
        <v/>
      </c>
      <c r="Q42" s="21" t="str">
        <f>IF(กรอกคะแนนประเมิน!R42="","",กรอกคะแนนประเมิน!R42)</f>
        <v/>
      </c>
      <c r="R42" s="21" t="str">
        <f>IF(กรอกคะแนนประเมิน!S42="","",กรอกคะแนนประเมิน!S42)</f>
        <v/>
      </c>
      <c r="S42" s="21" t="str">
        <f>IF(กรอกคะแนนประเมิน!U42="","",กรอกคะแนนประเมิน!U42)</f>
        <v/>
      </c>
      <c r="T42" s="21" t="str">
        <f>IF(กรอกคะแนนประเมิน!V42="","",กรอกคะแนนประเมิน!V42)</f>
        <v/>
      </c>
      <c r="U42" s="21" t="str">
        <f>IF(กรอกคะแนนประเมิน!W42="","",กรอกคะแนนประเมิน!W42)</f>
        <v/>
      </c>
      <c r="V42" s="21" t="str">
        <f>IF(กรอกคะแนนประเมิน!X42="","",กรอกคะแนนประเมิน!X42)</f>
        <v/>
      </c>
      <c r="W42" s="21" t="str">
        <f>IF(กรอกคะแนนประเมิน!Y42="","",กรอกคะแนนประเมิน!Y42)</f>
        <v/>
      </c>
      <c r="X42" s="21" t="str">
        <f>IF(กรอกคะแนนประเมิน!Z42="","",กรอกคะแนนประเมิน!Z42)</f>
        <v/>
      </c>
      <c r="Y42" s="21" t="str">
        <f>IF(กรอกคะแนนประเมิน!AA42="","",กรอกคะแนนประเมิน!AA42)</f>
        <v/>
      </c>
      <c r="Z42" s="21" t="str">
        <f>IF(กรอกคะแนนประเมิน!AB42="","",กรอกคะแนนประเมิน!AB42)</f>
        <v/>
      </c>
      <c r="AA42" s="21" t="str">
        <f>IF(กรอกคะแนนประเมิน!AE42="","",กรอกคะแนนประเมิน!AE42)</f>
        <v/>
      </c>
      <c r="AB42" s="21" t="str">
        <f>IF(กรอกคะแนนประเมิน!AF42="","",กรอกคะแนนประเมิน!AF42)</f>
        <v/>
      </c>
      <c r="AC42" s="21" t="str">
        <f>IF(กรอกคะแนนประเมิน!AG42="","",กรอกคะแนนประเมิน!AG42)</f>
        <v/>
      </c>
      <c r="AD42" s="21" t="str">
        <f>IF(กรอกคะแนนประเมิน!AH42="","",กรอกคะแนนประเมิน!AH42)</f>
        <v/>
      </c>
      <c r="AE42" s="21" t="str">
        <f>IF(กรอกคะแนนประเมิน!AI42="","",กรอกคะแนนประเมิน!AI42)</f>
        <v/>
      </c>
      <c r="AF42" s="21" t="str">
        <f>IF(กรอกคะแนนประเมิน!AL42="","",กรอกคะแนนประเมิน!AL42)</f>
        <v/>
      </c>
      <c r="AG42" s="21" t="str">
        <f>IF(กรอกคะแนนประเมิน!AN42="","",กรอกคะแนนประเมิน!AN42)</f>
        <v/>
      </c>
      <c r="AH42" s="21" t="str">
        <f>IF(กรอกคะแนนประเมิน!AO42="","",กรอกคะแนนประเมิน!AO42)</f>
        <v/>
      </c>
      <c r="AI42" s="21" t="str">
        <f>IF(กรอกคะแนนประเมิน!AP42="","",กรอกคะแนนประเมิน!AP42)</f>
        <v/>
      </c>
      <c r="AJ42" s="21" t="str">
        <f>IF(กรอกคะแนนประเมิน!AQ42="","",กรอกคะแนนประเมิน!AQ42)</f>
        <v/>
      </c>
      <c r="AK42" s="21" t="str">
        <f>IF(กรอกคะแนนประเมิน!AR42="","",กรอกคะแนนประเมิน!AR42)</f>
        <v/>
      </c>
      <c r="AL42" s="21" t="str">
        <f>IF(กรอกคะแนนประเมิน!AS42="","",กรอกคะแนนประเมิน!AS42)</f>
        <v/>
      </c>
      <c r="AM42" s="21" t="str">
        <f>IF(กรอกคะแนนประเมิน!AV42="","",กรอกคะแนนประเมิน!AV42)</f>
        <v/>
      </c>
      <c r="AN42" s="21" t="str">
        <f>IF(กรอกคะแนนประเมิน!AW42="","",กรอกคะแนนประเมิน!AW42)</f>
        <v/>
      </c>
      <c r="AO42" s="21" t="str">
        <f>IF(กรอกคะแนนประเมิน!AX42="","",กรอกคะแนนประเมิน!AX42)</f>
        <v/>
      </c>
      <c r="AP42" s="21" t="str">
        <f>IF(กรอกคะแนนประเมิน!AY42="","",กรอกคะแนนประเมิน!AY42)</f>
        <v/>
      </c>
      <c r="AQ42" s="21" t="str">
        <f>IF(กรอกคะแนนประเมิน!AZ42="","",กรอกคะแนนประเมิน!AZ42)</f>
        <v/>
      </c>
      <c r="AR42" s="21" t="str">
        <f>IF(กรอกคะแนนประเมิน!BA42="","",กรอกคะแนนประเมิน!BA42)</f>
        <v/>
      </c>
      <c r="AS42" s="21" t="str">
        <f>IF(กรอกคะแนนประเมิน!BC42="","",กรอกคะแนนประเมิน!BC42)</f>
        <v/>
      </c>
      <c r="AT42" s="21" t="str">
        <f>IF(กรอกคะแนนประเมิน!BD42="","",กรอกคะแนนประเมิน!BD42)</f>
        <v/>
      </c>
      <c r="AU42" s="21" t="str">
        <f>IF(กรอกคะแนนประเมิน!BE42="","",กรอกคะแนนประเมิน!BE42)</f>
        <v/>
      </c>
      <c r="AV42" s="21" t="str">
        <f>IF(กรอกคะแนนประเมิน!BF42="","",กรอกคะแนนประเมิน!BF42)</f>
        <v/>
      </c>
      <c r="AW42" s="21" t="str">
        <f>IF(กรอกคะแนนประเมิน!BG42="","",กรอกคะแนนประเมิน!BG42)</f>
        <v/>
      </c>
      <c r="AX42" s="21" t="str">
        <f>IF(กรอกคะแนนประเมิน!BH42="","",กรอกคะแนนประเมิน!BH42)</f>
        <v/>
      </c>
      <c r="AY42" s="21" t="str">
        <f>IF(กรอกคะแนนประเมิน!BI42="","",กรอกคะแนนประเมิน!BI42)</f>
        <v/>
      </c>
      <c r="AZ42" s="21" t="str">
        <f>IF(กรอกคะแนนประเมิน!BM42="","",กรอกคะแนนประเมิน!BM42)</f>
        <v/>
      </c>
      <c r="BA42" s="22" t="str">
        <f t="shared" si="0"/>
        <v/>
      </c>
      <c r="BB42" s="23" t="str">
        <f t="shared" si="1"/>
        <v/>
      </c>
      <c r="BC42" s="24" t="str">
        <f t="shared" si="2"/>
        <v/>
      </c>
      <c r="BD42" s="4" t="str">
        <f t="shared" si="3"/>
        <v/>
      </c>
      <c r="BE42" s="25"/>
      <c r="BF42" s="25"/>
      <c r="BG42" s="25"/>
      <c r="BH42" s="25"/>
      <c r="BI42" s="25"/>
      <c r="BJ42" s="25"/>
      <c r="BK42" s="25"/>
    </row>
    <row r="43" spans="1:63" ht="15.75" customHeight="1">
      <c r="A43" s="4">
        <v>34</v>
      </c>
      <c r="B43" s="14" t="str">
        <f>IF(นักเรียน!B39="","",นักเรียน!B39)</f>
        <v/>
      </c>
      <c r="C43" s="15" t="str">
        <f>IF(นักเรียน!C39="","",นักเรียน!C39)</f>
        <v/>
      </c>
      <c r="D43" s="31" t="str">
        <f>IF(กรอกคะแนนประเมิน!D43="","",กรอกคะแนนประเมิน!D43)</f>
        <v/>
      </c>
      <c r="E43" s="21" t="str">
        <f>IF(กรอกคะแนนประเมิน!E43="","",กรอกคะแนนประเมิน!E43)</f>
        <v/>
      </c>
      <c r="F43" s="21" t="str">
        <f>IF(กรอกคะแนนประเมิน!F43="","",กรอกคะแนนประเมิน!F43)</f>
        <v/>
      </c>
      <c r="G43" s="21" t="str">
        <f>IF(กรอกคะแนนประเมิน!G43="","",กรอกคะแนนประเมิน!G43)</f>
        <v/>
      </c>
      <c r="H43" s="21" t="str">
        <f>IF(กรอกคะแนนประเมิน!H43="","",กรอกคะแนนประเมิน!H43)</f>
        <v/>
      </c>
      <c r="I43" s="21" t="str">
        <f>IF(กรอกคะแนนประเมิน!I43="","",กรอกคะแนนประเมิน!I43)</f>
        <v/>
      </c>
      <c r="J43" s="21" t="str">
        <f>IF(กรอกคะแนนประเมิน!J43="","",กรอกคะแนนประเมิน!J43)</f>
        <v/>
      </c>
      <c r="K43" s="21" t="str">
        <f>IF(กรอกคะแนนประเมิน!K43="","",กรอกคะแนนประเมิน!K43)</f>
        <v/>
      </c>
      <c r="L43" s="21" t="str">
        <f>IF(กรอกคะแนนประเมิน!L43="","",กรอกคะแนนประเมิน!L43)</f>
        <v/>
      </c>
      <c r="M43" s="21" t="str">
        <f>IF(กรอกคะแนนประเมิน!N43="","",กรอกคะแนนประเมิน!N43)</f>
        <v/>
      </c>
      <c r="N43" s="21" t="str">
        <f>IF(กรอกคะแนนประเมิน!O43="","",กรอกคะแนนประเมิน!O43)</f>
        <v/>
      </c>
      <c r="O43" s="21" t="str">
        <f>IF(กรอกคะแนนประเมิน!P43="","",กรอกคะแนนประเมิน!P43)</f>
        <v/>
      </c>
      <c r="P43" s="21" t="str">
        <f>IF(กรอกคะแนนประเมิน!Q43="","",กรอกคะแนนประเมิน!Q43)</f>
        <v/>
      </c>
      <c r="Q43" s="21" t="str">
        <f>IF(กรอกคะแนนประเมิน!R43="","",กรอกคะแนนประเมิน!R43)</f>
        <v/>
      </c>
      <c r="R43" s="21" t="str">
        <f>IF(กรอกคะแนนประเมิน!S43="","",กรอกคะแนนประเมิน!S43)</f>
        <v/>
      </c>
      <c r="S43" s="21" t="str">
        <f>IF(กรอกคะแนนประเมิน!U43="","",กรอกคะแนนประเมิน!U43)</f>
        <v/>
      </c>
      <c r="T43" s="21" t="str">
        <f>IF(กรอกคะแนนประเมิน!V43="","",กรอกคะแนนประเมิน!V43)</f>
        <v/>
      </c>
      <c r="U43" s="21" t="str">
        <f>IF(กรอกคะแนนประเมิน!W43="","",กรอกคะแนนประเมิน!W43)</f>
        <v/>
      </c>
      <c r="V43" s="21" t="str">
        <f>IF(กรอกคะแนนประเมิน!X43="","",กรอกคะแนนประเมิน!X43)</f>
        <v/>
      </c>
      <c r="W43" s="21" t="str">
        <f>IF(กรอกคะแนนประเมิน!Y43="","",กรอกคะแนนประเมิน!Y43)</f>
        <v/>
      </c>
      <c r="X43" s="21" t="str">
        <f>IF(กรอกคะแนนประเมิน!Z43="","",กรอกคะแนนประเมิน!Z43)</f>
        <v/>
      </c>
      <c r="Y43" s="21" t="str">
        <f>IF(กรอกคะแนนประเมิน!AA43="","",กรอกคะแนนประเมิน!AA43)</f>
        <v/>
      </c>
      <c r="Z43" s="21" t="str">
        <f>IF(กรอกคะแนนประเมิน!AB43="","",กรอกคะแนนประเมิน!AB43)</f>
        <v/>
      </c>
      <c r="AA43" s="21" t="str">
        <f>IF(กรอกคะแนนประเมิน!AE43="","",กรอกคะแนนประเมิน!AE43)</f>
        <v/>
      </c>
      <c r="AB43" s="21" t="str">
        <f>IF(กรอกคะแนนประเมิน!AF43="","",กรอกคะแนนประเมิน!AF43)</f>
        <v/>
      </c>
      <c r="AC43" s="21" t="str">
        <f>IF(กรอกคะแนนประเมิน!AG43="","",กรอกคะแนนประเมิน!AG43)</f>
        <v/>
      </c>
      <c r="AD43" s="21" t="str">
        <f>IF(กรอกคะแนนประเมิน!AH43="","",กรอกคะแนนประเมิน!AH43)</f>
        <v/>
      </c>
      <c r="AE43" s="21" t="str">
        <f>IF(กรอกคะแนนประเมิน!AI43="","",กรอกคะแนนประเมิน!AI43)</f>
        <v/>
      </c>
      <c r="AF43" s="21" t="str">
        <f>IF(กรอกคะแนนประเมิน!AL43="","",กรอกคะแนนประเมิน!AL43)</f>
        <v/>
      </c>
      <c r="AG43" s="21" t="str">
        <f>IF(กรอกคะแนนประเมิน!AN43="","",กรอกคะแนนประเมิน!AN43)</f>
        <v/>
      </c>
      <c r="AH43" s="21" t="str">
        <f>IF(กรอกคะแนนประเมิน!AO43="","",กรอกคะแนนประเมิน!AO43)</f>
        <v/>
      </c>
      <c r="AI43" s="21" t="str">
        <f>IF(กรอกคะแนนประเมิน!AP43="","",กรอกคะแนนประเมิน!AP43)</f>
        <v/>
      </c>
      <c r="AJ43" s="21" t="str">
        <f>IF(กรอกคะแนนประเมิน!AQ43="","",กรอกคะแนนประเมิน!AQ43)</f>
        <v/>
      </c>
      <c r="AK43" s="21" t="str">
        <f>IF(กรอกคะแนนประเมิน!AR43="","",กรอกคะแนนประเมิน!AR43)</f>
        <v/>
      </c>
      <c r="AL43" s="21" t="str">
        <f>IF(กรอกคะแนนประเมิน!AS43="","",กรอกคะแนนประเมิน!AS43)</f>
        <v/>
      </c>
      <c r="AM43" s="21" t="str">
        <f>IF(กรอกคะแนนประเมิน!AV43="","",กรอกคะแนนประเมิน!AV43)</f>
        <v/>
      </c>
      <c r="AN43" s="21" t="str">
        <f>IF(กรอกคะแนนประเมิน!AW43="","",กรอกคะแนนประเมิน!AW43)</f>
        <v/>
      </c>
      <c r="AO43" s="21" t="str">
        <f>IF(กรอกคะแนนประเมิน!AX43="","",กรอกคะแนนประเมิน!AX43)</f>
        <v/>
      </c>
      <c r="AP43" s="21" t="str">
        <f>IF(กรอกคะแนนประเมิน!AY43="","",กรอกคะแนนประเมิน!AY43)</f>
        <v/>
      </c>
      <c r="AQ43" s="21" t="str">
        <f>IF(กรอกคะแนนประเมิน!AZ43="","",กรอกคะแนนประเมิน!AZ43)</f>
        <v/>
      </c>
      <c r="AR43" s="21" t="str">
        <f>IF(กรอกคะแนนประเมิน!BA43="","",กรอกคะแนนประเมิน!BA43)</f>
        <v/>
      </c>
      <c r="AS43" s="21" t="str">
        <f>IF(กรอกคะแนนประเมิน!BC43="","",กรอกคะแนนประเมิน!BC43)</f>
        <v/>
      </c>
      <c r="AT43" s="21" t="str">
        <f>IF(กรอกคะแนนประเมิน!BD43="","",กรอกคะแนนประเมิน!BD43)</f>
        <v/>
      </c>
      <c r="AU43" s="21" t="str">
        <f>IF(กรอกคะแนนประเมิน!BE43="","",กรอกคะแนนประเมิน!BE43)</f>
        <v/>
      </c>
      <c r="AV43" s="21" t="str">
        <f>IF(กรอกคะแนนประเมิน!BF43="","",กรอกคะแนนประเมิน!BF43)</f>
        <v/>
      </c>
      <c r="AW43" s="21" t="str">
        <f>IF(กรอกคะแนนประเมิน!BG43="","",กรอกคะแนนประเมิน!BG43)</f>
        <v/>
      </c>
      <c r="AX43" s="21" t="str">
        <f>IF(กรอกคะแนนประเมิน!BH43="","",กรอกคะแนนประเมิน!BH43)</f>
        <v/>
      </c>
      <c r="AY43" s="21" t="str">
        <f>IF(กรอกคะแนนประเมิน!BI43="","",กรอกคะแนนประเมิน!BI43)</f>
        <v/>
      </c>
      <c r="AZ43" s="21" t="str">
        <f>IF(กรอกคะแนนประเมิน!BM43="","",กรอกคะแนนประเมิน!BM43)</f>
        <v/>
      </c>
      <c r="BA43" s="22" t="str">
        <f t="shared" si="0"/>
        <v/>
      </c>
      <c r="BB43" s="23" t="str">
        <f t="shared" si="1"/>
        <v/>
      </c>
      <c r="BC43" s="24" t="str">
        <f t="shared" si="2"/>
        <v/>
      </c>
      <c r="BD43" s="4" t="str">
        <f t="shared" si="3"/>
        <v/>
      </c>
      <c r="BE43" s="25"/>
      <c r="BF43" s="25"/>
      <c r="BG43" s="25"/>
      <c r="BH43" s="25"/>
      <c r="BI43" s="25"/>
      <c r="BJ43" s="25"/>
      <c r="BK43" s="25"/>
    </row>
    <row r="44" spans="1:63" ht="15.75" customHeight="1">
      <c r="A44" s="4">
        <v>35</v>
      </c>
      <c r="B44" s="14" t="str">
        <f>IF(นักเรียน!B40="","",นักเรียน!B40)</f>
        <v/>
      </c>
      <c r="C44" s="15" t="str">
        <f>IF(นักเรียน!C40="","",นักเรียน!C40)</f>
        <v/>
      </c>
      <c r="D44" s="31" t="str">
        <f>IF(กรอกคะแนนประเมิน!D44="","",กรอกคะแนนประเมิน!D44)</f>
        <v/>
      </c>
      <c r="E44" s="21" t="str">
        <f>IF(กรอกคะแนนประเมิน!E44="","",กรอกคะแนนประเมิน!E44)</f>
        <v/>
      </c>
      <c r="F44" s="21" t="str">
        <f>IF(กรอกคะแนนประเมิน!F44="","",กรอกคะแนนประเมิน!F44)</f>
        <v/>
      </c>
      <c r="G44" s="21" t="str">
        <f>IF(กรอกคะแนนประเมิน!G44="","",กรอกคะแนนประเมิน!G44)</f>
        <v/>
      </c>
      <c r="H44" s="21" t="str">
        <f>IF(กรอกคะแนนประเมิน!H44="","",กรอกคะแนนประเมิน!H44)</f>
        <v/>
      </c>
      <c r="I44" s="21" t="str">
        <f>IF(กรอกคะแนนประเมิน!I44="","",กรอกคะแนนประเมิน!I44)</f>
        <v/>
      </c>
      <c r="J44" s="21" t="str">
        <f>IF(กรอกคะแนนประเมิน!J44="","",กรอกคะแนนประเมิน!J44)</f>
        <v/>
      </c>
      <c r="K44" s="21" t="str">
        <f>IF(กรอกคะแนนประเมิน!K44="","",กรอกคะแนนประเมิน!K44)</f>
        <v/>
      </c>
      <c r="L44" s="21" t="str">
        <f>IF(กรอกคะแนนประเมิน!L44="","",กรอกคะแนนประเมิน!L44)</f>
        <v/>
      </c>
      <c r="M44" s="21" t="str">
        <f>IF(กรอกคะแนนประเมิน!N44="","",กรอกคะแนนประเมิน!N44)</f>
        <v/>
      </c>
      <c r="N44" s="21" t="str">
        <f>IF(กรอกคะแนนประเมิน!O44="","",กรอกคะแนนประเมิน!O44)</f>
        <v/>
      </c>
      <c r="O44" s="21" t="str">
        <f>IF(กรอกคะแนนประเมิน!P44="","",กรอกคะแนนประเมิน!P44)</f>
        <v/>
      </c>
      <c r="P44" s="21" t="str">
        <f>IF(กรอกคะแนนประเมิน!Q44="","",กรอกคะแนนประเมิน!Q44)</f>
        <v/>
      </c>
      <c r="Q44" s="21" t="str">
        <f>IF(กรอกคะแนนประเมิน!R44="","",กรอกคะแนนประเมิน!R44)</f>
        <v/>
      </c>
      <c r="R44" s="21" t="str">
        <f>IF(กรอกคะแนนประเมิน!S44="","",กรอกคะแนนประเมิน!S44)</f>
        <v/>
      </c>
      <c r="S44" s="21" t="str">
        <f>IF(กรอกคะแนนประเมิน!U44="","",กรอกคะแนนประเมิน!U44)</f>
        <v/>
      </c>
      <c r="T44" s="21" t="str">
        <f>IF(กรอกคะแนนประเมิน!V44="","",กรอกคะแนนประเมิน!V44)</f>
        <v/>
      </c>
      <c r="U44" s="21" t="str">
        <f>IF(กรอกคะแนนประเมิน!W44="","",กรอกคะแนนประเมิน!W44)</f>
        <v/>
      </c>
      <c r="V44" s="21" t="str">
        <f>IF(กรอกคะแนนประเมิน!X44="","",กรอกคะแนนประเมิน!X44)</f>
        <v/>
      </c>
      <c r="W44" s="21" t="str">
        <f>IF(กรอกคะแนนประเมิน!Y44="","",กรอกคะแนนประเมิน!Y44)</f>
        <v/>
      </c>
      <c r="X44" s="21" t="str">
        <f>IF(กรอกคะแนนประเมิน!Z44="","",กรอกคะแนนประเมิน!Z44)</f>
        <v/>
      </c>
      <c r="Y44" s="21" t="str">
        <f>IF(กรอกคะแนนประเมิน!AA44="","",กรอกคะแนนประเมิน!AA44)</f>
        <v/>
      </c>
      <c r="Z44" s="21" t="str">
        <f>IF(กรอกคะแนนประเมิน!AB44="","",กรอกคะแนนประเมิน!AB44)</f>
        <v/>
      </c>
      <c r="AA44" s="21" t="str">
        <f>IF(กรอกคะแนนประเมิน!AE44="","",กรอกคะแนนประเมิน!AE44)</f>
        <v/>
      </c>
      <c r="AB44" s="21" t="str">
        <f>IF(กรอกคะแนนประเมิน!AF44="","",กรอกคะแนนประเมิน!AF44)</f>
        <v/>
      </c>
      <c r="AC44" s="21" t="str">
        <f>IF(กรอกคะแนนประเมิน!AG44="","",กรอกคะแนนประเมิน!AG44)</f>
        <v/>
      </c>
      <c r="AD44" s="21" t="str">
        <f>IF(กรอกคะแนนประเมิน!AH44="","",กรอกคะแนนประเมิน!AH44)</f>
        <v/>
      </c>
      <c r="AE44" s="21" t="str">
        <f>IF(กรอกคะแนนประเมิน!AI44="","",กรอกคะแนนประเมิน!AI44)</f>
        <v/>
      </c>
      <c r="AF44" s="21" t="str">
        <f>IF(กรอกคะแนนประเมิน!AL44="","",กรอกคะแนนประเมิน!AL44)</f>
        <v/>
      </c>
      <c r="AG44" s="21" t="str">
        <f>IF(กรอกคะแนนประเมิน!AN44="","",กรอกคะแนนประเมิน!AN44)</f>
        <v/>
      </c>
      <c r="AH44" s="21" t="str">
        <f>IF(กรอกคะแนนประเมิน!AO44="","",กรอกคะแนนประเมิน!AO44)</f>
        <v/>
      </c>
      <c r="AI44" s="21" t="str">
        <f>IF(กรอกคะแนนประเมิน!AP44="","",กรอกคะแนนประเมิน!AP44)</f>
        <v/>
      </c>
      <c r="AJ44" s="21" t="str">
        <f>IF(กรอกคะแนนประเมิน!AQ44="","",กรอกคะแนนประเมิน!AQ44)</f>
        <v/>
      </c>
      <c r="AK44" s="21" t="str">
        <f>IF(กรอกคะแนนประเมิน!AR44="","",กรอกคะแนนประเมิน!AR44)</f>
        <v/>
      </c>
      <c r="AL44" s="21" t="str">
        <f>IF(กรอกคะแนนประเมิน!AS44="","",กรอกคะแนนประเมิน!AS44)</f>
        <v/>
      </c>
      <c r="AM44" s="21" t="str">
        <f>IF(กรอกคะแนนประเมิน!AV44="","",กรอกคะแนนประเมิน!AV44)</f>
        <v/>
      </c>
      <c r="AN44" s="21" t="str">
        <f>IF(กรอกคะแนนประเมิน!AW44="","",กรอกคะแนนประเมิน!AW44)</f>
        <v/>
      </c>
      <c r="AO44" s="21" t="str">
        <f>IF(กรอกคะแนนประเมิน!AX44="","",กรอกคะแนนประเมิน!AX44)</f>
        <v/>
      </c>
      <c r="AP44" s="21" t="str">
        <f>IF(กรอกคะแนนประเมิน!AY44="","",กรอกคะแนนประเมิน!AY44)</f>
        <v/>
      </c>
      <c r="AQ44" s="21" t="str">
        <f>IF(กรอกคะแนนประเมิน!AZ44="","",กรอกคะแนนประเมิน!AZ44)</f>
        <v/>
      </c>
      <c r="AR44" s="21" t="str">
        <f>IF(กรอกคะแนนประเมิน!BA44="","",กรอกคะแนนประเมิน!BA44)</f>
        <v/>
      </c>
      <c r="AS44" s="21" t="str">
        <f>IF(กรอกคะแนนประเมิน!BC44="","",กรอกคะแนนประเมิน!BC44)</f>
        <v/>
      </c>
      <c r="AT44" s="21" t="str">
        <f>IF(กรอกคะแนนประเมิน!BD44="","",กรอกคะแนนประเมิน!BD44)</f>
        <v/>
      </c>
      <c r="AU44" s="21" t="str">
        <f>IF(กรอกคะแนนประเมิน!BE44="","",กรอกคะแนนประเมิน!BE44)</f>
        <v/>
      </c>
      <c r="AV44" s="21" t="str">
        <f>IF(กรอกคะแนนประเมิน!BF44="","",กรอกคะแนนประเมิน!BF44)</f>
        <v/>
      </c>
      <c r="AW44" s="21" t="str">
        <f>IF(กรอกคะแนนประเมิน!BG44="","",กรอกคะแนนประเมิน!BG44)</f>
        <v/>
      </c>
      <c r="AX44" s="21" t="str">
        <f>IF(กรอกคะแนนประเมิน!BH44="","",กรอกคะแนนประเมิน!BH44)</f>
        <v/>
      </c>
      <c r="AY44" s="21" t="str">
        <f>IF(กรอกคะแนนประเมิน!BI44="","",กรอกคะแนนประเมิน!BI44)</f>
        <v/>
      </c>
      <c r="AZ44" s="21" t="str">
        <f>IF(กรอกคะแนนประเมิน!BM44="","",กรอกคะแนนประเมิน!BM44)</f>
        <v/>
      </c>
      <c r="BA44" s="22" t="str">
        <f t="shared" si="0"/>
        <v/>
      </c>
      <c r="BB44" s="23" t="str">
        <f t="shared" si="1"/>
        <v/>
      </c>
      <c r="BC44" s="24" t="str">
        <f t="shared" si="2"/>
        <v/>
      </c>
      <c r="BD44" s="4" t="str">
        <f t="shared" si="3"/>
        <v/>
      </c>
      <c r="BE44" s="25"/>
      <c r="BF44" s="25"/>
      <c r="BG44" s="25"/>
      <c r="BH44" s="25"/>
      <c r="BI44" s="25"/>
      <c r="BJ44" s="25"/>
      <c r="BK44" s="25"/>
    </row>
    <row r="45" spans="1:63" ht="15.75" customHeight="1">
      <c r="A45" s="4">
        <v>36</v>
      </c>
      <c r="B45" s="14" t="str">
        <f>IF(นักเรียน!B41="","",นักเรียน!B41)</f>
        <v/>
      </c>
      <c r="C45" s="15" t="str">
        <f>IF(นักเรียน!C41="","",นักเรียน!C41)</f>
        <v/>
      </c>
      <c r="D45" s="31" t="str">
        <f>IF(กรอกคะแนนประเมิน!D45="","",กรอกคะแนนประเมิน!D45)</f>
        <v/>
      </c>
      <c r="E45" s="21" t="str">
        <f>IF(กรอกคะแนนประเมิน!E45="","",กรอกคะแนนประเมิน!E45)</f>
        <v/>
      </c>
      <c r="F45" s="21" t="str">
        <f>IF(กรอกคะแนนประเมิน!F45="","",กรอกคะแนนประเมิน!F45)</f>
        <v/>
      </c>
      <c r="G45" s="21" t="str">
        <f>IF(กรอกคะแนนประเมิน!G45="","",กรอกคะแนนประเมิน!G45)</f>
        <v/>
      </c>
      <c r="H45" s="21" t="str">
        <f>IF(กรอกคะแนนประเมิน!H45="","",กรอกคะแนนประเมิน!H45)</f>
        <v/>
      </c>
      <c r="I45" s="21" t="str">
        <f>IF(กรอกคะแนนประเมิน!I45="","",กรอกคะแนนประเมิน!I45)</f>
        <v/>
      </c>
      <c r="J45" s="21" t="str">
        <f>IF(กรอกคะแนนประเมิน!J45="","",กรอกคะแนนประเมิน!J45)</f>
        <v/>
      </c>
      <c r="K45" s="21" t="str">
        <f>IF(กรอกคะแนนประเมิน!K45="","",กรอกคะแนนประเมิน!K45)</f>
        <v/>
      </c>
      <c r="L45" s="21" t="str">
        <f>IF(กรอกคะแนนประเมิน!L45="","",กรอกคะแนนประเมิน!L45)</f>
        <v/>
      </c>
      <c r="M45" s="21" t="str">
        <f>IF(กรอกคะแนนประเมิน!N45="","",กรอกคะแนนประเมิน!N45)</f>
        <v/>
      </c>
      <c r="N45" s="21" t="str">
        <f>IF(กรอกคะแนนประเมิน!O45="","",กรอกคะแนนประเมิน!O45)</f>
        <v/>
      </c>
      <c r="O45" s="21" t="str">
        <f>IF(กรอกคะแนนประเมิน!P45="","",กรอกคะแนนประเมิน!P45)</f>
        <v/>
      </c>
      <c r="P45" s="21" t="str">
        <f>IF(กรอกคะแนนประเมิน!Q45="","",กรอกคะแนนประเมิน!Q45)</f>
        <v/>
      </c>
      <c r="Q45" s="21" t="str">
        <f>IF(กรอกคะแนนประเมิน!R45="","",กรอกคะแนนประเมิน!R45)</f>
        <v/>
      </c>
      <c r="R45" s="21" t="str">
        <f>IF(กรอกคะแนนประเมิน!S45="","",กรอกคะแนนประเมิน!S45)</f>
        <v/>
      </c>
      <c r="S45" s="21" t="str">
        <f>IF(กรอกคะแนนประเมิน!U45="","",กรอกคะแนนประเมิน!U45)</f>
        <v/>
      </c>
      <c r="T45" s="21" t="str">
        <f>IF(กรอกคะแนนประเมิน!V45="","",กรอกคะแนนประเมิน!V45)</f>
        <v/>
      </c>
      <c r="U45" s="21" t="str">
        <f>IF(กรอกคะแนนประเมิน!W45="","",กรอกคะแนนประเมิน!W45)</f>
        <v/>
      </c>
      <c r="V45" s="21" t="str">
        <f>IF(กรอกคะแนนประเมิน!X45="","",กรอกคะแนนประเมิน!X45)</f>
        <v/>
      </c>
      <c r="W45" s="21" t="str">
        <f>IF(กรอกคะแนนประเมิน!Y45="","",กรอกคะแนนประเมิน!Y45)</f>
        <v/>
      </c>
      <c r="X45" s="21" t="str">
        <f>IF(กรอกคะแนนประเมิน!Z45="","",กรอกคะแนนประเมิน!Z45)</f>
        <v/>
      </c>
      <c r="Y45" s="21" t="str">
        <f>IF(กรอกคะแนนประเมิน!AA45="","",กรอกคะแนนประเมิน!AA45)</f>
        <v/>
      </c>
      <c r="Z45" s="21" t="str">
        <f>IF(กรอกคะแนนประเมิน!AB45="","",กรอกคะแนนประเมิน!AB45)</f>
        <v/>
      </c>
      <c r="AA45" s="21" t="str">
        <f>IF(กรอกคะแนนประเมิน!AE45="","",กรอกคะแนนประเมิน!AE45)</f>
        <v/>
      </c>
      <c r="AB45" s="21" t="str">
        <f>IF(กรอกคะแนนประเมิน!AF45="","",กรอกคะแนนประเมิน!AF45)</f>
        <v/>
      </c>
      <c r="AC45" s="21" t="str">
        <f>IF(กรอกคะแนนประเมิน!AG45="","",กรอกคะแนนประเมิน!AG45)</f>
        <v/>
      </c>
      <c r="AD45" s="21" t="str">
        <f>IF(กรอกคะแนนประเมิน!AH45="","",กรอกคะแนนประเมิน!AH45)</f>
        <v/>
      </c>
      <c r="AE45" s="21" t="str">
        <f>IF(กรอกคะแนนประเมิน!AI45="","",กรอกคะแนนประเมิน!AI45)</f>
        <v/>
      </c>
      <c r="AF45" s="21" t="str">
        <f>IF(กรอกคะแนนประเมิน!AL45="","",กรอกคะแนนประเมิน!AL45)</f>
        <v/>
      </c>
      <c r="AG45" s="21" t="str">
        <f>IF(กรอกคะแนนประเมิน!AN45="","",กรอกคะแนนประเมิน!AN45)</f>
        <v/>
      </c>
      <c r="AH45" s="21" t="str">
        <f>IF(กรอกคะแนนประเมิน!AO45="","",กรอกคะแนนประเมิน!AO45)</f>
        <v/>
      </c>
      <c r="AI45" s="21" t="str">
        <f>IF(กรอกคะแนนประเมิน!AP45="","",กรอกคะแนนประเมิน!AP45)</f>
        <v/>
      </c>
      <c r="AJ45" s="21" t="str">
        <f>IF(กรอกคะแนนประเมิน!AQ45="","",กรอกคะแนนประเมิน!AQ45)</f>
        <v/>
      </c>
      <c r="AK45" s="21" t="str">
        <f>IF(กรอกคะแนนประเมิน!AR45="","",กรอกคะแนนประเมิน!AR45)</f>
        <v/>
      </c>
      <c r="AL45" s="21" t="str">
        <f>IF(กรอกคะแนนประเมิน!AS45="","",กรอกคะแนนประเมิน!AS45)</f>
        <v/>
      </c>
      <c r="AM45" s="21" t="str">
        <f>IF(กรอกคะแนนประเมิน!AV45="","",กรอกคะแนนประเมิน!AV45)</f>
        <v/>
      </c>
      <c r="AN45" s="21" t="str">
        <f>IF(กรอกคะแนนประเมิน!AW45="","",กรอกคะแนนประเมิน!AW45)</f>
        <v/>
      </c>
      <c r="AO45" s="21" t="str">
        <f>IF(กรอกคะแนนประเมิน!AX45="","",กรอกคะแนนประเมิน!AX45)</f>
        <v/>
      </c>
      <c r="AP45" s="21" t="str">
        <f>IF(กรอกคะแนนประเมิน!AY45="","",กรอกคะแนนประเมิน!AY45)</f>
        <v/>
      </c>
      <c r="AQ45" s="21" t="str">
        <f>IF(กรอกคะแนนประเมิน!AZ45="","",กรอกคะแนนประเมิน!AZ45)</f>
        <v/>
      </c>
      <c r="AR45" s="21" t="str">
        <f>IF(กรอกคะแนนประเมิน!BA45="","",กรอกคะแนนประเมิน!BA45)</f>
        <v/>
      </c>
      <c r="AS45" s="21" t="str">
        <f>IF(กรอกคะแนนประเมิน!BC45="","",กรอกคะแนนประเมิน!BC45)</f>
        <v/>
      </c>
      <c r="AT45" s="21" t="str">
        <f>IF(กรอกคะแนนประเมิน!BD45="","",กรอกคะแนนประเมิน!BD45)</f>
        <v/>
      </c>
      <c r="AU45" s="21" t="str">
        <f>IF(กรอกคะแนนประเมิน!BE45="","",กรอกคะแนนประเมิน!BE45)</f>
        <v/>
      </c>
      <c r="AV45" s="21" t="str">
        <f>IF(กรอกคะแนนประเมิน!BF45="","",กรอกคะแนนประเมิน!BF45)</f>
        <v/>
      </c>
      <c r="AW45" s="21" t="str">
        <f>IF(กรอกคะแนนประเมิน!BG45="","",กรอกคะแนนประเมิน!BG45)</f>
        <v/>
      </c>
      <c r="AX45" s="21" t="str">
        <f>IF(กรอกคะแนนประเมิน!BH45="","",กรอกคะแนนประเมิน!BH45)</f>
        <v/>
      </c>
      <c r="AY45" s="21" t="str">
        <f>IF(กรอกคะแนนประเมิน!BI45="","",กรอกคะแนนประเมิน!BI45)</f>
        <v/>
      </c>
      <c r="AZ45" s="21" t="str">
        <f>IF(กรอกคะแนนประเมิน!BM45="","",กรอกคะแนนประเมิน!BM45)</f>
        <v/>
      </c>
      <c r="BA45" s="22" t="str">
        <f t="shared" si="0"/>
        <v/>
      </c>
      <c r="BB45" s="23" t="str">
        <f t="shared" si="1"/>
        <v/>
      </c>
      <c r="BC45" s="24" t="str">
        <f t="shared" si="2"/>
        <v/>
      </c>
      <c r="BD45" s="4" t="str">
        <f t="shared" si="3"/>
        <v/>
      </c>
      <c r="BE45" s="25"/>
      <c r="BF45" s="25"/>
      <c r="BG45" s="25"/>
      <c r="BH45" s="25"/>
      <c r="BI45" s="25"/>
      <c r="BJ45" s="25"/>
      <c r="BK45" s="25"/>
    </row>
    <row r="46" spans="1:63" ht="15.75" customHeight="1">
      <c r="A46" s="4">
        <v>37</v>
      </c>
      <c r="B46" s="14" t="str">
        <f>IF(นักเรียน!B42="","",นักเรียน!B42)</f>
        <v/>
      </c>
      <c r="C46" s="15" t="str">
        <f>IF(นักเรียน!C42="","",นักเรียน!C42)</f>
        <v/>
      </c>
      <c r="D46" s="31" t="str">
        <f>IF(กรอกคะแนนประเมิน!D46="","",กรอกคะแนนประเมิน!D46)</f>
        <v/>
      </c>
      <c r="E46" s="21" t="str">
        <f>IF(กรอกคะแนนประเมิน!E46="","",กรอกคะแนนประเมิน!E46)</f>
        <v/>
      </c>
      <c r="F46" s="21" t="str">
        <f>IF(กรอกคะแนนประเมิน!F46="","",กรอกคะแนนประเมิน!F46)</f>
        <v/>
      </c>
      <c r="G46" s="21" t="str">
        <f>IF(กรอกคะแนนประเมิน!G46="","",กรอกคะแนนประเมิน!G46)</f>
        <v/>
      </c>
      <c r="H46" s="21" t="str">
        <f>IF(กรอกคะแนนประเมิน!H46="","",กรอกคะแนนประเมิน!H46)</f>
        <v/>
      </c>
      <c r="I46" s="21" t="str">
        <f>IF(กรอกคะแนนประเมิน!I46="","",กรอกคะแนนประเมิน!I46)</f>
        <v/>
      </c>
      <c r="J46" s="21" t="str">
        <f>IF(กรอกคะแนนประเมิน!J46="","",กรอกคะแนนประเมิน!J46)</f>
        <v/>
      </c>
      <c r="K46" s="21" t="str">
        <f>IF(กรอกคะแนนประเมิน!K46="","",กรอกคะแนนประเมิน!K46)</f>
        <v/>
      </c>
      <c r="L46" s="21" t="str">
        <f>IF(กรอกคะแนนประเมิน!L46="","",กรอกคะแนนประเมิน!L46)</f>
        <v/>
      </c>
      <c r="M46" s="21" t="str">
        <f>IF(กรอกคะแนนประเมิน!N46="","",กรอกคะแนนประเมิน!N46)</f>
        <v/>
      </c>
      <c r="N46" s="21" t="str">
        <f>IF(กรอกคะแนนประเมิน!O46="","",กรอกคะแนนประเมิน!O46)</f>
        <v/>
      </c>
      <c r="O46" s="21" t="str">
        <f>IF(กรอกคะแนนประเมิน!P46="","",กรอกคะแนนประเมิน!P46)</f>
        <v/>
      </c>
      <c r="P46" s="21" t="str">
        <f>IF(กรอกคะแนนประเมิน!Q46="","",กรอกคะแนนประเมิน!Q46)</f>
        <v/>
      </c>
      <c r="Q46" s="21" t="str">
        <f>IF(กรอกคะแนนประเมิน!R46="","",กรอกคะแนนประเมิน!R46)</f>
        <v/>
      </c>
      <c r="R46" s="21" t="str">
        <f>IF(กรอกคะแนนประเมิน!S46="","",กรอกคะแนนประเมิน!S46)</f>
        <v/>
      </c>
      <c r="S46" s="21" t="str">
        <f>IF(กรอกคะแนนประเมิน!U46="","",กรอกคะแนนประเมิน!U46)</f>
        <v/>
      </c>
      <c r="T46" s="21" t="str">
        <f>IF(กรอกคะแนนประเมิน!V46="","",กรอกคะแนนประเมิน!V46)</f>
        <v/>
      </c>
      <c r="U46" s="21" t="str">
        <f>IF(กรอกคะแนนประเมิน!W46="","",กรอกคะแนนประเมิน!W46)</f>
        <v/>
      </c>
      <c r="V46" s="21" t="str">
        <f>IF(กรอกคะแนนประเมิน!X46="","",กรอกคะแนนประเมิน!X46)</f>
        <v/>
      </c>
      <c r="W46" s="21" t="str">
        <f>IF(กรอกคะแนนประเมิน!Y46="","",กรอกคะแนนประเมิน!Y46)</f>
        <v/>
      </c>
      <c r="X46" s="21" t="str">
        <f>IF(กรอกคะแนนประเมิน!Z46="","",กรอกคะแนนประเมิน!Z46)</f>
        <v/>
      </c>
      <c r="Y46" s="21" t="str">
        <f>IF(กรอกคะแนนประเมิน!AA46="","",กรอกคะแนนประเมิน!AA46)</f>
        <v/>
      </c>
      <c r="Z46" s="21" t="str">
        <f>IF(กรอกคะแนนประเมิน!AB46="","",กรอกคะแนนประเมิน!AB46)</f>
        <v/>
      </c>
      <c r="AA46" s="21" t="str">
        <f>IF(กรอกคะแนนประเมิน!AE46="","",กรอกคะแนนประเมิน!AE46)</f>
        <v/>
      </c>
      <c r="AB46" s="21" t="str">
        <f>IF(กรอกคะแนนประเมิน!AF46="","",กรอกคะแนนประเมิน!AF46)</f>
        <v/>
      </c>
      <c r="AC46" s="21" t="str">
        <f>IF(กรอกคะแนนประเมิน!AG46="","",กรอกคะแนนประเมิน!AG46)</f>
        <v/>
      </c>
      <c r="AD46" s="21" t="str">
        <f>IF(กรอกคะแนนประเมิน!AH46="","",กรอกคะแนนประเมิน!AH46)</f>
        <v/>
      </c>
      <c r="AE46" s="21" t="str">
        <f>IF(กรอกคะแนนประเมิน!AI46="","",กรอกคะแนนประเมิน!AI46)</f>
        <v/>
      </c>
      <c r="AF46" s="21" t="str">
        <f>IF(กรอกคะแนนประเมิน!AL46="","",กรอกคะแนนประเมิน!AL46)</f>
        <v/>
      </c>
      <c r="AG46" s="21" t="str">
        <f>IF(กรอกคะแนนประเมิน!AN46="","",กรอกคะแนนประเมิน!AN46)</f>
        <v/>
      </c>
      <c r="AH46" s="21" t="str">
        <f>IF(กรอกคะแนนประเมิน!AO46="","",กรอกคะแนนประเมิน!AO46)</f>
        <v/>
      </c>
      <c r="AI46" s="21" t="str">
        <f>IF(กรอกคะแนนประเมิน!AP46="","",กรอกคะแนนประเมิน!AP46)</f>
        <v/>
      </c>
      <c r="AJ46" s="21" t="str">
        <f>IF(กรอกคะแนนประเมิน!AQ46="","",กรอกคะแนนประเมิน!AQ46)</f>
        <v/>
      </c>
      <c r="AK46" s="21" t="str">
        <f>IF(กรอกคะแนนประเมิน!AR46="","",กรอกคะแนนประเมิน!AR46)</f>
        <v/>
      </c>
      <c r="AL46" s="21" t="str">
        <f>IF(กรอกคะแนนประเมิน!AS46="","",กรอกคะแนนประเมิน!AS46)</f>
        <v/>
      </c>
      <c r="AM46" s="21" t="str">
        <f>IF(กรอกคะแนนประเมิน!AV46="","",กรอกคะแนนประเมิน!AV46)</f>
        <v/>
      </c>
      <c r="AN46" s="21" t="str">
        <f>IF(กรอกคะแนนประเมิน!AW46="","",กรอกคะแนนประเมิน!AW46)</f>
        <v/>
      </c>
      <c r="AO46" s="21" t="str">
        <f>IF(กรอกคะแนนประเมิน!AX46="","",กรอกคะแนนประเมิน!AX46)</f>
        <v/>
      </c>
      <c r="AP46" s="21" t="str">
        <f>IF(กรอกคะแนนประเมิน!AY46="","",กรอกคะแนนประเมิน!AY46)</f>
        <v/>
      </c>
      <c r="AQ46" s="21" t="str">
        <f>IF(กรอกคะแนนประเมิน!AZ46="","",กรอกคะแนนประเมิน!AZ46)</f>
        <v/>
      </c>
      <c r="AR46" s="21" t="str">
        <f>IF(กรอกคะแนนประเมิน!BA46="","",กรอกคะแนนประเมิน!BA46)</f>
        <v/>
      </c>
      <c r="AS46" s="21" t="str">
        <f>IF(กรอกคะแนนประเมิน!BC46="","",กรอกคะแนนประเมิน!BC46)</f>
        <v/>
      </c>
      <c r="AT46" s="21" t="str">
        <f>IF(กรอกคะแนนประเมิน!BD46="","",กรอกคะแนนประเมิน!BD46)</f>
        <v/>
      </c>
      <c r="AU46" s="21" t="str">
        <f>IF(กรอกคะแนนประเมิน!BE46="","",กรอกคะแนนประเมิน!BE46)</f>
        <v/>
      </c>
      <c r="AV46" s="21" t="str">
        <f>IF(กรอกคะแนนประเมิน!BF46="","",กรอกคะแนนประเมิน!BF46)</f>
        <v/>
      </c>
      <c r="AW46" s="21" t="str">
        <f>IF(กรอกคะแนนประเมิน!BG46="","",กรอกคะแนนประเมิน!BG46)</f>
        <v/>
      </c>
      <c r="AX46" s="21" t="str">
        <f>IF(กรอกคะแนนประเมิน!BH46="","",กรอกคะแนนประเมิน!BH46)</f>
        <v/>
      </c>
      <c r="AY46" s="21" t="str">
        <f>IF(กรอกคะแนนประเมิน!BI46="","",กรอกคะแนนประเมิน!BI46)</f>
        <v/>
      </c>
      <c r="AZ46" s="21" t="str">
        <f>IF(กรอกคะแนนประเมิน!BM46="","",กรอกคะแนนประเมิน!BM46)</f>
        <v/>
      </c>
      <c r="BA46" s="22" t="str">
        <f t="shared" si="0"/>
        <v/>
      </c>
      <c r="BB46" s="23" t="str">
        <f t="shared" si="1"/>
        <v/>
      </c>
      <c r="BC46" s="24" t="str">
        <f t="shared" si="2"/>
        <v/>
      </c>
      <c r="BD46" s="4" t="str">
        <f t="shared" si="3"/>
        <v/>
      </c>
      <c r="BE46" s="25"/>
      <c r="BF46" s="25"/>
      <c r="BG46" s="25"/>
      <c r="BH46" s="25"/>
      <c r="BI46" s="25"/>
      <c r="BJ46" s="25"/>
      <c r="BK46" s="25"/>
    </row>
    <row r="47" spans="1:63" ht="15.75" customHeight="1">
      <c r="A47" s="4">
        <v>38</v>
      </c>
      <c r="B47" s="14" t="str">
        <f>IF(นักเรียน!B43="","",นักเรียน!B43)</f>
        <v/>
      </c>
      <c r="C47" s="15" t="str">
        <f>IF(นักเรียน!C43="","",นักเรียน!C43)</f>
        <v/>
      </c>
      <c r="D47" s="31" t="str">
        <f>IF(กรอกคะแนนประเมิน!D47="","",กรอกคะแนนประเมิน!D47)</f>
        <v/>
      </c>
      <c r="E47" s="21" t="str">
        <f>IF(กรอกคะแนนประเมิน!E47="","",กรอกคะแนนประเมิน!E47)</f>
        <v/>
      </c>
      <c r="F47" s="21" t="str">
        <f>IF(กรอกคะแนนประเมิน!F47="","",กรอกคะแนนประเมิน!F47)</f>
        <v/>
      </c>
      <c r="G47" s="21" t="str">
        <f>IF(กรอกคะแนนประเมิน!G47="","",กรอกคะแนนประเมิน!G47)</f>
        <v/>
      </c>
      <c r="H47" s="21" t="str">
        <f>IF(กรอกคะแนนประเมิน!H47="","",กรอกคะแนนประเมิน!H47)</f>
        <v/>
      </c>
      <c r="I47" s="21" t="str">
        <f>IF(กรอกคะแนนประเมิน!I47="","",กรอกคะแนนประเมิน!I47)</f>
        <v/>
      </c>
      <c r="J47" s="21" t="str">
        <f>IF(กรอกคะแนนประเมิน!J47="","",กรอกคะแนนประเมิน!J47)</f>
        <v/>
      </c>
      <c r="K47" s="21" t="str">
        <f>IF(กรอกคะแนนประเมิน!K47="","",กรอกคะแนนประเมิน!K47)</f>
        <v/>
      </c>
      <c r="L47" s="21" t="str">
        <f>IF(กรอกคะแนนประเมิน!L47="","",กรอกคะแนนประเมิน!L47)</f>
        <v/>
      </c>
      <c r="M47" s="21" t="str">
        <f>IF(กรอกคะแนนประเมิน!N47="","",กรอกคะแนนประเมิน!N47)</f>
        <v/>
      </c>
      <c r="N47" s="21" t="str">
        <f>IF(กรอกคะแนนประเมิน!O47="","",กรอกคะแนนประเมิน!O47)</f>
        <v/>
      </c>
      <c r="O47" s="21" t="str">
        <f>IF(กรอกคะแนนประเมิน!P47="","",กรอกคะแนนประเมิน!P47)</f>
        <v/>
      </c>
      <c r="P47" s="21" t="str">
        <f>IF(กรอกคะแนนประเมิน!Q47="","",กรอกคะแนนประเมิน!Q47)</f>
        <v/>
      </c>
      <c r="Q47" s="21" t="str">
        <f>IF(กรอกคะแนนประเมิน!R47="","",กรอกคะแนนประเมิน!R47)</f>
        <v/>
      </c>
      <c r="R47" s="21" t="str">
        <f>IF(กรอกคะแนนประเมิน!S47="","",กรอกคะแนนประเมิน!S47)</f>
        <v/>
      </c>
      <c r="S47" s="21" t="str">
        <f>IF(กรอกคะแนนประเมิน!U47="","",กรอกคะแนนประเมิน!U47)</f>
        <v/>
      </c>
      <c r="T47" s="21" t="str">
        <f>IF(กรอกคะแนนประเมิน!V47="","",กรอกคะแนนประเมิน!V47)</f>
        <v/>
      </c>
      <c r="U47" s="21" t="str">
        <f>IF(กรอกคะแนนประเมิน!W47="","",กรอกคะแนนประเมิน!W47)</f>
        <v/>
      </c>
      <c r="V47" s="21" t="str">
        <f>IF(กรอกคะแนนประเมิน!X47="","",กรอกคะแนนประเมิน!X47)</f>
        <v/>
      </c>
      <c r="W47" s="21" t="str">
        <f>IF(กรอกคะแนนประเมิน!Y47="","",กรอกคะแนนประเมิน!Y47)</f>
        <v/>
      </c>
      <c r="X47" s="21" t="str">
        <f>IF(กรอกคะแนนประเมิน!Z47="","",กรอกคะแนนประเมิน!Z47)</f>
        <v/>
      </c>
      <c r="Y47" s="21" t="str">
        <f>IF(กรอกคะแนนประเมิน!AA47="","",กรอกคะแนนประเมิน!AA47)</f>
        <v/>
      </c>
      <c r="Z47" s="21" t="str">
        <f>IF(กรอกคะแนนประเมิน!AB47="","",กรอกคะแนนประเมิน!AB47)</f>
        <v/>
      </c>
      <c r="AA47" s="21" t="str">
        <f>IF(กรอกคะแนนประเมิน!AE47="","",กรอกคะแนนประเมิน!AE47)</f>
        <v/>
      </c>
      <c r="AB47" s="21" t="str">
        <f>IF(กรอกคะแนนประเมิน!AF47="","",กรอกคะแนนประเมิน!AF47)</f>
        <v/>
      </c>
      <c r="AC47" s="21" t="str">
        <f>IF(กรอกคะแนนประเมิน!AG47="","",กรอกคะแนนประเมิน!AG47)</f>
        <v/>
      </c>
      <c r="AD47" s="21" t="str">
        <f>IF(กรอกคะแนนประเมิน!AH47="","",กรอกคะแนนประเมิน!AH47)</f>
        <v/>
      </c>
      <c r="AE47" s="21" t="str">
        <f>IF(กรอกคะแนนประเมิน!AI47="","",กรอกคะแนนประเมิน!AI47)</f>
        <v/>
      </c>
      <c r="AF47" s="21" t="str">
        <f>IF(กรอกคะแนนประเมิน!AL47="","",กรอกคะแนนประเมิน!AL47)</f>
        <v/>
      </c>
      <c r="AG47" s="21" t="str">
        <f>IF(กรอกคะแนนประเมิน!AN47="","",กรอกคะแนนประเมิน!AN47)</f>
        <v/>
      </c>
      <c r="AH47" s="21" t="str">
        <f>IF(กรอกคะแนนประเมิน!AO47="","",กรอกคะแนนประเมิน!AO47)</f>
        <v/>
      </c>
      <c r="AI47" s="21" t="str">
        <f>IF(กรอกคะแนนประเมิน!AP47="","",กรอกคะแนนประเมิน!AP47)</f>
        <v/>
      </c>
      <c r="AJ47" s="21" t="str">
        <f>IF(กรอกคะแนนประเมิน!AQ47="","",กรอกคะแนนประเมิน!AQ47)</f>
        <v/>
      </c>
      <c r="AK47" s="21" t="str">
        <f>IF(กรอกคะแนนประเมิน!AR47="","",กรอกคะแนนประเมิน!AR47)</f>
        <v/>
      </c>
      <c r="AL47" s="21" t="str">
        <f>IF(กรอกคะแนนประเมิน!AS47="","",กรอกคะแนนประเมิน!AS47)</f>
        <v/>
      </c>
      <c r="AM47" s="21" t="str">
        <f>IF(กรอกคะแนนประเมิน!AV47="","",กรอกคะแนนประเมิน!AV47)</f>
        <v/>
      </c>
      <c r="AN47" s="21" t="str">
        <f>IF(กรอกคะแนนประเมิน!AW47="","",กรอกคะแนนประเมิน!AW47)</f>
        <v/>
      </c>
      <c r="AO47" s="21" t="str">
        <f>IF(กรอกคะแนนประเมิน!AX47="","",กรอกคะแนนประเมิน!AX47)</f>
        <v/>
      </c>
      <c r="AP47" s="21" t="str">
        <f>IF(กรอกคะแนนประเมิน!AY47="","",กรอกคะแนนประเมิน!AY47)</f>
        <v/>
      </c>
      <c r="AQ47" s="21" t="str">
        <f>IF(กรอกคะแนนประเมิน!AZ47="","",กรอกคะแนนประเมิน!AZ47)</f>
        <v/>
      </c>
      <c r="AR47" s="21" t="str">
        <f>IF(กรอกคะแนนประเมิน!BA47="","",กรอกคะแนนประเมิน!BA47)</f>
        <v/>
      </c>
      <c r="AS47" s="21" t="str">
        <f>IF(กรอกคะแนนประเมิน!BC47="","",กรอกคะแนนประเมิน!BC47)</f>
        <v/>
      </c>
      <c r="AT47" s="21" t="str">
        <f>IF(กรอกคะแนนประเมิน!BD47="","",กรอกคะแนนประเมิน!BD47)</f>
        <v/>
      </c>
      <c r="AU47" s="21" t="str">
        <f>IF(กรอกคะแนนประเมิน!BE47="","",กรอกคะแนนประเมิน!BE47)</f>
        <v/>
      </c>
      <c r="AV47" s="21" t="str">
        <f>IF(กรอกคะแนนประเมิน!BF47="","",กรอกคะแนนประเมิน!BF47)</f>
        <v/>
      </c>
      <c r="AW47" s="21" t="str">
        <f>IF(กรอกคะแนนประเมิน!BG47="","",กรอกคะแนนประเมิน!BG47)</f>
        <v/>
      </c>
      <c r="AX47" s="21" t="str">
        <f>IF(กรอกคะแนนประเมิน!BH47="","",กรอกคะแนนประเมิน!BH47)</f>
        <v/>
      </c>
      <c r="AY47" s="21" t="str">
        <f>IF(กรอกคะแนนประเมิน!BI47="","",กรอกคะแนนประเมิน!BI47)</f>
        <v/>
      </c>
      <c r="AZ47" s="21" t="str">
        <f>IF(กรอกคะแนนประเมิน!BM47="","",กรอกคะแนนประเมิน!BM47)</f>
        <v/>
      </c>
      <c r="BA47" s="22" t="str">
        <f t="shared" si="0"/>
        <v/>
      </c>
      <c r="BB47" s="23" t="str">
        <f t="shared" si="1"/>
        <v/>
      </c>
      <c r="BC47" s="24" t="str">
        <f t="shared" si="2"/>
        <v/>
      </c>
      <c r="BD47" s="4" t="str">
        <f t="shared" si="3"/>
        <v/>
      </c>
      <c r="BE47" s="30"/>
      <c r="BF47" s="30"/>
      <c r="BG47" s="30"/>
      <c r="BH47" s="30"/>
      <c r="BI47" s="30"/>
      <c r="BJ47" s="30"/>
      <c r="BK47" s="30"/>
    </row>
    <row r="48" spans="1:63" ht="15.75" customHeight="1">
      <c r="A48" s="4">
        <v>39</v>
      </c>
      <c r="B48" s="14" t="str">
        <f>IF(นักเรียน!B44="","",นักเรียน!B44)</f>
        <v/>
      </c>
      <c r="C48" s="15" t="str">
        <f>IF(นักเรียน!C44="","",นักเรียน!C44)</f>
        <v/>
      </c>
      <c r="D48" s="31" t="str">
        <f>IF(กรอกคะแนนประเมิน!D48="","",กรอกคะแนนประเมิน!D48)</f>
        <v/>
      </c>
      <c r="E48" s="21" t="str">
        <f>IF(กรอกคะแนนประเมิน!E48="","",กรอกคะแนนประเมิน!E48)</f>
        <v/>
      </c>
      <c r="F48" s="21" t="str">
        <f>IF(กรอกคะแนนประเมิน!F48="","",กรอกคะแนนประเมิน!F48)</f>
        <v/>
      </c>
      <c r="G48" s="21" t="str">
        <f>IF(กรอกคะแนนประเมิน!G48="","",กรอกคะแนนประเมิน!G48)</f>
        <v/>
      </c>
      <c r="H48" s="21" t="str">
        <f>IF(กรอกคะแนนประเมิน!H48="","",กรอกคะแนนประเมิน!H48)</f>
        <v/>
      </c>
      <c r="I48" s="21" t="str">
        <f>IF(กรอกคะแนนประเมิน!I48="","",กรอกคะแนนประเมิน!I48)</f>
        <v/>
      </c>
      <c r="J48" s="21" t="str">
        <f>IF(กรอกคะแนนประเมิน!J48="","",กรอกคะแนนประเมิน!J48)</f>
        <v/>
      </c>
      <c r="K48" s="21" t="str">
        <f>IF(กรอกคะแนนประเมิน!K48="","",กรอกคะแนนประเมิน!K48)</f>
        <v/>
      </c>
      <c r="L48" s="21" t="str">
        <f>IF(กรอกคะแนนประเมิน!L48="","",กรอกคะแนนประเมิน!L48)</f>
        <v/>
      </c>
      <c r="M48" s="21" t="str">
        <f>IF(กรอกคะแนนประเมิน!N48="","",กรอกคะแนนประเมิน!N48)</f>
        <v/>
      </c>
      <c r="N48" s="21" t="str">
        <f>IF(กรอกคะแนนประเมิน!O48="","",กรอกคะแนนประเมิน!O48)</f>
        <v/>
      </c>
      <c r="O48" s="21" t="str">
        <f>IF(กรอกคะแนนประเมิน!P48="","",กรอกคะแนนประเมิน!P48)</f>
        <v/>
      </c>
      <c r="P48" s="21" t="str">
        <f>IF(กรอกคะแนนประเมิน!Q48="","",กรอกคะแนนประเมิน!Q48)</f>
        <v/>
      </c>
      <c r="Q48" s="21" t="str">
        <f>IF(กรอกคะแนนประเมิน!R48="","",กรอกคะแนนประเมิน!R48)</f>
        <v/>
      </c>
      <c r="R48" s="21" t="str">
        <f>IF(กรอกคะแนนประเมิน!S48="","",กรอกคะแนนประเมิน!S48)</f>
        <v/>
      </c>
      <c r="S48" s="21" t="str">
        <f>IF(กรอกคะแนนประเมิน!U48="","",กรอกคะแนนประเมิน!U48)</f>
        <v/>
      </c>
      <c r="T48" s="21" t="str">
        <f>IF(กรอกคะแนนประเมิน!V48="","",กรอกคะแนนประเมิน!V48)</f>
        <v/>
      </c>
      <c r="U48" s="21" t="str">
        <f>IF(กรอกคะแนนประเมิน!W48="","",กรอกคะแนนประเมิน!W48)</f>
        <v/>
      </c>
      <c r="V48" s="21" t="str">
        <f>IF(กรอกคะแนนประเมิน!X48="","",กรอกคะแนนประเมิน!X48)</f>
        <v/>
      </c>
      <c r="W48" s="21" t="str">
        <f>IF(กรอกคะแนนประเมิน!Y48="","",กรอกคะแนนประเมิน!Y48)</f>
        <v/>
      </c>
      <c r="X48" s="21" t="str">
        <f>IF(กรอกคะแนนประเมิน!Z48="","",กรอกคะแนนประเมิน!Z48)</f>
        <v/>
      </c>
      <c r="Y48" s="21" t="str">
        <f>IF(กรอกคะแนนประเมิน!AA48="","",กรอกคะแนนประเมิน!AA48)</f>
        <v/>
      </c>
      <c r="Z48" s="21" t="str">
        <f>IF(กรอกคะแนนประเมิน!AB48="","",กรอกคะแนนประเมิน!AB48)</f>
        <v/>
      </c>
      <c r="AA48" s="21" t="str">
        <f>IF(กรอกคะแนนประเมิน!AE48="","",กรอกคะแนนประเมิน!AE48)</f>
        <v/>
      </c>
      <c r="AB48" s="21" t="str">
        <f>IF(กรอกคะแนนประเมิน!AF48="","",กรอกคะแนนประเมิน!AF48)</f>
        <v/>
      </c>
      <c r="AC48" s="21" t="str">
        <f>IF(กรอกคะแนนประเมิน!AG48="","",กรอกคะแนนประเมิน!AG48)</f>
        <v/>
      </c>
      <c r="AD48" s="21" t="str">
        <f>IF(กรอกคะแนนประเมิน!AH48="","",กรอกคะแนนประเมิน!AH48)</f>
        <v/>
      </c>
      <c r="AE48" s="21" t="str">
        <f>IF(กรอกคะแนนประเมิน!AI48="","",กรอกคะแนนประเมิน!AI48)</f>
        <v/>
      </c>
      <c r="AF48" s="21" t="str">
        <f>IF(กรอกคะแนนประเมิน!AL48="","",กรอกคะแนนประเมิน!AL48)</f>
        <v/>
      </c>
      <c r="AG48" s="21" t="str">
        <f>IF(กรอกคะแนนประเมิน!AN48="","",กรอกคะแนนประเมิน!AN48)</f>
        <v/>
      </c>
      <c r="AH48" s="21" t="str">
        <f>IF(กรอกคะแนนประเมิน!AO48="","",กรอกคะแนนประเมิน!AO48)</f>
        <v/>
      </c>
      <c r="AI48" s="21" t="str">
        <f>IF(กรอกคะแนนประเมิน!AP48="","",กรอกคะแนนประเมิน!AP48)</f>
        <v/>
      </c>
      <c r="AJ48" s="21" t="str">
        <f>IF(กรอกคะแนนประเมิน!AQ48="","",กรอกคะแนนประเมิน!AQ48)</f>
        <v/>
      </c>
      <c r="AK48" s="21" t="str">
        <f>IF(กรอกคะแนนประเมิน!AR48="","",กรอกคะแนนประเมิน!AR48)</f>
        <v/>
      </c>
      <c r="AL48" s="21" t="str">
        <f>IF(กรอกคะแนนประเมิน!AS48="","",กรอกคะแนนประเมิน!AS48)</f>
        <v/>
      </c>
      <c r="AM48" s="21" t="str">
        <f>IF(กรอกคะแนนประเมิน!AV48="","",กรอกคะแนนประเมิน!AV48)</f>
        <v/>
      </c>
      <c r="AN48" s="21" t="str">
        <f>IF(กรอกคะแนนประเมิน!AW48="","",กรอกคะแนนประเมิน!AW48)</f>
        <v/>
      </c>
      <c r="AO48" s="21" t="str">
        <f>IF(กรอกคะแนนประเมิน!AX48="","",กรอกคะแนนประเมิน!AX48)</f>
        <v/>
      </c>
      <c r="AP48" s="21" t="str">
        <f>IF(กรอกคะแนนประเมิน!AY48="","",กรอกคะแนนประเมิน!AY48)</f>
        <v/>
      </c>
      <c r="AQ48" s="21" t="str">
        <f>IF(กรอกคะแนนประเมิน!AZ48="","",กรอกคะแนนประเมิน!AZ48)</f>
        <v/>
      </c>
      <c r="AR48" s="21" t="str">
        <f>IF(กรอกคะแนนประเมิน!BA48="","",กรอกคะแนนประเมิน!BA48)</f>
        <v/>
      </c>
      <c r="AS48" s="21" t="str">
        <f>IF(กรอกคะแนนประเมิน!BC48="","",กรอกคะแนนประเมิน!BC48)</f>
        <v/>
      </c>
      <c r="AT48" s="21" t="str">
        <f>IF(กรอกคะแนนประเมิน!BD48="","",กรอกคะแนนประเมิน!BD48)</f>
        <v/>
      </c>
      <c r="AU48" s="21" t="str">
        <f>IF(กรอกคะแนนประเมิน!BE48="","",กรอกคะแนนประเมิน!BE48)</f>
        <v/>
      </c>
      <c r="AV48" s="21" t="str">
        <f>IF(กรอกคะแนนประเมิน!BF48="","",กรอกคะแนนประเมิน!BF48)</f>
        <v/>
      </c>
      <c r="AW48" s="21" t="str">
        <f>IF(กรอกคะแนนประเมิน!BG48="","",กรอกคะแนนประเมิน!BG48)</f>
        <v/>
      </c>
      <c r="AX48" s="21" t="str">
        <f>IF(กรอกคะแนนประเมิน!BH48="","",กรอกคะแนนประเมิน!BH48)</f>
        <v/>
      </c>
      <c r="AY48" s="21" t="str">
        <f>IF(กรอกคะแนนประเมิน!BI48="","",กรอกคะแนนประเมิน!BI48)</f>
        <v/>
      </c>
      <c r="AZ48" s="21" t="str">
        <f>IF(กรอกคะแนนประเมิน!BM48="","",กรอกคะแนนประเมิน!BM48)</f>
        <v/>
      </c>
      <c r="BA48" s="22" t="str">
        <f t="shared" si="0"/>
        <v/>
      </c>
      <c r="BB48" s="23" t="str">
        <f t="shared" si="1"/>
        <v/>
      </c>
      <c r="BC48" s="24" t="str">
        <f t="shared" si="2"/>
        <v/>
      </c>
      <c r="BD48" s="4" t="str">
        <f t="shared" si="3"/>
        <v/>
      </c>
      <c r="BE48" s="30"/>
      <c r="BF48" s="30"/>
      <c r="BG48" s="30"/>
      <c r="BH48" s="30"/>
      <c r="BI48" s="30"/>
      <c r="BJ48" s="30"/>
      <c r="BK48" s="30"/>
    </row>
    <row r="49" spans="1:63" ht="15.75" customHeight="1">
      <c r="A49" s="4">
        <v>40</v>
      </c>
      <c r="B49" s="14" t="str">
        <f>IF(นักเรียน!B45="","",นักเรียน!B45)</f>
        <v/>
      </c>
      <c r="C49" s="15" t="str">
        <f>IF(นักเรียน!C45="","",นักเรียน!C45)</f>
        <v/>
      </c>
      <c r="D49" s="31" t="str">
        <f>IF(กรอกคะแนนประเมิน!D49="","",กรอกคะแนนประเมิน!D49)</f>
        <v/>
      </c>
      <c r="E49" s="21" t="str">
        <f>IF(กรอกคะแนนประเมิน!E49="","",กรอกคะแนนประเมิน!E49)</f>
        <v/>
      </c>
      <c r="F49" s="21" t="str">
        <f>IF(กรอกคะแนนประเมิน!F49="","",กรอกคะแนนประเมิน!F49)</f>
        <v/>
      </c>
      <c r="G49" s="21" t="str">
        <f>IF(กรอกคะแนนประเมิน!G49="","",กรอกคะแนนประเมิน!G49)</f>
        <v/>
      </c>
      <c r="H49" s="21" t="str">
        <f>IF(กรอกคะแนนประเมิน!H49="","",กรอกคะแนนประเมิน!H49)</f>
        <v/>
      </c>
      <c r="I49" s="21" t="str">
        <f>IF(กรอกคะแนนประเมิน!I49="","",กรอกคะแนนประเมิน!I49)</f>
        <v/>
      </c>
      <c r="J49" s="21" t="str">
        <f>IF(กรอกคะแนนประเมิน!J49="","",กรอกคะแนนประเมิน!J49)</f>
        <v/>
      </c>
      <c r="K49" s="21" t="str">
        <f>IF(กรอกคะแนนประเมิน!K49="","",กรอกคะแนนประเมิน!K49)</f>
        <v/>
      </c>
      <c r="L49" s="21" t="str">
        <f>IF(กรอกคะแนนประเมิน!L49="","",กรอกคะแนนประเมิน!L49)</f>
        <v/>
      </c>
      <c r="M49" s="21" t="str">
        <f>IF(กรอกคะแนนประเมิน!N49="","",กรอกคะแนนประเมิน!N49)</f>
        <v/>
      </c>
      <c r="N49" s="21" t="str">
        <f>IF(กรอกคะแนนประเมิน!O49="","",กรอกคะแนนประเมิน!O49)</f>
        <v/>
      </c>
      <c r="O49" s="21" t="str">
        <f>IF(กรอกคะแนนประเมิน!P49="","",กรอกคะแนนประเมิน!P49)</f>
        <v/>
      </c>
      <c r="P49" s="21" t="str">
        <f>IF(กรอกคะแนนประเมิน!Q49="","",กรอกคะแนนประเมิน!Q49)</f>
        <v/>
      </c>
      <c r="Q49" s="21" t="str">
        <f>IF(กรอกคะแนนประเมิน!R49="","",กรอกคะแนนประเมิน!R49)</f>
        <v/>
      </c>
      <c r="R49" s="21" t="str">
        <f>IF(กรอกคะแนนประเมิน!S49="","",กรอกคะแนนประเมิน!S49)</f>
        <v/>
      </c>
      <c r="S49" s="21" t="str">
        <f>IF(กรอกคะแนนประเมิน!U49="","",กรอกคะแนนประเมิน!U49)</f>
        <v/>
      </c>
      <c r="T49" s="21" t="str">
        <f>IF(กรอกคะแนนประเมิน!V49="","",กรอกคะแนนประเมิน!V49)</f>
        <v/>
      </c>
      <c r="U49" s="21" t="str">
        <f>IF(กรอกคะแนนประเมิน!W49="","",กรอกคะแนนประเมิน!W49)</f>
        <v/>
      </c>
      <c r="V49" s="21" t="str">
        <f>IF(กรอกคะแนนประเมิน!X49="","",กรอกคะแนนประเมิน!X49)</f>
        <v/>
      </c>
      <c r="W49" s="21" t="str">
        <f>IF(กรอกคะแนนประเมิน!Y49="","",กรอกคะแนนประเมิน!Y49)</f>
        <v/>
      </c>
      <c r="X49" s="21" t="str">
        <f>IF(กรอกคะแนนประเมิน!Z49="","",กรอกคะแนนประเมิน!Z49)</f>
        <v/>
      </c>
      <c r="Y49" s="21" t="str">
        <f>IF(กรอกคะแนนประเมิน!AA49="","",กรอกคะแนนประเมิน!AA49)</f>
        <v/>
      </c>
      <c r="Z49" s="21" t="str">
        <f>IF(กรอกคะแนนประเมิน!AB49="","",กรอกคะแนนประเมิน!AB49)</f>
        <v/>
      </c>
      <c r="AA49" s="21" t="str">
        <f>IF(กรอกคะแนนประเมิน!AE49="","",กรอกคะแนนประเมิน!AE49)</f>
        <v/>
      </c>
      <c r="AB49" s="21" t="str">
        <f>IF(กรอกคะแนนประเมิน!AF49="","",กรอกคะแนนประเมิน!AF49)</f>
        <v/>
      </c>
      <c r="AC49" s="21" t="str">
        <f>IF(กรอกคะแนนประเมิน!AG49="","",กรอกคะแนนประเมิน!AG49)</f>
        <v/>
      </c>
      <c r="AD49" s="21" t="str">
        <f>IF(กรอกคะแนนประเมิน!AH49="","",กรอกคะแนนประเมิน!AH49)</f>
        <v/>
      </c>
      <c r="AE49" s="21" t="str">
        <f>IF(กรอกคะแนนประเมิน!AI49="","",กรอกคะแนนประเมิน!AI49)</f>
        <v/>
      </c>
      <c r="AF49" s="21" t="str">
        <f>IF(กรอกคะแนนประเมิน!AL49="","",กรอกคะแนนประเมิน!AL49)</f>
        <v/>
      </c>
      <c r="AG49" s="21" t="str">
        <f>IF(กรอกคะแนนประเมิน!AN49="","",กรอกคะแนนประเมิน!AN49)</f>
        <v/>
      </c>
      <c r="AH49" s="21" t="str">
        <f>IF(กรอกคะแนนประเมิน!AO49="","",กรอกคะแนนประเมิน!AO49)</f>
        <v/>
      </c>
      <c r="AI49" s="21" t="str">
        <f>IF(กรอกคะแนนประเมิน!AP49="","",กรอกคะแนนประเมิน!AP49)</f>
        <v/>
      </c>
      <c r="AJ49" s="21" t="str">
        <f>IF(กรอกคะแนนประเมิน!AQ49="","",กรอกคะแนนประเมิน!AQ49)</f>
        <v/>
      </c>
      <c r="AK49" s="21" t="str">
        <f>IF(กรอกคะแนนประเมิน!AR49="","",กรอกคะแนนประเมิน!AR49)</f>
        <v/>
      </c>
      <c r="AL49" s="21" t="str">
        <f>IF(กรอกคะแนนประเมิน!AS49="","",กรอกคะแนนประเมิน!AS49)</f>
        <v/>
      </c>
      <c r="AM49" s="21" t="str">
        <f>IF(กรอกคะแนนประเมิน!AV49="","",กรอกคะแนนประเมิน!AV49)</f>
        <v/>
      </c>
      <c r="AN49" s="21" t="str">
        <f>IF(กรอกคะแนนประเมิน!AW49="","",กรอกคะแนนประเมิน!AW49)</f>
        <v/>
      </c>
      <c r="AO49" s="21" t="str">
        <f>IF(กรอกคะแนนประเมิน!AX49="","",กรอกคะแนนประเมิน!AX49)</f>
        <v/>
      </c>
      <c r="AP49" s="21" t="str">
        <f>IF(กรอกคะแนนประเมิน!AY49="","",กรอกคะแนนประเมิน!AY49)</f>
        <v/>
      </c>
      <c r="AQ49" s="21" t="str">
        <f>IF(กรอกคะแนนประเมิน!AZ49="","",กรอกคะแนนประเมิน!AZ49)</f>
        <v/>
      </c>
      <c r="AR49" s="21" t="str">
        <f>IF(กรอกคะแนนประเมิน!BA49="","",กรอกคะแนนประเมิน!BA49)</f>
        <v/>
      </c>
      <c r="AS49" s="21" t="str">
        <f>IF(กรอกคะแนนประเมิน!BC49="","",กรอกคะแนนประเมิน!BC49)</f>
        <v/>
      </c>
      <c r="AT49" s="21" t="str">
        <f>IF(กรอกคะแนนประเมิน!BD49="","",กรอกคะแนนประเมิน!BD49)</f>
        <v/>
      </c>
      <c r="AU49" s="21" t="str">
        <f>IF(กรอกคะแนนประเมิน!BE49="","",กรอกคะแนนประเมิน!BE49)</f>
        <v/>
      </c>
      <c r="AV49" s="21" t="str">
        <f>IF(กรอกคะแนนประเมิน!BF49="","",กรอกคะแนนประเมิน!BF49)</f>
        <v/>
      </c>
      <c r="AW49" s="21" t="str">
        <f>IF(กรอกคะแนนประเมิน!BG49="","",กรอกคะแนนประเมิน!BG49)</f>
        <v/>
      </c>
      <c r="AX49" s="21" t="str">
        <f>IF(กรอกคะแนนประเมิน!BH49="","",กรอกคะแนนประเมิน!BH49)</f>
        <v/>
      </c>
      <c r="AY49" s="21" t="str">
        <f>IF(กรอกคะแนนประเมิน!BI49="","",กรอกคะแนนประเมิน!BI49)</f>
        <v/>
      </c>
      <c r="AZ49" s="21" t="str">
        <f>IF(กรอกคะแนนประเมิน!BM49="","",กรอกคะแนนประเมิน!BM49)</f>
        <v/>
      </c>
      <c r="BA49" s="22" t="str">
        <f t="shared" si="0"/>
        <v/>
      </c>
      <c r="BB49" s="23" t="str">
        <f t="shared" si="1"/>
        <v/>
      </c>
      <c r="BC49" s="24" t="str">
        <f t="shared" si="2"/>
        <v/>
      </c>
      <c r="BD49" s="4" t="str">
        <f t="shared" si="3"/>
        <v/>
      </c>
      <c r="BE49" s="30"/>
      <c r="BF49" s="30"/>
      <c r="BG49" s="30"/>
      <c r="BH49" s="30"/>
      <c r="BI49" s="30"/>
      <c r="BJ49" s="30"/>
      <c r="BK49" s="30"/>
    </row>
    <row r="50" spans="1:63" ht="15.75" customHeight="1">
      <c r="A50" s="4">
        <v>41</v>
      </c>
      <c r="B50" s="14" t="str">
        <f>IF(นักเรียน!B46="","",นักเรียน!B46)</f>
        <v/>
      </c>
      <c r="C50" s="15" t="str">
        <f>IF(นักเรียน!C46="","",นักเรียน!C46)</f>
        <v/>
      </c>
      <c r="D50" s="31" t="str">
        <f>IF(กรอกคะแนนประเมิน!D50="","",กรอกคะแนนประเมิน!D50)</f>
        <v/>
      </c>
      <c r="E50" s="21" t="str">
        <f>IF(กรอกคะแนนประเมิน!E50="","",กรอกคะแนนประเมิน!E50)</f>
        <v/>
      </c>
      <c r="F50" s="21" t="str">
        <f>IF(กรอกคะแนนประเมิน!F50="","",กรอกคะแนนประเมิน!F50)</f>
        <v/>
      </c>
      <c r="G50" s="21" t="str">
        <f>IF(กรอกคะแนนประเมิน!G50="","",กรอกคะแนนประเมิน!G50)</f>
        <v/>
      </c>
      <c r="H50" s="21" t="str">
        <f>IF(กรอกคะแนนประเมิน!H50="","",กรอกคะแนนประเมิน!H50)</f>
        <v/>
      </c>
      <c r="I50" s="21" t="str">
        <f>IF(กรอกคะแนนประเมิน!I50="","",กรอกคะแนนประเมิน!I50)</f>
        <v/>
      </c>
      <c r="J50" s="21" t="str">
        <f>IF(กรอกคะแนนประเมิน!J50="","",กรอกคะแนนประเมิน!J50)</f>
        <v/>
      </c>
      <c r="K50" s="21" t="str">
        <f>IF(กรอกคะแนนประเมิน!K50="","",กรอกคะแนนประเมิน!K50)</f>
        <v/>
      </c>
      <c r="L50" s="21" t="str">
        <f>IF(กรอกคะแนนประเมิน!L50="","",กรอกคะแนนประเมิน!L50)</f>
        <v/>
      </c>
      <c r="M50" s="21" t="str">
        <f>IF(กรอกคะแนนประเมิน!N50="","",กรอกคะแนนประเมิน!N50)</f>
        <v/>
      </c>
      <c r="N50" s="21" t="str">
        <f>IF(กรอกคะแนนประเมิน!O50="","",กรอกคะแนนประเมิน!O50)</f>
        <v/>
      </c>
      <c r="O50" s="21" t="str">
        <f>IF(กรอกคะแนนประเมิน!P50="","",กรอกคะแนนประเมิน!P50)</f>
        <v/>
      </c>
      <c r="P50" s="21" t="str">
        <f>IF(กรอกคะแนนประเมิน!Q50="","",กรอกคะแนนประเมิน!Q50)</f>
        <v/>
      </c>
      <c r="Q50" s="21" t="str">
        <f>IF(กรอกคะแนนประเมิน!R50="","",กรอกคะแนนประเมิน!R50)</f>
        <v/>
      </c>
      <c r="R50" s="21" t="str">
        <f>IF(กรอกคะแนนประเมิน!S50="","",กรอกคะแนนประเมิน!S50)</f>
        <v/>
      </c>
      <c r="S50" s="21" t="str">
        <f>IF(กรอกคะแนนประเมิน!U50="","",กรอกคะแนนประเมิน!U50)</f>
        <v/>
      </c>
      <c r="T50" s="21" t="str">
        <f>IF(กรอกคะแนนประเมิน!V50="","",กรอกคะแนนประเมิน!V50)</f>
        <v/>
      </c>
      <c r="U50" s="21" t="str">
        <f>IF(กรอกคะแนนประเมิน!W50="","",กรอกคะแนนประเมิน!W50)</f>
        <v/>
      </c>
      <c r="V50" s="21" t="str">
        <f>IF(กรอกคะแนนประเมิน!X50="","",กรอกคะแนนประเมิน!X50)</f>
        <v/>
      </c>
      <c r="W50" s="21" t="str">
        <f>IF(กรอกคะแนนประเมิน!Y50="","",กรอกคะแนนประเมิน!Y50)</f>
        <v/>
      </c>
      <c r="X50" s="21" t="str">
        <f>IF(กรอกคะแนนประเมิน!Z50="","",กรอกคะแนนประเมิน!Z50)</f>
        <v/>
      </c>
      <c r="Y50" s="21" t="str">
        <f>IF(กรอกคะแนนประเมิน!AA50="","",กรอกคะแนนประเมิน!AA50)</f>
        <v/>
      </c>
      <c r="Z50" s="21" t="str">
        <f>IF(กรอกคะแนนประเมิน!AB50="","",กรอกคะแนนประเมิน!AB50)</f>
        <v/>
      </c>
      <c r="AA50" s="21" t="str">
        <f>IF(กรอกคะแนนประเมิน!AE50="","",กรอกคะแนนประเมิน!AE50)</f>
        <v/>
      </c>
      <c r="AB50" s="21" t="str">
        <f>IF(กรอกคะแนนประเมิน!AF50="","",กรอกคะแนนประเมิน!AF50)</f>
        <v/>
      </c>
      <c r="AC50" s="21" t="str">
        <f>IF(กรอกคะแนนประเมิน!AG50="","",กรอกคะแนนประเมิน!AG50)</f>
        <v/>
      </c>
      <c r="AD50" s="21" t="str">
        <f>IF(กรอกคะแนนประเมิน!AH50="","",กรอกคะแนนประเมิน!AH50)</f>
        <v/>
      </c>
      <c r="AE50" s="21" t="str">
        <f>IF(กรอกคะแนนประเมิน!AI50="","",กรอกคะแนนประเมิน!AI50)</f>
        <v/>
      </c>
      <c r="AF50" s="21" t="str">
        <f>IF(กรอกคะแนนประเมิน!AL50="","",กรอกคะแนนประเมิน!AL50)</f>
        <v/>
      </c>
      <c r="AG50" s="21" t="str">
        <f>IF(กรอกคะแนนประเมิน!AN50="","",กรอกคะแนนประเมิน!AN50)</f>
        <v/>
      </c>
      <c r="AH50" s="21" t="str">
        <f>IF(กรอกคะแนนประเมิน!AO50="","",กรอกคะแนนประเมิน!AO50)</f>
        <v/>
      </c>
      <c r="AI50" s="21" t="str">
        <f>IF(กรอกคะแนนประเมิน!AP50="","",กรอกคะแนนประเมิน!AP50)</f>
        <v/>
      </c>
      <c r="AJ50" s="21" t="str">
        <f>IF(กรอกคะแนนประเมิน!AQ50="","",กรอกคะแนนประเมิน!AQ50)</f>
        <v/>
      </c>
      <c r="AK50" s="21" t="str">
        <f>IF(กรอกคะแนนประเมิน!AR50="","",กรอกคะแนนประเมิน!AR50)</f>
        <v/>
      </c>
      <c r="AL50" s="21" t="str">
        <f>IF(กรอกคะแนนประเมิน!AS50="","",กรอกคะแนนประเมิน!AS50)</f>
        <v/>
      </c>
      <c r="AM50" s="21" t="str">
        <f>IF(กรอกคะแนนประเมิน!AV50="","",กรอกคะแนนประเมิน!AV50)</f>
        <v/>
      </c>
      <c r="AN50" s="21" t="str">
        <f>IF(กรอกคะแนนประเมิน!AW50="","",กรอกคะแนนประเมิน!AW50)</f>
        <v/>
      </c>
      <c r="AO50" s="21" t="str">
        <f>IF(กรอกคะแนนประเมิน!AX50="","",กรอกคะแนนประเมิน!AX50)</f>
        <v/>
      </c>
      <c r="AP50" s="21" t="str">
        <f>IF(กรอกคะแนนประเมิน!AY50="","",กรอกคะแนนประเมิน!AY50)</f>
        <v/>
      </c>
      <c r="AQ50" s="21" t="str">
        <f>IF(กรอกคะแนนประเมิน!AZ50="","",กรอกคะแนนประเมิน!AZ50)</f>
        <v/>
      </c>
      <c r="AR50" s="21" t="str">
        <f>IF(กรอกคะแนนประเมิน!BA50="","",กรอกคะแนนประเมิน!BA50)</f>
        <v/>
      </c>
      <c r="AS50" s="21" t="str">
        <f>IF(กรอกคะแนนประเมิน!BC50="","",กรอกคะแนนประเมิน!BC50)</f>
        <v/>
      </c>
      <c r="AT50" s="21" t="str">
        <f>IF(กรอกคะแนนประเมิน!BD50="","",กรอกคะแนนประเมิน!BD50)</f>
        <v/>
      </c>
      <c r="AU50" s="21" t="str">
        <f>IF(กรอกคะแนนประเมิน!BE50="","",กรอกคะแนนประเมิน!BE50)</f>
        <v/>
      </c>
      <c r="AV50" s="21" t="str">
        <f>IF(กรอกคะแนนประเมิน!BF50="","",กรอกคะแนนประเมิน!BF50)</f>
        <v/>
      </c>
      <c r="AW50" s="21" t="str">
        <f>IF(กรอกคะแนนประเมิน!BG50="","",กรอกคะแนนประเมิน!BG50)</f>
        <v/>
      </c>
      <c r="AX50" s="21" t="str">
        <f>IF(กรอกคะแนนประเมิน!BH50="","",กรอกคะแนนประเมิน!BH50)</f>
        <v/>
      </c>
      <c r="AY50" s="21" t="str">
        <f>IF(กรอกคะแนนประเมิน!BI50="","",กรอกคะแนนประเมิน!BI50)</f>
        <v/>
      </c>
      <c r="AZ50" s="21" t="str">
        <f>IF(กรอกคะแนนประเมิน!BM50="","",กรอกคะแนนประเมิน!BM50)</f>
        <v/>
      </c>
      <c r="BA50" s="22" t="str">
        <f t="shared" si="0"/>
        <v/>
      </c>
      <c r="BB50" s="23" t="str">
        <f t="shared" si="1"/>
        <v/>
      </c>
      <c r="BC50" s="24" t="str">
        <f t="shared" si="2"/>
        <v/>
      </c>
      <c r="BD50" s="4" t="str">
        <f t="shared" si="3"/>
        <v/>
      </c>
      <c r="BE50" s="30"/>
      <c r="BF50" s="30"/>
      <c r="BG50" s="30"/>
      <c r="BH50" s="30"/>
      <c r="BI50" s="30"/>
      <c r="BJ50" s="30"/>
      <c r="BK50" s="30"/>
    </row>
    <row r="51" spans="1:63" ht="15.75" customHeight="1">
      <c r="A51" s="4">
        <v>42</v>
      </c>
      <c r="B51" s="14" t="str">
        <f>IF(นักเรียน!B47="","",นักเรียน!B47)</f>
        <v/>
      </c>
      <c r="C51" s="15" t="str">
        <f>IF(นักเรียน!C47="","",นักเรียน!C47)</f>
        <v/>
      </c>
      <c r="D51" s="31" t="str">
        <f>IF(กรอกคะแนนประเมิน!D51="","",กรอกคะแนนประเมิน!D51)</f>
        <v/>
      </c>
      <c r="E51" s="21" t="str">
        <f>IF(กรอกคะแนนประเมิน!E51="","",กรอกคะแนนประเมิน!E51)</f>
        <v/>
      </c>
      <c r="F51" s="21" t="str">
        <f>IF(กรอกคะแนนประเมิน!F51="","",กรอกคะแนนประเมิน!F51)</f>
        <v/>
      </c>
      <c r="G51" s="21" t="str">
        <f>IF(กรอกคะแนนประเมิน!G51="","",กรอกคะแนนประเมิน!G51)</f>
        <v/>
      </c>
      <c r="H51" s="21" t="str">
        <f>IF(กรอกคะแนนประเมิน!H51="","",กรอกคะแนนประเมิน!H51)</f>
        <v/>
      </c>
      <c r="I51" s="21" t="str">
        <f>IF(กรอกคะแนนประเมิน!I51="","",กรอกคะแนนประเมิน!I51)</f>
        <v/>
      </c>
      <c r="J51" s="21" t="str">
        <f>IF(กรอกคะแนนประเมิน!J51="","",กรอกคะแนนประเมิน!J51)</f>
        <v/>
      </c>
      <c r="K51" s="21" t="str">
        <f>IF(กรอกคะแนนประเมิน!K51="","",กรอกคะแนนประเมิน!K51)</f>
        <v/>
      </c>
      <c r="L51" s="21" t="str">
        <f>IF(กรอกคะแนนประเมิน!L51="","",กรอกคะแนนประเมิน!L51)</f>
        <v/>
      </c>
      <c r="M51" s="21" t="str">
        <f>IF(กรอกคะแนนประเมิน!N51="","",กรอกคะแนนประเมิน!N51)</f>
        <v/>
      </c>
      <c r="N51" s="21" t="str">
        <f>IF(กรอกคะแนนประเมิน!O51="","",กรอกคะแนนประเมิน!O51)</f>
        <v/>
      </c>
      <c r="O51" s="21" t="str">
        <f>IF(กรอกคะแนนประเมิน!P51="","",กรอกคะแนนประเมิน!P51)</f>
        <v/>
      </c>
      <c r="P51" s="21" t="str">
        <f>IF(กรอกคะแนนประเมิน!Q51="","",กรอกคะแนนประเมิน!Q51)</f>
        <v/>
      </c>
      <c r="Q51" s="21" t="str">
        <f>IF(กรอกคะแนนประเมิน!R51="","",กรอกคะแนนประเมิน!R51)</f>
        <v/>
      </c>
      <c r="R51" s="21" t="str">
        <f>IF(กรอกคะแนนประเมิน!S51="","",กรอกคะแนนประเมิน!S51)</f>
        <v/>
      </c>
      <c r="S51" s="21" t="str">
        <f>IF(กรอกคะแนนประเมิน!U51="","",กรอกคะแนนประเมิน!U51)</f>
        <v/>
      </c>
      <c r="T51" s="21" t="str">
        <f>IF(กรอกคะแนนประเมิน!V51="","",กรอกคะแนนประเมิน!V51)</f>
        <v/>
      </c>
      <c r="U51" s="21" t="str">
        <f>IF(กรอกคะแนนประเมิน!W51="","",กรอกคะแนนประเมิน!W51)</f>
        <v/>
      </c>
      <c r="V51" s="21" t="str">
        <f>IF(กรอกคะแนนประเมิน!X51="","",กรอกคะแนนประเมิน!X51)</f>
        <v/>
      </c>
      <c r="W51" s="21" t="str">
        <f>IF(กรอกคะแนนประเมิน!Y51="","",กรอกคะแนนประเมิน!Y51)</f>
        <v/>
      </c>
      <c r="X51" s="21" t="str">
        <f>IF(กรอกคะแนนประเมิน!Z51="","",กรอกคะแนนประเมิน!Z51)</f>
        <v/>
      </c>
      <c r="Y51" s="21" t="str">
        <f>IF(กรอกคะแนนประเมิน!AA51="","",กรอกคะแนนประเมิน!AA51)</f>
        <v/>
      </c>
      <c r="Z51" s="21" t="str">
        <f>IF(กรอกคะแนนประเมิน!AB51="","",กรอกคะแนนประเมิน!AB51)</f>
        <v/>
      </c>
      <c r="AA51" s="21" t="str">
        <f>IF(กรอกคะแนนประเมิน!AE51="","",กรอกคะแนนประเมิน!AE51)</f>
        <v/>
      </c>
      <c r="AB51" s="21" t="str">
        <f>IF(กรอกคะแนนประเมิน!AF51="","",กรอกคะแนนประเมิน!AF51)</f>
        <v/>
      </c>
      <c r="AC51" s="21" t="str">
        <f>IF(กรอกคะแนนประเมิน!AG51="","",กรอกคะแนนประเมิน!AG51)</f>
        <v/>
      </c>
      <c r="AD51" s="21" t="str">
        <f>IF(กรอกคะแนนประเมิน!AH51="","",กรอกคะแนนประเมิน!AH51)</f>
        <v/>
      </c>
      <c r="AE51" s="21" t="str">
        <f>IF(กรอกคะแนนประเมิน!AI51="","",กรอกคะแนนประเมิน!AI51)</f>
        <v/>
      </c>
      <c r="AF51" s="21" t="str">
        <f>IF(กรอกคะแนนประเมิน!AL51="","",กรอกคะแนนประเมิน!AL51)</f>
        <v/>
      </c>
      <c r="AG51" s="21" t="str">
        <f>IF(กรอกคะแนนประเมิน!AN51="","",กรอกคะแนนประเมิน!AN51)</f>
        <v/>
      </c>
      <c r="AH51" s="21" t="str">
        <f>IF(กรอกคะแนนประเมิน!AO51="","",กรอกคะแนนประเมิน!AO51)</f>
        <v/>
      </c>
      <c r="AI51" s="21" t="str">
        <f>IF(กรอกคะแนนประเมิน!AP51="","",กรอกคะแนนประเมิน!AP51)</f>
        <v/>
      </c>
      <c r="AJ51" s="21" t="str">
        <f>IF(กรอกคะแนนประเมิน!AQ51="","",กรอกคะแนนประเมิน!AQ51)</f>
        <v/>
      </c>
      <c r="AK51" s="21" t="str">
        <f>IF(กรอกคะแนนประเมิน!AR51="","",กรอกคะแนนประเมิน!AR51)</f>
        <v/>
      </c>
      <c r="AL51" s="21" t="str">
        <f>IF(กรอกคะแนนประเมิน!AS51="","",กรอกคะแนนประเมิน!AS51)</f>
        <v/>
      </c>
      <c r="AM51" s="21" t="str">
        <f>IF(กรอกคะแนนประเมิน!AV51="","",กรอกคะแนนประเมิน!AV51)</f>
        <v/>
      </c>
      <c r="AN51" s="21" t="str">
        <f>IF(กรอกคะแนนประเมิน!AW51="","",กรอกคะแนนประเมิน!AW51)</f>
        <v/>
      </c>
      <c r="AO51" s="21" t="str">
        <f>IF(กรอกคะแนนประเมิน!AX51="","",กรอกคะแนนประเมิน!AX51)</f>
        <v/>
      </c>
      <c r="AP51" s="21" t="str">
        <f>IF(กรอกคะแนนประเมิน!AY51="","",กรอกคะแนนประเมิน!AY51)</f>
        <v/>
      </c>
      <c r="AQ51" s="21" t="str">
        <f>IF(กรอกคะแนนประเมิน!AZ51="","",กรอกคะแนนประเมิน!AZ51)</f>
        <v/>
      </c>
      <c r="AR51" s="21" t="str">
        <f>IF(กรอกคะแนนประเมิน!BA51="","",กรอกคะแนนประเมิน!BA51)</f>
        <v/>
      </c>
      <c r="AS51" s="21" t="str">
        <f>IF(กรอกคะแนนประเมิน!BC51="","",กรอกคะแนนประเมิน!BC51)</f>
        <v/>
      </c>
      <c r="AT51" s="21" t="str">
        <f>IF(กรอกคะแนนประเมิน!BD51="","",กรอกคะแนนประเมิน!BD51)</f>
        <v/>
      </c>
      <c r="AU51" s="21" t="str">
        <f>IF(กรอกคะแนนประเมิน!BE51="","",กรอกคะแนนประเมิน!BE51)</f>
        <v/>
      </c>
      <c r="AV51" s="21" t="str">
        <f>IF(กรอกคะแนนประเมิน!BF51="","",กรอกคะแนนประเมิน!BF51)</f>
        <v/>
      </c>
      <c r="AW51" s="21" t="str">
        <f>IF(กรอกคะแนนประเมิน!BG51="","",กรอกคะแนนประเมิน!BG51)</f>
        <v/>
      </c>
      <c r="AX51" s="21" t="str">
        <f>IF(กรอกคะแนนประเมิน!BH51="","",กรอกคะแนนประเมิน!BH51)</f>
        <v/>
      </c>
      <c r="AY51" s="21" t="str">
        <f>IF(กรอกคะแนนประเมิน!BI51="","",กรอกคะแนนประเมิน!BI51)</f>
        <v/>
      </c>
      <c r="AZ51" s="21" t="str">
        <f>IF(กรอกคะแนนประเมิน!BM51="","",กรอกคะแนนประเมิน!BM51)</f>
        <v/>
      </c>
      <c r="BA51" s="22" t="str">
        <f t="shared" si="0"/>
        <v/>
      </c>
      <c r="BB51" s="23" t="str">
        <f t="shared" si="1"/>
        <v/>
      </c>
      <c r="BC51" s="24" t="str">
        <f t="shared" si="2"/>
        <v/>
      </c>
      <c r="BD51" s="4" t="str">
        <f t="shared" si="3"/>
        <v/>
      </c>
      <c r="BE51" s="30"/>
      <c r="BF51" s="30"/>
      <c r="BG51" s="30"/>
      <c r="BH51" s="30"/>
      <c r="BI51" s="30"/>
      <c r="BJ51" s="30"/>
      <c r="BK51" s="30"/>
    </row>
    <row r="52" spans="1:63" ht="15.75" customHeight="1">
      <c r="A52" s="4">
        <v>43</v>
      </c>
      <c r="B52" s="14" t="str">
        <f>IF(นักเรียน!B48="","",นักเรียน!B48)</f>
        <v/>
      </c>
      <c r="C52" s="15" t="str">
        <f>IF(นักเรียน!C48="","",นักเรียน!C48)</f>
        <v/>
      </c>
      <c r="D52" s="31" t="str">
        <f>IF(กรอกคะแนนประเมิน!D52="","",กรอกคะแนนประเมิน!D52)</f>
        <v/>
      </c>
      <c r="E52" s="21" t="str">
        <f>IF(กรอกคะแนนประเมิน!E52="","",กรอกคะแนนประเมิน!E52)</f>
        <v/>
      </c>
      <c r="F52" s="21" t="str">
        <f>IF(กรอกคะแนนประเมิน!F52="","",กรอกคะแนนประเมิน!F52)</f>
        <v/>
      </c>
      <c r="G52" s="21" t="str">
        <f>IF(กรอกคะแนนประเมิน!G52="","",กรอกคะแนนประเมิน!G52)</f>
        <v/>
      </c>
      <c r="H52" s="21" t="str">
        <f>IF(กรอกคะแนนประเมิน!H52="","",กรอกคะแนนประเมิน!H52)</f>
        <v/>
      </c>
      <c r="I52" s="21" t="str">
        <f>IF(กรอกคะแนนประเมิน!I52="","",กรอกคะแนนประเมิน!I52)</f>
        <v/>
      </c>
      <c r="J52" s="21" t="str">
        <f>IF(กรอกคะแนนประเมิน!J52="","",กรอกคะแนนประเมิน!J52)</f>
        <v/>
      </c>
      <c r="K52" s="21" t="str">
        <f>IF(กรอกคะแนนประเมิน!K52="","",กรอกคะแนนประเมิน!K52)</f>
        <v/>
      </c>
      <c r="L52" s="21" t="str">
        <f>IF(กรอกคะแนนประเมิน!L52="","",กรอกคะแนนประเมิน!L52)</f>
        <v/>
      </c>
      <c r="M52" s="21" t="str">
        <f>IF(กรอกคะแนนประเมิน!N52="","",กรอกคะแนนประเมิน!N52)</f>
        <v/>
      </c>
      <c r="N52" s="21" t="str">
        <f>IF(กรอกคะแนนประเมิน!O52="","",กรอกคะแนนประเมิน!O52)</f>
        <v/>
      </c>
      <c r="O52" s="21" t="str">
        <f>IF(กรอกคะแนนประเมิน!P52="","",กรอกคะแนนประเมิน!P52)</f>
        <v/>
      </c>
      <c r="P52" s="21" t="str">
        <f>IF(กรอกคะแนนประเมิน!Q52="","",กรอกคะแนนประเมิน!Q52)</f>
        <v/>
      </c>
      <c r="Q52" s="21" t="str">
        <f>IF(กรอกคะแนนประเมิน!R52="","",กรอกคะแนนประเมิน!R52)</f>
        <v/>
      </c>
      <c r="R52" s="21" t="str">
        <f>IF(กรอกคะแนนประเมิน!S52="","",กรอกคะแนนประเมิน!S52)</f>
        <v/>
      </c>
      <c r="S52" s="21" t="str">
        <f>IF(กรอกคะแนนประเมิน!U52="","",กรอกคะแนนประเมิน!U52)</f>
        <v/>
      </c>
      <c r="T52" s="21" t="str">
        <f>IF(กรอกคะแนนประเมิน!V52="","",กรอกคะแนนประเมิน!V52)</f>
        <v/>
      </c>
      <c r="U52" s="21" t="str">
        <f>IF(กรอกคะแนนประเมิน!W52="","",กรอกคะแนนประเมิน!W52)</f>
        <v/>
      </c>
      <c r="V52" s="21" t="str">
        <f>IF(กรอกคะแนนประเมิน!X52="","",กรอกคะแนนประเมิน!X52)</f>
        <v/>
      </c>
      <c r="W52" s="21" t="str">
        <f>IF(กรอกคะแนนประเมิน!Y52="","",กรอกคะแนนประเมิน!Y52)</f>
        <v/>
      </c>
      <c r="X52" s="21" t="str">
        <f>IF(กรอกคะแนนประเมิน!Z52="","",กรอกคะแนนประเมิน!Z52)</f>
        <v/>
      </c>
      <c r="Y52" s="21" t="str">
        <f>IF(กรอกคะแนนประเมิน!AA52="","",กรอกคะแนนประเมิน!AA52)</f>
        <v/>
      </c>
      <c r="Z52" s="21" t="str">
        <f>IF(กรอกคะแนนประเมิน!AB52="","",กรอกคะแนนประเมิน!AB52)</f>
        <v/>
      </c>
      <c r="AA52" s="21" t="str">
        <f>IF(กรอกคะแนนประเมิน!AE52="","",กรอกคะแนนประเมิน!AE52)</f>
        <v/>
      </c>
      <c r="AB52" s="21" t="str">
        <f>IF(กรอกคะแนนประเมิน!AF52="","",กรอกคะแนนประเมิน!AF52)</f>
        <v/>
      </c>
      <c r="AC52" s="21" t="str">
        <f>IF(กรอกคะแนนประเมิน!AG52="","",กรอกคะแนนประเมิน!AG52)</f>
        <v/>
      </c>
      <c r="AD52" s="21" t="str">
        <f>IF(กรอกคะแนนประเมิน!AH52="","",กรอกคะแนนประเมิน!AH52)</f>
        <v/>
      </c>
      <c r="AE52" s="21" t="str">
        <f>IF(กรอกคะแนนประเมิน!AI52="","",กรอกคะแนนประเมิน!AI52)</f>
        <v/>
      </c>
      <c r="AF52" s="21" t="str">
        <f>IF(กรอกคะแนนประเมิน!AL52="","",กรอกคะแนนประเมิน!AL52)</f>
        <v/>
      </c>
      <c r="AG52" s="21" t="str">
        <f>IF(กรอกคะแนนประเมิน!AN52="","",กรอกคะแนนประเมิน!AN52)</f>
        <v/>
      </c>
      <c r="AH52" s="21" t="str">
        <f>IF(กรอกคะแนนประเมิน!AO52="","",กรอกคะแนนประเมิน!AO52)</f>
        <v/>
      </c>
      <c r="AI52" s="21" t="str">
        <f>IF(กรอกคะแนนประเมิน!AP52="","",กรอกคะแนนประเมิน!AP52)</f>
        <v/>
      </c>
      <c r="AJ52" s="21" t="str">
        <f>IF(กรอกคะแนนประเมิน!AQ52="","",กรอกคะแนนประเมิน!AQ52)</f>
        <v/>
      </c>
      <c r="AK52" s="21" t="str">
        <f>IF(กรอกคะแนนประเมิน!AR52="","",กรอกคะแนนประเมิน!AR52)</f>
        <v/>
      </c>
      <c r="AL52" s="21" t="str">
        <f>IF(กรอกคะแนนประเมิน!AS52="","",กรอกคะแนนประเมิน!AS52)</f>
        <v/>
      </c>
      <c r="AM52" s="21" t="str">
        <f>IF(กรอกคะแนนประเมิน!AV52="","",กรอกคะแนนประเมิน!AV52)</f>
        <v/>
      </c>
      <c r="AN52" s="21" t="str">
        <f>IF(กรอกคะแนนประเมิน!AW52="","",กรอกคะแนนประเมิน!AW52)</f>
        <v/>
      </c>
      <c r="AO52" s="21" t="str">
        <f>IF(กรอกคะแนนประเมิน!AX52="","",กรอกคะแนนประเมิน!AX52)</f>
        <v/>
      </c>
      <c r="AP52" s="21" t="str">
        <f>IF(กรอกคะแนนประเมิน!AY52="","",กรอกคะแนนประเมิน!AY52)</f>
        <v/>
      </c>
      <c r="AQ52" s="21" t="str">
        <f>IF(กรอกคะแนนประเมิน!AZ52="","",กรอกคะแนนประเมิน!AZ52)</f>
        <v/>
      </c>
      <c r="AR52" s="21" t="str">
        <f>IF(กรอกคะแนนประเมิน!BA52="","",กรอกคะแนนประเมิน!BA52)</f>
        <v/>
      </c>
      <c r="AS52" s="21" t="str">
        <f>IF(กรอกคะแนนประเมิน!BC52="","",กรอกคะแนนประเมิน!BC52)</f>
        <v/>
      </c>
      <c r="AT52" s="21" t="str">
        <f>IF(กรอกคะแนนประเมิน!BD52="","",กรอกคะแนนประเมิน!BD52)</f>
        <v/>
      </c>
      <c r="AU52" s="21" t="str">
        <f>IF(กรอกคะแนนประเมิน!BE52="","",กรอกคะแนนประเมิน!BE52)</f>
        <v/>
      </c>
      <c r="AV52" s="21" t="str">
        <f>IF(กรอกคะแนนประเมิน!BF52="","",กรอกคะแนนประเมิน!BF52)</f>
        <v/>
      </c>
      <c r="AW52" s="21" t="str">
        <f>IF(กรอกคะแนนประเมิน!BG52="","",กรอกคะแนนประเมิน!BG52)</f>
        <v/>
      </c>
      <c r="AX52" s="21" t="str">
        <f>IF(กรอกคะแนนประเมิน!BH52="","",กรอกคะแนนประเมิน!BH52)</f>
        <v/>
      </c>
      <c r="AY52" s="21" t="str">
        <f>IF(กรอกคะแนนประเมิน!BI52="","",กรอกคะแนนประเมิน!BI52)</f>
        <v/>
      </c>
      <c r="AZ52" s="21" t="str">
        <f>IF(กรอกคะแนนประเมิน!BM52="","",กรอกคะแนนประเมิน!BM52)</f>
        <v/>
      </c>
      <c r="BA52" s="22" t="str">
        <f t="shared" si="0"/>
        <v/>
      </c>
      <c r="BB52" s="23" t="str">
        <f t="shared" si="1"/>
        <v/>
      </c>
      <c r="BC52" s="24" t="str">
        <f t="shared" si="2"/>
        <v/>
      </c>
      <c r="BD52" s="4" t="str">
        <f t="shared" si="3"/>
        <v/>
      </c>
      <c r="BE52" s="30"/>
      <c r="BF52" s="30"/>
      <c r="BG52" s="30"/>
      <c r="BH52" s="30"/>
      <c r="BI52" s="30"/>
      <c r="BJ52" s="30"/>
      <c r="BK52" s="30"/>
    </row>
    <row r="53" spans="1:63" ht="15.75" customHeight="1">
      <c r="A53" s="4">
        <v>44</v>
      </c>
      <c r="B53" s="14" t="str">
        <f>IF(นักเรียน!B49="","",นักเรียน!B49)</f>
        <v/>
      </c>
      <c r="C53" s="15" t="str">
        <f>IF(นักเรียน!C49="","",นักเรียน!C49)</f>
        <v/>
      </c>
      <c r="D53" s="31" t="str">
        <f>IF(กรอกคะแนนประเมิน!D53="","",กรอกคะแนนประเมิน!D53)</f>
        <v/>
      </c>
      <c r="E53" s="21" t="str">
        <f>IF(กรอกคะแนนประเมิน!E53="","",กรอกคะแนนประเมิน!E53)</f>
        <v/>
      </c>
      <c r="F53" s="21" t="str">
        <f>IF(กรอกคะแนนประเมิน!F53="","",กรอกคะแนนประเมิน!F53)</f>
        <v/>
      </c>
      <c r="G53" s="21" t="str">
        <f>IF(กรอกคะแนนประเมิน!G53="","",กรอกคะแนนประเมิน!G53)</f>
        <v/>
      </c>
      <c r="H53" s="21" t="str">
        <f>IF(กรอกคะแนนประเมิน!H53="","",กรอกคะแนนประเมิน!H53)</f>
        <v/>
      </c>
      <c r="I53" s="21" t="str">
        <f>IF(กรอกคะแนนประเมิน!I53="","",กรอกคะแนนประเมิน!I53)</f>
        <v/>
      </c>
      <c r="J53" s="21" t="str">
        <f>IF(กรอกคะแนนประเมิน!J53="","",กรอกคะแนนประเมิน!J53)</f>
        <v/>
      </c>
      <c r="K53" s="21" t="str">
        <f>IF(กรอกคะแนนประเมิน!K53="","",กรอกคะแนนประเมิน!K53)</f>
        <v/>
      </c>
      <c r="L53" s="21" t="str">
        <f>IF(กรอกคะแนนประเมิน!L53="","",กรอกคะแนนประเมิน!L53)</f>
        <v/>
      </c>
      <c r="M53" s="21" t="str">
        <f>IF(กรอกคะแนนประเมิน!N53="","",กรอกคะแนนประเมิน!N53)</f>
        <v/>
      </c>
      <c r="N53" s="21" t="str">
        <f>IF(กรอกคะแนนประเมิน!O53="","",กรอกคะแนนประเมิน!O53)</f>
        <v/>
      </c>
      <c r="O53" s="21" t="str">
        <f>IF(กรอกคะแนนประเมิน!P53="","",กรอกคะแนนประเมิน!P53)</f>
        <v/>
      </c>
      <c r="P53" s="21" t="str">
        <f>IF(กรอกคะแนนประเมิน!Q53="","",กรอกคะแนนประเมิน!Q53)</f>
        <v/>
      </c>
      <c r="Q53" s="21" t="str">
        <f>IF(กรอกคะแนนประเมิน!R53="","",กรอกคะแนนประเมิน!R53)</f>
        <v/>
      </c>
      <c r="R53" s="21" t="str">
        <f>IF(กรอกคะแนนประเมิน!S53="","",กรอกคะแนนประเมิน!S53)</f>
        <v/>
      </c>
      <c r="S53" s="21" t="str">
        <f>IF(กรอกคะแนนประเมิน!U53="","",กรอกคะแนนประเมิน!U53)</f>
        <v/>
      </c>
      <c r="T53" s="21" t="str">
        <f>IF(กรอกคะแนนประเมิน!V53="","",กรอกคะแนนประเมิน!V53)</f>
        <v/>
      </c>
      <c r="U53" s="21" t="str">
        <f>IF(กรอกคะแนนประเมิน!W53="","",กรอกคะแนนประเมิน!W53)</f>
        <v/>
      </c>
      <c r="V53" s="21" t="str">
        <f>IF(กรอกคะแนนประเมิน!X53="","",กรอกคะแนนประเมิน!X53)</f>
        <v/>
      </c>
      <c r="W53" s="21" t="str">
        <f>IF(กรอกคะแนนประเมิน!Y53="","",กรอกคะแนนประเมิน!Y53)</f>
        <v/>
      </c>
      <c r="X53" s="21" t="str">
        <f>IF(กรอกคะแนนประเมิน!Z53="","",กรอกคะแนนประเมิน!Z53)</f>
        <v/>
      </c>
      <c r="Y53" s="21" t="str">
        <f>IF(กรอกคะแนนประเมิน!AA53="","",กรอกคะแนนประเมิน!AA53)</f>
        <v/>
      </c>
      <c r="Z53" s="21" t="str">
        <f>IF(กรอกคะแนนประเมิน!AB53="","",กรอกคะแนนประเมิน!AB53)</f>
        <v/>
      </c>
      <c r="AA53" s="21" t="str">
        <f>IF(กรอกคะแนนประเมิน!AE53="","",กรอกคะแนนประเมิน!AE53)</f>
        <v/>
      </c>
      <c r="AB53" s="21" t="str">
        <f>IF(กรอกคะแนนประเมิน!AF53="","",กรอกคะแนนประเมิน!AF53)</f>
        <v/>
      </c>
      <c r="AC53" s="21" t="str">
        <f>IF(กรอกคะแนนประเมิน!AG53="","",กรอกคะแนนประเมิน!AG53)</f>
        <v/>
      </c>
      <c r="AD53" s="21" t="str">
        <f>IF(กรอกคะแนนประเมิน!AH53="","",กรอกคะแนนประเมิน!AH53)</f>
        <v/>
      </c>
      <c r="AE53" s="21" t="str">
        <f>IF(กรอกคะแนนประเมิน!AI53="","",กรอกคะแนนประเมิน!AI53)</f>
        <v/>
      </c>
      <c r="AF53" s="21" t="str">
        <f>IF(กรอกคะแนนประเมิน!AL53="","",กรอกคะแนนประเมิน!AL53)</f>
        <v/>
      </c>
      <c r="AG53" s="21" t="str">
        <f>IF(กรอกคะแนนประเมิน!AN53="","",กรอกคะแนนประเมิน!AN53)</f>
        <v/>
      </c>
      <c r="AH53" s="21" t="str">
        <f>IF(กรอกคะแนนประเมิน!AO53="","",กรอกคะแนนประเมิน!AO53)</f>
        <v/>
      </c>
      <c r="AI53" s="21" t="str">
        <f>IF(กรอกคะแนนประเมิน!AP53="","",กรอกคะแนนประเมิน!AP53)</f>
        <v/>
      </c>
      <c r="AJ53" s="21" t="str">
        <f>IF(กรอกคะแนนประเมิน!AQ53="","",กรอกคะแนนประเมิน!AQ53)</f>
        <v/>
      </c>
      <c r="AK53" s="21" t="str">
        <f>IF(กรอกคะแนนประเมิน!AR53="","",กรอกคะแนนประเมิน!AR53)</f>
        <v/>
      </c>
      <c r="AL53" s="21" t="str">
        <f>IF(กรอกคะแนนประเมิน!AS53="","",กรอกคะแนนประเมิน!AS53)</f>
        <v/>
      </c>
      <c r="AM53" s="21" t="str">
        <f>IF(กรอกคะแนนประเมิน!AV53="","",กรอกคะแนนประเมิน!AV53)</f>
        <v/>
      </c>
      <c r="AN53" s="21" t="str">
        <f>IF(กรอกคะแนนประเมิน!AW53="","",กรอกคะแนนประเมิน!AW53)</f>
        <v/>
      </c>
      <c r="AO53" s="21" t="str">
        <f>IF(กรอกคะแนนประเมิน!AX53="","",กรอกคะแนนประเมิน!AX53)</f>
        <v/>
      </c>
      <c r="AP53" s="21" t="str">
        <f>IF(กรอกคะแนนประเมิน!AY53="","",กรอกคะแนนประเมิน!AY53)</f>
        <v/>
      </c>
      <c r="AQ53" s="21" t="str">
        <f>IF(กรอกคะแนนประเมิน!AZ53="","",กรอกคะแนนประเมิน!AZ53)</f>
        <v/>
      </c>
      <c r="AR53" s="21" t="str">
        <f>IF(กรอกคะแนนประเมิน!BA53="","",กรอกคะแนนประเมิน!BA53)</f>
        <v/>
      </c>
      <c r="AS53" s="21" t="str">
        <f>IF(กรอกคะแนนประเมิน!BC53="","",กรอกคะแนนประเมิน!BC53)</f>
        <v/>
      </c>
      <c r="AT53" s="21" t="str">
        <f>IF(กรอกคะแนนประเมิน!BD53="","",กรอกคะแนนประเมิน!BD53)</f>
        <v/>
      </c>
      <c r="AU53" s="21" t="str">
        <f>IF(กรอกคะแนนประเมิน!BE53="","",กรอกคะแนนประเมิน!BE53)</f>
        <v/>
      </c>
      <c r="AV53" s="21" t="str">
        <f>IF(กรอกคะแนนประเมิน!BF53="","",กรอกคะแนนประเมิน!BF53)</f>
        <v/>
      </c>
      <c r="AW53" s="21" t="str">
        <f>IF(กรอกคะแนนประเมิน!BG53="","",กรอกคะแนนประเมิน!BG53)</f>
        <v/>
      </c>
      <c r="AX53" s="21" t="str">
        <f>IF(กรอกคะแนนประเมิน!BH53="","",กรอกคะแนนประเมิน!BH53)</f>
        <v/>
      </c>
      <c r="AY53" s="21" t="str">
        <f>IF(กรอกคะแนนประเมิน!BI53="","",กรอกคะแนนประเมิน!BI53)</f>
        <v/>
      </c>
      <c r="AZ53" s="21" t="str">
        <f>IF(กรอกคะแนนประเมิน!BM53="","",กรอกคะแนนประเมิน!BM53)</f>
        <v/>
      </c>
      <c r="BA53" s="22" t="str">
        <f t="shared" si="0"/>
        <v/>
      </c>
      <c r="BB53" s="23" t="str">
        <f t="shared" si="1"/>
        <v/>
      </c>
      <c r="BC53" s="24" t="str">
        <f t="shared" si="2"/>
        <v/>
      </c>
      <c r="BD53" s="4" t="str">
        <f t="shared" si="3"/>
        <v/>
      </c>
      <c r="BE53" s="30"/>
      <c r="BF53" s="30"/>
      <c r="BG53" s="30"/>
      <c r="BH53" s="30"/>
      <c r="BI53" s="30"/>
      <c r="BJ53" s="30"/>
      <c r="BK53" s="30"/>
    </row>
    <row r="54" spans="1:63" ht="15.75" customHeight="1">
      <c r="A54" s="4">
        <v>45</v>
      </c>
      <c r="B54" s="14" t="str">
        <f>IF(นักเรียน!B50="","",นักเรียน!B50)</f>
        <v/>
      </c>
      <c r="C54" s="15" t="str">
        <f>IF(นักเรียน!C50="","",นักเรียน!C50)</f>
        <v/>
      </c>
      <c r="D54" s="31" t="str">
        <f>IF(กรอกคะแนนประเมิน!D54="","",กรอกคะแนนประเมิน!D54)</f>
        <v/>
      </c>
      <c r="E54" s="21" t="str">
        <f>IF(กรอกคะแนนประเมิน!E54="","",กรอกคะแนนประเมิน!E54)</f>
        <v/>
      </c>
      <c r="F54" s="21" t="str">
        <f>IF(กรอกคะแนนประเมิน!F54="","",กรอกคะแนนประเมิน!F54)</f>
        <v/>
      </c>
      <c r="G54" s="21" t="str">
        <f>IF(กรอกคะแนนประเมิน!G54="","",กรอกคะแนนประเมิน!G54)</f>
        <v/>
      </c>
      <c r="H54" s="21" t="str">
        <f>IF(กรอกคะแนนประเมิน!H54="","",กรอกคะแนนประเมิน!H54)</f>
        <v/>
      </c>
      <c r="I54" s="21" t="str">
        <f>IF(กรอกคะแนนประเมิน!I54="","",กรอกคะแนนประเมิน!I54)</f>
        <v/>
      </c>
      <c r="J54" s="21" t="str">
        <f>IF(กรอกคะแนนประเมิน!J54="","",กรอกคะแนนประเมิน!J54)</f>
        <v/>
      </c>
      <c r="K54" s="21" t="str">
        <f>IF(กรอกคะแนนประเมิน!K54="","",กรอกคะแนนประเมิน!K54)</f>
        <v/>
      </c>
      <c r="L54" s="21" t="str">
        <f>IF(กรอกคะแนนประเมิน!L54="","",กรอกคะแนนประเมิน!L54)</f>
        <v/>
      </c>
      <c r="M54" s="21" t="str">
        <f>IF(กรอกคะแนนประเมิน!N54="","",กรอกคะแนนประเมิน!N54)</f>
        <v/>
      </c>
      <c r="N54" s="21" t="str">
        <f>IF(กรอกคะแนนประเมิน!O54="","",กรอกคะแนนประเมิน!O54)</f>
        <v/>
      </c>
      <c r="O54" s="21" t="str">
        <f>IF(กรอกคะแนนประเมิน!P54="","",กรอกคะแนนประเมิน!P54)</f>
        <v/>
      </c>
      <c r="P54" s="21" t="str">
        <f>IF(กรอกคะแนนประเมิน!Q54="","",กรอกคะแนนประเมิน!Q54)</f>
        <v/>
      </c>
      <c r="Q54" s="21" t="str">
        <f>IF(กรอกคะแนนประเมิน!R54="","",กรอกคะแนนประเมิน!R54)</f>
        <v/>
      </c>
      <c r="R54" s="21" t="str">
        <f>IF(กรอกคะแนนประเมิน!S54="","",กรอกคะแนนประเมิน!S54)</f>
        <v/>
      </c>
      <c r="S54" s="21" t="str">
        <f>IF(กรอกคะแนนประเมิน!U54="","",กรอกคะแนนประเมิน!U54)</f>
        <v/>
      </c>
      <c r="T54" s="21" t="str">
        <f>IF(กรอกคะแนนประเมิน!V54="","",กรอกคะแนนประเมิน!V54)</f>
        <v/>
      </c>
      <c r="U54" s="21" t="str">
        <f>IF(กรอกคะแนนประเมิน!W54="","",กรอกคะแนนประเมิน!W54)</f>
        <v/>
      </c>
      <c r="V54" s="21" t="str">
        <f>IF(กรอกคะแนนประเมิน!X54="","",กรอกคะแนนประเมิน!X54)</f>
        <v/>
      </c>
      <c r="W54" s="21" t="str">
        <f>IF(กรอกคะแนนประเมิน!Y54="","",กรอกคะแนนประเมิน!Y54)</f>
        <v/>
      </c>
      <c r="X54" s="21" t="str">
        <f>IF(กรอกคะแนนประเมิน!Z54="","",กรอกคะแนนประเมิน!Z54)</f>
        <v/>
      </c>
      <c r="Y54" s="21" t="str">
        <f>IF(กรอกคะแนนประเมิน!AA54="","",กรอกคะแนนประเมิน!AA54)</f>
        <v/>
      </c>
      <c r="Z54" s="21" t="str">
        <f>IF(กรอกคะแนนประเมิน!AB54="","",กรอกคะแนนประเมิน!AB54)</f>
        <v/>
      </c>
      <c r="AA54" s="21" t="str">
        <f>IF(กรอกคะแนนประเมิน!AE54="","",กรอกคะแนนประเมิน!AE54)</f>
        <v/>
      </c>
      <c r="AB54" s="21" t="str">
        <f>IF(กรอกคะแนนประเมิน!AF54="","",กรอกคะแนนประเมิน!AF54)</f>
        <v/>
      </c>
      <c r="AC54" s="21" t="str">
        <f>IF(กรอกคะแนนประเมิน!AG54="","",กรอกคะแนนประเมิน!AG54)</f>
        <v/>
      </c>
      <c r="AD54" s="21" t="str">
        <f>IF(กรอกคะแนนประเมิน!AH54="","",กรอกคะแนนประเมิน!AH54)</f>
        <v/>
      </c>
      <c r="AE54" s="21" t="str">
        <f>IF(กรอกคะแนนประเมิน!AI54="","",กรอกคะแนนประเมิน!AI54)</f>
        <v/>
      </c>
      <c r="AF54" s="21" t="str">
        <f>IF(กรอกคะแนนประเมิน!AL54="","",กรอกคะแนนประเมิน!AL54)</f>
        <v/>
      </c>
      <c r="AG54" s="21" t="str">
        <f>IF(กรอกคะแนนประเมิน!AN54="","",กรอกคะแนนประเมิน!AN54)</f>
        <v/>
      </c>
      <c r="AH54" s="21" t="str">
        <f>IF(กรอกคะแนนประเมิน!AO54="","",กรอกคะแนนประเมิน!AO54)</f>
        <v/>
      </c>
      <c r="AI54" s="21" t="str">
        <f>IF(กรอกคะแนนประเมิน!AP54="","",กรอกคะแนนประเมิน!AP54)</f>
        <v/>
      </c>
      <c r="AJ54" s="21" t="str">
        <f>IF(กรอกคะแนนประเมิน!AQ54="","",กรอกคะแนนประเมิน!AQ54)</f>
        <v/>
      </c>
      <c r="AK54" s="21" t="str">
        <f>IF(กรอกคะแนนประเมิน!AR54="","",กรอกคะแนนประเมิน!AR54)</f>
        <v/>
      </c>
      <c r="AL54" s="21" t="str">
        <f>IF(กรอกคะแนนประเมิน!AS54="","",กรอกคะแนนประเมิน!AS54)</f>
        <v/>
      </c>
      <c r="AM54" s="21" t="str">
        <f>IF(กรอกคะแนนประเมิน!AV54="","",กรอกคะแนนประเมิน!AV54)</f>
        <v/>
      </c>
      <c r="AN54" s="21" t="str">
        <f>IF(กรอกคะแนนประเมิน!AW54="","",กรอกคะแนนประเมิน!AW54)</f>
        <v/>
      </c>
      <c r="AO54" s="21" t="str">
        <f>IF(กรอกคะแนนประเมิน!AX54="","",กรอกคะแนนประเมิน!AX54)</f>
        <v/>
      </c>
      <c r="AP54" s="21" t="str">
        <f>IF(กรอกคะแนนประเมิน!AY54="","",กรอกคะแนนประเมิน!AY54)</f>
        <v/>
      </c>
      <c r="AQ54" s="21" t="str">
        <f>IF(กรอกคะแนนประเมิน!AZ54="","",กรอกคะแนนประเมิน!AZ54)</f>
        <v/>
      </c>
      <c r="AR54" s="21" t="str">
        <f>IF(กรอกคะแนนประเมิน!BA54="","",กรอกคะแนนประเมิน!BA54)</f>
        <v/>
      </c>
      <c r="AS54" s="21" t="str">
        <f>IF(กรอกคะแนนประเมิน!BC54="","",กรอกคะแนนประเมิน!BC54)</f>
        <v/>
      </c>
      <c r="AT54" s="21" t="str">
        <f>IF(กรอกคะแนนประเมิน!BD54="","",กรอกคะแนนประเมิน!BD54)</f>
        <v/>
      </c>
      <c r="AU54" s="21" t="str">
        <f>IF(กรอกคะแนนประเมิน!BE54="","",กรอกคะแนนประเมิน!BE54)</f>
        <v/>
      </c>
      <c r="AV54" s="21" t="str">
        <f>IF(กรอกคะแนนประเมิน!BF54="","",กรอกคะแนนประเมิน!BF54)</f>
        <v/>
      </c>
      <c r="AW54" s="21" t="str">
        <f>IF(กรอกคะแนนประเมิน!BG54="","",กรอกคะแนนประเมิน!BG54)</f>
        <v/>
      </c>
      <c r="AX54" s="21" t="str">
        <f>IF(กรอกคะแนนประเมิน!BH54="","",กรอกคะแนนประเมิน!BH54)</f>
        <v/>
      </c>
      <c r="AY54" s="21" t="str">
        <f>IF(กรอกคะแนนประเมิน!BI54="","",กรอกคะแนนประเมิน!BI54)</f>
        <v/>
      </c>
      <c r="AZ54" s="21" t="str">
        <f>IF(กรอกคะแนนประเมิน!BM54="","",กรอกคะแนนประเมิน!BM54)</f>
        <v/>
      </c>
      <c r="BA54" s="22" t="str">
        <f t="shared" si="0"/>
        <v/>
      </c>
      <c r="BB54" s="23" t="str">
        <f t="shared" si="1"/>
        <v/>
      </c>
      <c r="BC54" s="24" t="str">
        <f t="shared" si="2"/>
        <v/>
      </c>
      <c r="BD54" s="4" t="str">
        <f t="shared" si="3"/>
        <v/>
      </c>
      <c r="BE54" s="30"/>
      <c r="BF54" s="30"/>
      <c r="BG54" s="30"/>
      <c r="BH54" s="30"/>
      <c r="BI54" s="30"/>
      <c r="BJ54" s="30"/>
      <c r="BK54" s="30"/>
    </row>
    <row r="55" spans="1:63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30"/>
      <c r="BF55" s="30"/>
      <c r="BG55" s="30"/>
      <c r="BH55" s="30"/>
      <c r="BI55" s="30"/>
      <c r="BJ55" s="30"/>
      <c r="BK55" s="30"/>
    </row>
    <row r="56" spans="1:63" ht="22.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9"/>
      <c r="BF56" s="19"/>
      <c r="BG56" s="19"/>
      <c r="BH56" s="19"/>
      <c r="BI56" s="19"/>
      <c r="BJ56" s="19"/>
      <c r="BK56" s="19"/>
    </row>
    <row r="57" spans="1:63" ht="22.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9"/>
      <c r="BF57" s="19"/>
      <c r="BG57" s="19"/>
      <c r="BH57" s="19"/>
      <c r="BI57" s="19"/>
      <c r="BJ57" s="19"/>
      <c r="BK57" s="19"/>
    </row>
    <row r="58" spans="1:63" ht="22.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9"/>
      <c r="BF58" s="19"/>
      <c r="BG58" s="19"/>
      <c r="BH58" s="19"/>
      <c r="BI58" s="19"/>
      <c r="BJ58" s="19"/>
      <c r="BK58" s="19"/>
    </row>
    <row r="59" spans="1:63" ht="22.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9"/>
      <c r="BF59" s="19"/>
      <c r="BG59" s="19"/>
      <c r="BH59" s="19"/>
      <c r="BI59" s="19"/>
      <c r="BJ59" s="19"/>
      <c r="BK59" s="19"/>
    </row>
    <row r="60" spans="1:63" ht="22.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9"/>
      <c r="BF60" s="19"/>
      <c r="BG60" s="19"/>
      <c r="BH60" s="19"/>
      <c r="BI60" s="19"/>
      <c r="BJ60" s="19"/>
      <c r="BK60" s="19"/>
    </row>
    <row r="61" spans="1:63" ht="22.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9"/>
      <c r="BF61" s="19"/>
      <c r="BG61" s="19"/>
      <c r="BH61" s="19"/>
      <c r="BI61" s="19"/>
      <c r="BJ61" s="19"/>
      <c r="BK61" s="19"/>
    </row>
    <row r="62" spans="1:63" ht="22.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9"/>
      <c r="BF62" s="19"/>
      <c r="BG62" s="19"/>
      <c r="BH62" s="19"/>
      <c r="BI62" s="19"/>
      <c r="BJ62" s="19"/>
      <c r="BK62" s="19"/>
    </row>
    <row r="63" spans="1:63" ht="22.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9"/>
      <c r="BF63" s="19"/>
      <c r="BG63" s="19"/>
      <c r="BH63" s="19"/>
      <c r="BI63" s="19"/>
      <c r="BJ63" s="19"/>
      <c r="BK63" s="19"/>
    </row>
    <row r="64" spans="1:63" ht="22.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9"/>
      <c r="BF64" s="19"/>
      <c r="BG64" s="19"/>
      <c r="BH64" s="19"/>
      <c r="BI64" s="19"/>
      <c r="BJ64" s="19"/>
      <c r="BK64" s="19"/>
    </row>
    <row r="65" spans="1:63" ht="22.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9"/>
      <c r="BF65" s="19"/>
      <c r="BG65" s="19"/>
      <c r="BH65" s="19"/>
      <c r="BI65" s="19"/>
      <c r="BJ65" s="19"/>
      <c r="BK65" s="19"/>
    </row>
    <row r="66" spans="1:63" ht="22.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9"/>
      <c r="BF66" s="19"/>
      <c r="BG66" s="19"/>
      <c r="BH66" s="19"/>
      <c r="BI66" s="19"/>
      <c r="BJ66" s="19"/>
      <c r="BK66" s="19"/>
    </row>
    <row r="67" spans="1:63" ht="22.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9"/>
      <c r="BF67" s="19"/>
      <c r="BG67" s="19"/>
      <c r="BH67" s="19"/>
      <c r="BI67" s="19"/>
      <c r="BJ67" s="19"/>
      <c r="BK67" s="19"/>
    </row>
    <row r="68" spans="1:63" ht="22.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9"/>
      <c r="BF68" s="19"/>
      <c r="BG68" s="19"/>
      <c r="BH68" s="19"/>
      <c r="BI68" s="19"/>
      <c r="BJ68" s="19"/>
      <c r="BK68" s="19"/>
    </row>
    <row r="69" spans="1:63" ht="22.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9"/>
      <c r="BF69" s="19"/>
      <c r="BG69" s="19"/>
      <c r="BH69" s="19"/>
      <c r="BI69" s="19"/>
      <c r="BJ69" s="19"/>
      <c r="BK69" s="19"/>
    </row>
    <row r="70" spans="1:63" ht="22.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9"/>
      <c r="BF70" s="19"/>
      <c r="BG70" s="19"/>
      <c r="BH70" s="19"/>
      <c r="BI70" s="19"/>
      <c r="BJ70" s="19"/>
      <c r="BK70" s="19"/>
    </row>
    <row r="71" spans="1:63" ht="22.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9"/>
      <c r="BF71" s="19"/>
      <c r="BG71" s="19"/>
      <c r="BH71" s="19"/>
      <c r="BI71" s="19"/>
      <c r="BJ71" s="19"/>
      <c r="BK71" s="19"/>
    </row>
    <row r="72" spans="1:63" ht="22.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9"/>
      <c r="BF72" s="19"/>
      <c r="BG72" s="19"/>
      <c r="BH72" s="19"/>
      <c r="BI72" s="19"/>
      <c r="BJ72" s="19"/>
      <c r="BK72" s="19"/>
    </row>
    <row r="73" spans="1:63" ht="22.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9"/>
      <c r="BF73" s="19"/>
      <c r="BG73" s="19"/>
      <c r="BH73" s="19"/>
      <c r="BI73" s="19"/>
      <c r="BJ73" s="19"/>
      <c r="BK73" s="19"/>
    </row>
    <row r="74" spans="1:63" ht="22.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9"/>
      <c r="BF74" s="19"/>
      <c r="BG74" s="19"/>
      <c r="BH74" s="19"/>
      <c r="BI74" s="19"/>
      <c r="BJ74" s="19"/>
      <c r="BK74" s="19"/>
    </row>
    <row r="75" spans="1:63" ht="22.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9"/>
      <c r="BF75" s="19"/>
      <c r="BG75" s="19"/>
      <c r="BH75" s="19"/>
      <c r="BI75" s="19"/>
      <c r="BJ75" s="19"/>
      <c r="BK75" s="19"/>
    </row>
    <row r="76" spans="1:63" ht="22.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9"/>
      <c r="BF76" s="19"/>
      <c r="BG76" s="19"/>
      <c r="BH76" s="19"/>
      <c r="BI76" s="19"/>
      <c r="BJ76" s="19"/>
      <c r="BK76" s="19"/>
    </row>
    <row r="77" spans="1:63" ht="22.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9"/>
      <c r="BF77" s="19"/>
      <c r="BG77" s="19"/>
      <c r="BH77" s="19"/>
      <c r="BI77" s="19"/>
      <c r="BJ77" s="19"/>
      <c r="BK77" s="19"/>
    </row>
    <row r="78" spans="1:63" ht="22.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9"/>
      <c r="BF78" s="19"/>
      <c r="BG78" s="19"/>
      <c r="BH78" s="19"/>
      <c r="BI78" s="19"/>
      <c r="BJ78" s="19"/>
      <c r="BK78" s="19"/>
    </row>
    <row r="79" spans="1:63" ht="22.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9"/>
      <c r="BF79" s="19"/>
      <c r="BG79" s="19"/>
      <c r="BH79" s="19"/>
      <c r="BI79" s="19"/>
      <c r="BJ79" s="19"/>
      <c r="BK79" s="19"/>
    </row>
    <row r="80" spans="1:63" ht="22.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9"/>
      <c r="BF80" s="19"/>
      <c r="BG80" s="19"/>
      <c r="BH80" s="19"/>
      <c r="BI80" s="19"/>
      <c r="BJ80" s="19"/>
      <c r="BK80" s="19"/>
    </row>
    <row r="81" spans="1:63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19"/>
      <c r="BF81" s="19"/>
      <c r="BG81" s="19"/>
      <c r="BH81" s="19"/>
      <c r="BI81" s="19"/>
      <c r="BJ81" s="19"/>
      <c r="BK81" s="19"/>
    </row>
    <row r="82" spans="1:63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19"/>
      <c r="BF82" s="19"/>
      <c r="BG82" s="19"/>
      <c r="BH82" s="19"/>
      <c r="BI82" s="19"/>
      <c r="BJ82" s="19"/>
      <c r="BK82" s="19"/>
    </row>
    <row r="83" spans="1:63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19"/>
      <c r="BF83" s="19"/>
      <c r="BG83" s="19"/>
      <c r="BH83" s="19"/>
      <c r="BI83" s="19"/>
      <c r="BJ83" s="19"/>
      <c r="BK83" s="19"/>
    </row>
    <row r="84" spans="1:63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19"/>
      <c r="BF84" s="19"/>
      <c r="BG84" s="19"/>
      <c r="BH84" s="19"/>
      <c r="BI84" s="19"/>
      <c r="BJ84" s="19"/>
      <c r="BK84" s="19"/>
    </row>
    <row r="85" spans="1:63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19"/>
      <c r="BF85" s="19"/>
      <c r="BG85" s="19"/>
      <c r="BH85" s="19"/>
      <c r="BI85" s="19"/>
      <c r="BJ85" s="19"/>
      <c r="BK85" s="19"/>
    </row>
    <row r="86" spans="1:63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19"/>
      <c r="BF86" s="19"/>
      <c r="BG86" s="19"/>
      <c r="BH86" s="19"/>
      <c r="BI86" s="19"/>
      <c r="BJ86" s="19"/>
      <c r="BK86" s="19"/>
    </row>
    <row r="87" spans="1:63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19"/>
      <c r="BF87" s="19"/>
      <c r="BG87" s="19"/>
      <c r="BH87" s="19"/>
      <c r="BI87" s="19"/>
      <c r="BJ87" s="19"/>
      <c r="BK87" s="19"/>
    </row>
    <row r="88" spans="1:63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19"/>
      <c r="BF88" s="19"/>
      <c r="BG88" s="19"/>
      <c r="BH88" s="19"/>
      <c r="BI88" s="19"/>
      <c r="BJ88" s="19"/>
      <c r="BK88" s="19"/>
    </row>
    <row r="89" spans="1:63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19"/>
      <c r="BF89" s="19"/>
      <c r="BG89" s="19"/>
      <c r="BH89" s="19"/>
      <c r="BI89" s="19"/>
      <c r="BJ89" s="19"/>
      <c r="BK89" s="19"/>
    </row>
    <row r="90" spans="1:63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19"/>
      <c r="BF90" s="19"/>
      <c r="BG90" s="19"/>
      <c r="BH90" s="19"/>
      <c r="BI90" s="19"/>
      <c r="BJ90" s="19"/>
      <c r="BK90" s="19"/>
    </row>
    <row r="91" spans="1:63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19"/>
      <c r="BF91" s="19"/>
      <c r="BG91" s="19"/>
      <c r="BH91" s="19"/>
      <c r="BI91" s="19"/>
      <c r="BJ91" s="19"/>
      <c r="BK91" s="19"/>
    </row>
    <row r="92" spans="1:63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19"/>
      <c r="BF92" s="19"/>
      <c r="BG92" s="19"/>
      <c r="BH92" s="19"/>
      <c r="BI92" s="19"/>
      <c r="BJ92" s="19"/>
      <c r="BK92" s="19"/>
    </row>
    <row r="93" spans="1:63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19"/>
      <c r="BF93" s="19"/>
      <c r="BG93" s="19"/>
      <c r="BH93" s="19"/>
      <c r="BI93" s="19"/>
      <c r="BJ93" s="19"/>
      <c r="BK93" s="19"/>
    </row>
    <row r="94" spans="1:63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19"/>
      <c r="BF94" s="19"/>
      <c r="BG94" s="19"/>
      <c r="BH94" s="19"/>
      <c r="BI94" s="19"/>
      <c r="BJ94" s="19"/>
      <c r="BK94" s="19"/>
    </row>
    <row r="95" spans="1:63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19"/>
      <c r="BF95" s="19"/>
      <c r="BG95" s="19"/>
      <c r="BH95" s="19"/>
      <c r="BI95" s="19"/>
      <c r="BJ95" s="19"/>
      <c r="BK95" s="19"/>
    </row>
    <row r="96" spans="1:63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19"/>
      <c r="BF96" s="19"/>
      <c r="BG96" s="19"/>
      <c r="BH96" s="19"/>
      <c r="BI96" s="19"/>
      <c r="BJ96" s="19"/>
      <c r="BK96" s="19"/>
    </row>
    <row r="97" spans="1:63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19"/>
      <c r="BF97" s="19"/>
      <c r="BG97" s="19"/>
      <c r="BH97" s="19"/>
      <c r="BI97" s="19"/>
      <c r="BJ97" s="19"/>
      <c r="BK97" s="19"/>
    </row>
    <row r="98" spans="1:63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19"/>
      <c r="BF98" s="19"/>
      <c r="BG98" s="19"/>
      <c r="BH98" s="19"/>
      <c r="BI98" s="19"/>
      <c r="BJ98" s="19"/>
      <c r="BK98" s="19"/>
    </row>
    <row r="99" spans="1:63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19"/>
      <c r="BF99" s="19"/>
      <c r="BG99" s="19"/>
      <c r="BH99" s="19"/>
      <c r="BI99" s="19"/>
      <c r="BJ99" s="19"/>
      <c r="BK99" s="19"/>
    </row>
    <row r="100" spans="1:63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19"/>
      <c r="BF100" s="19"/>
      <c r="BG100" s="19"/>
      <c r="BH100" s="19"/>
      <c r="BI100" s="19"/>
      <c r="BJ100" s="19"/>
      <c r="BK100" s="19"/>
    </row>
    <row r="101" spans="1:63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19"/>
      <c r="BF101" s="19"/>
      <c r="BG101" s="19"/>
      <c r="BH101" s="19"/>
      <c r="BI101" s="19"/>
      <c r="BJ101" s="19"/>
      <c r="BK101" s="19"/>
    </row>
    <row r="102" spans="1:63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19"/>
      <c r="BF102" s="19"/>
      <c r="BG102" s="19"/>
      <c r="BH102" s="19"/>
      <c r="BI102" s="19"/>
      <c r="BJ102" s="19"/>
      <c r="BK102" s="19"/>
    </row>
    <row r="103" spans="1:63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19"/>
      <c r="BF103" s="19"/>
      <c r="BG103" s="19"/>
      <c r="BH103" s="19"/>
      <c r="BI103" s="19"/>
      <c r="BJ103" s="19"/>
      <c r="BK103" s="19"/>
    </row>
    <row r="104" spans="1:63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19"/>
      <c r="BF104" s="19"/>
      <c r="BG104" s="19"/>
      <c r="BH104" s="19"/>
      <c r="BI104" s="19"/>
      <c r="BJ104" s="19"/>
      <c r="BK104" s="19"/>
    </row>
    <row r="105" spans="1:63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19"/>
      <c r="BF105" s="19"/>
      <c r="BG105" s="19"/>
      <c r="BH105" s="19"/>
      <c r="BI105" s="19"/>
      <c r="BJ105" s="19"/>
      <c r="BK105" s="19"/>
    </row>
    <row r="106" spans="1:63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19"/>
      <c r="BF106" s="19"/>
      <c r="BG106" s="19"/>
      <c r="BH106" s="19"/>
      <c r="BI106" s="19"/>
      <c r="BJ106" s="19"/>
      <c r="BK106" s="19"/>
    </row>
    <row r="107" spans="1:63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19"/>
      <c r="BF107" s="19"/>
      <c r="BG107" s="19"/>
      <c r="BH107" s="19"/>
      <c r="BI107" s="19"/>
      <c r="BJ107" s="19"/>
      <c r="BK107" s="19"/>
    </row>
    <row r="108" spans="1:63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19"/>
      <c r="BF108" s="19"/>
      <c r="BG108" s="19"/>
      <c r="BH108" s="19"/>
      <c r="BI108" s="19"/>
      <c r="BJ108" s="19"/>
      <c r="BK108" s="19"/>
    </row>
    <row r="109" spans="1:63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19"/>
      <c r="BF109" s="19"/>
      <c r="BG109" s="19"/>
      <c r="BH109" s="19"/>
      <c r="BI109" s="19"/>
      <c r="BJ109" s="19"/>
      <c r="BK109" s="19"/>
    </row>
    <row r="110" spans="1:63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19"/>
      <c r="BF110" s="19"/>
      <c r="BG110" s="19"/>
      <c r="BH110" s="19"/>
      <c r="BI110" s="19"/>
      <c r="BJ110" s="19"/>
      <c r="BK110" s="19"/>
    </row>
    <row r="111" spans="1:63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19"/>
      <c r="BF111" s="19"/>
      <c r="BG111" s="19"/>
      <c r="BH111" s="19"/>
      <c r="BI111" s="19"/>
      <c r="BJ111" s="19"/>
      <c r="BK111" s="19"/>
    </row>
    <row r="112" spans="1:63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19"/>
      <c r="BF112" s="19"/>
      <c r="BG112" s="19"/>
      <c r="BH112" s="19"/>
      <c r="BI112" s="19"/>
      <c r="BJ112" s="19"/>
      <c r="BK112" s="19"/>
    </row>
    <row r="113" spans="1:63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19"/>
      <c r="BF113" s="19"/>
      <c r="BG113" s="19"/>
      <c r="BH113" s="19"/>
      <c r="BI113" s="19"/>
      <c r="BJ113" s="19"/>
      <c r="BK113" s="19"/>
    </row>
    <row r="114" spans="1:63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19"/>
      <c r="BF114" s="19"/>
      <c r="BG114" s="19"/>
      <c r="BH114" s="19"/>
      <c r="BI114" s="19"/>
      <c r="BJ114" s="19"/>
      <c r="BK114" s="19"/>
    </row>
    <row r="115" spans="1:63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19"/>
      <c r="BF115" s="19"/>
      <c r="BG115" s="19"/>
      <c r="BH115" s="19"/>
      <c r="BI115" s="19"/>
      <c r="BJ115" s="19"/>
      <c r="BK115" s="19"/>
    </row>
    <row r="116" spans="1:63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19"/>
      <c r="BF116" s="19"/>
      <c r="BG116" s="19"/>
      <c r="BH116" s="19"/>
      <c r="BI116" s="19"/>
      <c r="BJ116" s="19"/>
      <c r="BK116" s="19"/>
    </row>
    <row r="117" spans="1:63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19"/>
      <c r="BF117" s="19"/>
      <c r="BG117" s="19"/>
      <c r="BH117" s="19"/>
      <c r="BI117" s="19"/>
      <c r="BJ117" s="19"/>
      <c r="BK117" s="19"/>
    </row>
    <row r="118" spans="1:63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19"/>
      <c r="BF118" s="19"/>
      <c r="BG118" s="19"/>
      <c r="BH118" s="19"/>
      <c r="BI118" s="19"/>
      <c r="BJ118" s="19"/>
      <c r="BK118" s="19"/>
    </row>
    <row r="119" spans="1:63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19"/>
      <c r="BF119" s="19"/>
      <c r="BG119" s="19"/>
      <c r="BH119" s="19"/>
      <c r="BI119" s="19"/>
      <c r="BJ119" s="19"/>
      <c r="BK119" s="19"/>
    </row>
    <row r="120" spans="1:63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19"/>
      <c r="BF120" s="19"/>
      <c r="BG120" s="19"/>
      <c r="BH120" s="19"/>
      <c r="BI120" s="19"/>
      <c r="BJ120" s="19"/>
      <c r="BK120" s="19"/>
    </row>
    <row r="121" spans="1:63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19"/>
      <c r="BF121" s="19"/>
      <c r="BG121" s="19"/>
      <c r="BH121" s="19"/>
      <c r="BI121" s="19"/>
      <c r="BJ121" s="19"/>
      <c r="BK121" s="19"/>
    </row>
    <row r="122" spans="1:63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19"/>
      <c r="BF122" s="19"/>
      <c r="BG122" s="19"/>
      <c r="BH122" s="19"/>
      <c r="BI122" s="19"/>
      <c r="BJ122" s="19"/>
      <c r="BK122" s="19"/>
    </row>
    <row r="123" spans="1:63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19"/>
      <c r="BF123" s="19"/>
      <c r="BG123" s="19"/>
      <c r="BH123" s="19"/>
      <c r="BI123" s="19"/>
      <c r="BJ123" s="19"/>
      <c r="BK123" s="19"/>
    </row>
    <row r="124" spans="1:63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19"/>
      <c r="BF124" s="19"/>
      <c r="BG124" s="19"/>
      <c r="BH124" s="19"/>
      <c r="BI124" s="19"/>
      <c r="BJ124" s="19"/>
      <c r="BK124" s="19"/>
    </row>
    <row r="125" spans="1:63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19"/>
      <c r="BF125" s="19"/>
      <c r="BG125" s="19"/>
      <c r="BH125" s="19"/>
      <c r="BI125" s="19"/>
      <c r="BJ125" s="19"/>
      <c r="BK125" s="19"/>
    </row>
    <row r="126" spans="1:63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19"/>
      <c r="BF126" s="19"/>
      <c r="BG126" s="19"/>
      <c r="BH126" s="19"/>
      <c r="BI126" s="19"/>
      <c r="BJ126" s="19"/>
      <c r="BK126" s="19"/>
    </row>
    <row r="127" spans="1:63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19"/>
      <c r="BF127" s="19"/>
      <c r="BG127" s="19"/>
      <c r="BH127" s="19"/>
      <c r="BI127" s="19"/>
      <c r="BJ127" s="19"/>
      <c r="BK127" s="19"/>
    </row>
    <row r="128" spans="1:63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19"/>
      <c r="BF128" s="19"/>
      <c r="BG128" s="19"/>
      <c r="BH128" s="19"/>
      <c r="BI128" s="19"/>
      <c r="BJ128" s="19"/>
      <c r="BK128" s="19"/>
    </row>
    <row r="129" spans="1:63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19"/>
      <c r="BF129" s="19"/>
      <c r="BG129" s="19"/>
      <c r="BH129" s="19"/>
      <c r="BI129" s="19"/>
      <c r="BJ129" s="19"/>
      <c r="BK129" s="19"/>
    </row>
    <row r="130" spans="1:63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19"/>
      <c r="BF130" s="19"/>
      <c r="BG130" s="19"/>
      <c r="BH130" s="19"/>
      <c r="BI130" s="19"/>
      <c r="BJ130" s="19"/>
      <c r="BK130" s="19"/>
    </row>
    <row r="131" spans="1:63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19"/>
      <c r="BF131" s="19"/>
      <c r="BG131" s="19"/>
      <c r="BH131" s="19"/>
      <c r="BI131" s="19"/>
      <c r="BJ131" s="19"/>
      <c r="BK131" s="19"/>
    </row>
    <row r="132" spans="1:63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19"/>
      <c r="BF132" s="19"/>
      <c r="BG132" s="19"/>
      <c r="BH132" s="19"/>
      <c r="BI132" s="19"/>
      <c r="BJ132" s="19"/>
      <c r="BK132" s="19"/>
    </row>
    <row r="133" spans="1:63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19"/>
      <c r="BF133" s="19"/>
      <c r="BG133" s="19"/>
      <c r="BH133" s="19"/>
      <c r="BI133" s="19"/>
      <c r="BJ133" s="19"/>
      <c r="BK133" s="19"/>
    </row>
    <row r="134" spans="1:63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19"/>
      <c r="BF134" s="19"/>
      <c r="BG134" s="19"/>
      <c r="BH134" s="19"/>
      <c r="BI134" s="19"/>
      <c r="BJ134" s="19"/>
      <c r="BK134" s="19"/>
    </row>
    <row r="135" spans="1:63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19"/>
      <c r="BF135" s="19"/>
      <c r="BG135" s="19"/>
      <c r="BH135" s="19"/>
      <c r="BI135" s="19"/>
      <c r="BJ135" s="19"/>
      <c r="BK135" s="19"/>
    </row>
    <row r="136" spans="1:63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19"/>
      <c r="BF136" s="19"/>
      <c r="BG136" s="19"/>
      <c r="BH136" s="19"/>
      <c r="BI136" s="19"/>
      <c r="BJ136" s="19"/>
      <c r="BK136" s="19"/>
    </row>
    <row r="137" spans="1:63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19"/>
      <c r="BF137" s="19"/>
      <c r="BG137" s="19"/>
      <c r="BH137" s="19"/>
      <c r="BI137" s="19"/>
      <c r="BJ137" s="19"/>
      <c r="BK137" s="19"/>
    </row>
    <row r="138" spans="1:63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19"/>
      <c r="BF138" s="19"/>
      <c r="BG138" s="19"/>
      <c r="BH138" s="19"/>
      <c r="BI138" s="19"/>
      <c r="BJ138" s="19"/>
      <c r="BK138" s="19"/>
    </row>
    <row r="139" spans="1:63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19"/>
      <c r="BF139" s="19"/>
      <c r="BG139" s="19"/>
      <c r="BH139" s="19"/>
      <c r="BI139" s="19"/>
      <c r="BJ139" s="19"/>
      <c r="BK139" s="19"/>
    </row>
    <row r="140" spans="1:63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19"/>
      <c r="BF140" s="19"/>
      <c r="BG140" s="19"/>
      <c r="BH140" s="19"/>
      <c r="BI140" s="19"/>
      <c r="BJ140" s="19"/>
      <c r="BK140" s="19"/>
    </row>
    <row r="141" spans="1:63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19"/>
      <c r="BF141" s="19"/>
      <c r="BG141" s="19"/>
      <c r="BH141" s="19"/>
      <c r="BI141" s="19"/>
      <c r="BJ141" s="19"/>
      <c r="BK141" s="19"/>
    </row>
    <row r="142" spans="1:63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19"/>
      <c r="BF142" s="19"/>
      <c r="BG142" s="19"/>
      <c r="BH142" s="19"/>
      <c r="BI142" s="19"/>
      <c r="BJ142" s="19"/>
      <c r="BK142" s="19"/>
    </row>
    <row r="143" spans="1:63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19"/>
      <c r="BF143" s="19"/>
      <c r="BG143" s="19"/>
      <c r="BH143" s="19"/>
      <c r="BI143" s="19"/>
      <c r="BJ143" s="19"/>
      <c r="BK143" s="19"/>
    </row>
    <row r="144" spans="1:63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19"/>
      <c r="BF144" s="19"/>
      <c r="BG144" s="19"/>
      <c r="BH144" s="19"/>
      <c r="BI144" s="19"/>
      <c r="BJ144" s="19"/>
      <c r="BK144" s="19"/>
    </row>
    <row r="145" spans="1:63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19"/>
      <c r="BF145" s="19"/>
      <c r="BG145" s="19"/>
      <c r="BH145" s="19"/>
      <c r="BI145" s="19"/>
      <c r="BJ145" s="19"/>
      <c r="BK145" s="19"/>
    </row>
    <row r="146" spans="1:63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19"/>
      <c r="BF146" s="19"/>
      <c r="BG146" s="19"/>
      <c r="BH146" s="19"/>
      <c r="BI146" s="19"/>
      <c r="BJ146" s="19"/>
      <c r="BK146" s="19"/>
    </row>
    <row r="147" spans="1:63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19"/>
      <c r="BF147" s="19"/>
      <c r="BG147" s="19"/>
      <c r="BH147" s="19"/>
      <c r="BI147" s="19"/>
      <c r="BJ147" s="19"/>
      <c r="BK147" s="19"/>
    </row>
    <row r="148" spans="1:63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19"/>
      <c r="BF148" s="19"/>
      <c r="BG148" s="19"/>
      <c r="BH148" s="19"/>
      <c r="BI148" s="19"/>
      <c r="BJ148" s="19"/>
      <c r="BK148" s="19"/>
    </row>
    <row r="149" spans="1:63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19"/>
      <c r="BF149" s="19"/>
      <c r="BG149" s="19"/>
      <c r="BH149" s="19"/>
      <c r="BI149" s="19"/>
      <c r="BJ149" s="19"/>
      <c r="BK149" s="19"/>
    </row>
    <row r="150" spans="1:63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19"/>
      <c r="BF150" s="19"/>
      <c r="BG150" s="19"/>
      <c r="BH150" s="19"/>
      <c r="BI150" s="19"/>
      <c r="BJ150" s="19"/>
      <c r="BK150" s="19"/>
    </row>
    <row r="151" spans="1:63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19"/>
      <c r="BF151" s="19"/>
      <c r="BG151" s="19"/>
      <c r="BH151" s="19"/>
      <c r="BI151" s="19"/>
      <c r="BJ151" s="19"/>
      <c r="BK151" s="19"/>
    </row>
    <row r="152" spans="1:63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19"/>
      <c r="BF152" s="19"/>
      <c r="BG152" s="19"/>
      <c r="BH152" s="19"/>
      <c r="BI152" s="19"/>
      <c r="BJ152" s="19"/>
      <c r="BK152" s="19"/>
    </row>
    <row r="153" spans="1:63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19"/>
      <c r="BF153" s="19"/>
      <c r="BG153" s="19"/>
      <c r="BH153" s="19"/>
      <c r="BI153" s="19"/>
      <c r="BJ153" s="19"/>
      <c r="BK153" s="19"/>
    </row>
    <row r="154" spans="1:63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19"/>
      <c r="BF154" s="19"/>
      <c r="BG154" s="19"/>
      <c r="BH154" s="19"/>
      <c r="BI154" s="19"/>
      <c r="BJ154" s="19"/>
      <c r="BK154" s="19"/>
    </row>
    <row r="155" spans="1:63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19"/>
      <c r="BF155" s="19"/>
      <c r="BG155" s="19"/>
      <c r="BH155" s="19"/>
      <c r="BI155" s="19"/>
      <c r="BJ155" s="19"/>
      <c r="BK155" s="19"/>
    </row>
    <row r="156" spans="1:63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19"/>
      <c r="BF156" s="19"/>
      <c r="BG156" s="19"/>
      <c r="BH156" s="19"/>
      <c r="BI156" s="19"/>
      <c r="BJ156" s="19"/>
      <c r="BK156" s="19"/>
    </row>
    <row r="157" spans="1:63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19"/>
      <c r="BF157" s="19"/>
      <c r="BG157" s="19"/>
      <c r="BH157" s="19"/>
      <c r="BI157" s="19"/>
      <c r="BJ157" s="19"/>
      <c r="BK157" s="19"/>
    </row>
    <row r="158" spans="1:63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19"/>
      <c r="BF158" s="19"/>
      <c r="BG158" s="19"/>
      <c r="BH158" s="19"/>
      <c r="BI158" s="19"/>
      <c r="BJ158" s="19"/>
      <c r="BK158" s="19"/>
    </row>
    <row r="159" spans="1:63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19"/>
      <c r="BF159" s="19"/>
      <c r="BG159" s="19"/>
      <c r="BH159" s="19"/>
      <c r="BI159" s="19"/>
      <c r="BJ159" s="19"/>
      <c r="BK159" s="19"/>
    </row>
    <row r="160" spans="1:63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19"/>
      <c r="BF160" s="19"/>
      <c r="BG160" s="19"/>
      <c r="BH160" s="19"/>
      <c r="BI160" s="19"/>
      <c r="BJ160" s="19"/>
      <c r="BK160" s="19"/>
    </row>
    <row r="161" spans="1:63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19"/>
      <c r="BF161" s="19"/>
      <c r="BG161" s="19"/>
      <c r="BH161" s="19"/>
      <c r="BI161" s="19"/>
      <c r="BJ161" s="19"/>
      <c r="BK161" s="19"/>
    </row>
    <row r="162" spans="1:63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19"/>
      <c r="BF162" s="19"/>
      <c r="BG162" s="19"/>
      <c r="BH162" s="19"/>
      <c r="BI162" s="19"/>
      <c r="BJ162" s="19"/>
      <c r="BK162" s="19"/>
    </row>
    <row r="163" spans="1:63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19"/>
      <c r="BF163" s="19"/>
      <c r="BG163" s="19"/>
      <c r="BH163" s="19"/>
      <c r="BI163" s="19"/>
      <c r="BJ163" s="19"/>
      <c r="BK163" s="19"/>
    </row>
    <row r="164" spans="1:63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19"/>
      <c r="BF164" s="19"/>
      <c r="BG164" s="19"/>
      <c r="BH164" s="19"/>
      <c r="BI164" s="19"/>
      <c r="BJ164" s="19"/>
      <c r="BK164" s="19"/>
    </row>
    <row r="165" spans="1:63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19"/>
      <c r="BF165" s="19"/>
      <c r="BG165" s="19"/>
      <c r="BH165" s="19"/>
      <c r="BI165" s="19"/>
      <c r="BJ165" s="19"/>
      <c r="BK165" s="19"/>
    </row>
    <row r="166" spans="1:63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19"/>
      <c r="BF166" s="19"/>
      <c r="BG166" s="19"/>
      <c r="BH166" s="19"/>
      <c r="BI166" s="19"/>
      <c r="BJ166" s="19"/>
      <c r="BK166" s="19"/>
    </row>
    <row r="167" spans="1:63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19"/>
      <c r="BF167" s="19"/>
      <c r="BG167" s="19"/>
      <c r="BH167" s="19"/>
      <c r="BI167" s="19"/>
      <c r="BJ167" s="19"/>
      <c r="BK167" s="19"/>
    </row>
    <row r="168" spans="1:63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19"/>
      <c r="BF168" s="19"/>
      <c r="BG168" s="19"/>
      <c r="BH168" s="19"/>
      <c r="BI168" s="19"/>
      <c r="BJ168" s="19"/>
      <c r="BK168" s="19"/>
    </row>
    <row r="169" spans="1:63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19"/>
      <c r="BF169" s="19"/>
      <c r="BG169" s="19"/>
      <c r="BH169" s="19"/>
      <c r="BI169" s="19"/>
      <c r="BJ169" s="19"/>
      <c r="BK169" s="19"/>
    </row>
    <row r="170" spans="1:63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19"/>
      <c r="BF170" s="19"/>
      <c r="BG170" s="19"/>
      <c r="BH170" s="19"/>
      <c r="BI170" s="19"/>
      <c r="BJ170" s="19"/>
      <c r="BK170" s="19"/>
    </row>
    <row r="171" spans="1:63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19"/>
      <c r="BF171" s="19"/>
      <c r="BG171" s="19"/>
      <c r="BH171" s="19"/>
      <c r="BI171" s="19"/>
      <c r="BJ171" s="19"/>
      <c r="BK171" s="19"/>
    </row>
    <row r="172" spans="1:63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19"/>
      <c r="BF172" s="19"/>
      <c r="BG172" s="19"/>
      <c r="BH172" s="19"/>
      <c r="BI172" s="19"/>
      <c r="BJ172" s="19"/>
      <c r="BK172" s="19"/>
    </row>
    <row r="173" spans="1:63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19"/>
      <c r="BF173" s="19"/>
      <c r="BG173" s="19"/>
      <c r="BH173" s="19"/>
      <c r="BI173" s="19"/>
      <c r="BJ173" s="19"/>
      <c r="BK173" s="19"/>
    </row>
    <row r="174" spans="1:63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19"/>
      <c r="BF174" s="19"/>
      <c r="BG174" s="19"/>
      <c r="BH174" s="19"/>
      <c r="BI174" s="19"/>
      <c r="BJ174" s="19"/>
      <c r="BK174" s="19"/>
    </row>
    <row r="175" spans="1:63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19"/>
      <c r="BF175" s="19"/>
      <c r="BG175" s="19"/>
      <c r="BH175" s="19"/>
      <c r="BI175" s="19"/>
      <c r="BJ175" s="19"/>
      <c r="BK175" s="19"/>
    </row>
    <row r="176" spans="1:63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19"/>
      <c r="BF176" s="19"/>
      <c r="BG176" s="19"/>
      <c r="BH176" s="19"/>
      <c r="BI176" s="19"/>
      <c r="BJ176" s="19"/>
      <c r="BK176" s="19"/>
    </row>
    <row r="177" spans="1:63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19"/>
      <c r="BF177" s="19"/>
      <c r="BG177" s="19"/>
      <c r="BH177" s="19"/>
      <c r="BI177" s="19"/>
      <c r="BJ177" s="19"/>
      <c r="BK177" s="19"/>
    </row>
    <row r="178" spans="1:63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19"/>
      <c r="BF178" s="19"/>
      <c r="BG178" s="19"/>
      <c r="BH178" s="19"/>
      <c r="BI178" s="19"/>
      <c r="BJ178" s="19"/>
      <c r="BK178" s="19"/>
    </row>
    <row r="179" spans="1:63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19"/>
      <c r="BF179" s="19"/>
      <c r="BG179" s="19"/>
      <c r="BH179" s="19"/>
      <c r="BI179" s="19"/>
      <c r="BJ179" s="19"/>
      <c r="BK179" s="19"/>
    </row>
    <row r="180" spans="1:63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19"/>
      <c r="BF180" s="19"/>
      <c r="BG180" s="19"/>
      <c r="BH180" s="19"/>
      <c r="BI180" s="19"/>
      <c r="BJ180" s="19"/>
      <c r="BK180" s="19"/>
    </row>
    <row r="181" spans="1:63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19"/>
      <c r="BF181" s="19"/>
      <c r="BG181" s="19"/>
      <c r="BH181" s="19"/>
      <c r="BI181" s="19"/>
      <c r="BJ181" s="19"/>
      <c r="BK181" s="19"/>
    </row>
    <row r="182" spans="1:63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19"/>
      <c r="BF182" s="19"/>
      <c r="BG182" s="19"/>
      <c r="BH182" s="19"/>
      <c r="BI182" s="19"/>
      <c r="BJ182" s="19"/>
      <c r="BK182" s="19"/>
    </row>
    <row r="183" spans="1:63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19"/>
      <c r="BF183" s="19"/>
      <c r="BG183" s="19"/>
      <c r="BH183" s="19"/>
      <c r="BI183" s="19"/>
      <c r="BJ183" s="19"/>
      <c r="BK183" s="19"/>
    </row>
    <row r="184" spans="1:63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19"/>
      <c r="BF184" s="19"/>
      <c r="BG184" s="19"/>
      <c r="BH184" s="19"/>
      <c r="BI184" s="19"/>
      <c r="BJ184" s="19"/>
      <c r="BK184" s="19"/>
    </row>
    <row r="185" spans="1:63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19"/>
      <c r="BF185" s="19"/>
      <c r="BG185" s="19"/>
      <c r="BH185" s="19"/>
      <c r="BI185" s="19"/>
      <c r="BJ185" s="19"/>
      <c r="BK185" s="19"/>
    </row>
    <row r="186" spans="1:63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19"/>
      <c r="BF186" s="19"/>
      <c r="BG186" s="19"/>
      <c r="BH186" s="19"/>
      <c r="BI186" s="19"/>
      <c r="BJ186" s="19"/>
      <c r="BK186" s="19"/>
    </row>
    <row r="187" spans="1:63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19"/>
      <c r="BF187" s="19"/>
      <c r="BG187" s="19"/>
      <c r="BH187" s="19"/>
      <c r="BI187" s="19"/>
      <c r="BJ187" s="19"/>
      <c r="BK187" s="19"/>
    </row>
    <row r="188" spans="1:63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19"/>
      <c r="BF188" s="19"/>
      <c r="BG188" s="19"/>
      <c r="BH188" s="19"/>
      <c r="BI188" s="19"/>
      <c r="BJ188" s="19"/>
      <c r="BK188" s="19"/>
    </row>
    <row r="189" spans="1:63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19"/>
      <c r="BF189" s="19"/>
      <c r="BG189" s="19"/>
      <c r="BH189" s="19"/>
      <c r="BI189" s="19"/>
      <c r="BJ189" s="19"/>
      <c r="BK189" s="19"/>
    </row>
    <row r="190" spans="1:63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19"/>
      <c r="BF190" s="19"/>
      <c r="BG190" s="19"/>
      <c r="BH190" s="19"/>
      <c r="BI190" s="19"/>
      <c r="BJ190" s="19"/>
      <c r="BK190" s="19"/>
    </row>
    <row r="191" spans="1:63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19"/>
      <c r="BF191" s="19"/>
      <c r="BG191" s="19"/>
      <c r="BH191" s="19"/>
      <c r="BI191" s="19"/>
      <c r="BJ191" s="19"/>
      <c r="BK191" s="19"/>
    </row>
    <row r="192" spans="1:63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19"/>
      <c r="BF192" s="19"/>
      <c r="BG192" s="19"/>
      <c r="BH192" s="19"/>
      <c r="BI192" s="19"/>
      <c r="BJ192" s="19"/>
      <c r="BK192" s="19"/>
    </row>
    <row r="193" spans="1:63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19"/>
      <c r="BF193" s="19"/>
      <c r="BG193" s="19"/>
      <c r="BH193" s="19"/>
      <c r="BI193" s="19"/>
      <c r="BJ193" s="19"/>
      <c r="BK193" s="19"/>
    </row>
    <row r="194" spans="1:63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19"/>
      <c r="BF194" s="19"/>
      <c r="BG194" s="19"/>
      <c r="BH194" s="19"/>
      <c r="BI194" s="19"/>
      <c r="BJ194" s="19"/>
      <c r="BK194" s="19"/>
    </row>
    <row r="195" spans="1:63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19"/>
      <c r="BF195" s="19"/>
      <c r="BG195" s="19"/>
      <c r="BH195" s="19"/>
      <c r="BI195" s="19"/>
      <c r="BJ195" s="19"/>
      <c r="BK195" s="19"/>
    </row>
    <row r="196" spans="1:63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19"/>
      <c r="BF196" s="19"/>
      <c r="BG196" s="19"/>
      <c r="BH196" s="19"/>
      <c r="BI196" s="19"/>
      <c r="BJ196" s="19"/>
      <c r="BK196" s="19"/>
    </row>
    <row r="197" spans="1:63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19"/>
      <c r="BF197" s="19"/>
      <c r="BG197" s="19"/>
      <c r="BH197" s="19"/>
      <c r="BI197" s="19"/>
      <c r="BJ197" s="19"/>
      <c r="BK197" s="19"/>
    </row>
    <row r="198" spans="1:63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19"/>
      <c r="BF198" s="19"/>
      <c r="BG198" s="19"/>
      <c r="BH198" s="19"/>
      <c r="BI198" s="19"/>
      <c r="BJ198" s="19"/>
      <c r="BK198" s="19"/>
    </row>
    <row r="199" spans="1:63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19"/>
      <c r="BF199" s="19"/>
      <c r="BG199" s="19"/>
      <c r="BH199" s="19"/>
      <c r="BI199" s="19"/>
      <c r="BJ199" s="19"/>
      <c r="BK199" s="19"/>
    </row>
    <row r="200" spans="1:63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19"/>
      <c r="BF200" s="19"/>
      <c r="BG200" s="19"/>
      <c r="BH200" s="19"/>
      <c r="BI200" s="19"/>
      <c r="BJ200" s="19"/>
      <c r="BK200" s="19"/>
    </row>
    <row r="201" spans="1:63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19"/>
      <c r="BF201" s="19"/>
      <c r="BG201" s="19"/>
      <c r="BH201" s="19"/>
      <c r="BI201" s="19"/>
      <c r="BJ201" s="19"/>
      <c r="BK201" s="19"/>
    </row>
    <row r="202" spans="1:63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19"/>
      <c r="BF202" s="19"/>
      <c r="BG202" s="19"/>
      <c r="BH202" s="19"/>
      <c r="BI202" s="19"/>
      <c r="BJ202" s="19"/>
      <c r="BK202" s="19"/>
    </row>
    <row r="203" spans="1:63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19"/>
      <c r="BF203" s="19"/>
      <c r="BG203" s="19"/>
      <c r="BH203" s="19"/>
      <c r="BI203" s="19"/>
      <c r="BJ203" s="19"/>
      <c r="BK203" s="19"/>
    </row>
    <row r="204" spans="1:63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19"/>
      <c r="BF204" s="19"/>
      <c r="BG204" s="19"/>
      <c r="BH204" s="19"/>
      <c r="BI204" s="19"/>
      <c r="BJ204" s="19"/>
      <c r="BK204" s="19"/>
    </row>
    <row r="205" spans="1:63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19"/>
      <c r="BF205" s="19"/>
      <c r="BG205" s="19"/>
      <c r="BH205" s="19"/>
      <c r="BI205" s="19"/>
      <c r="BJ205" s="19"/>
      <c r="BK205" s="19"/>
    </row>
    <row r="206" spans="1:63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19"/>
      <c r="BF206" s="19"/>
      <c r="BG206" s="19"/>
      <c r="BH206" s="19"/>
      <c r="BI206" s="19"/>
      <c r="BJ206" s="19"/>
      <c r="BK206" s="19"/>
    </row>
    <row r="207" spans="1:63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19"/>
      <c r="BF207" s="19"/>
      <c r="BG207" s="19"/>
      <c r="BH207" s="19"/>
      <c r="BI207" s="19"/>
      <c r="BJ207" s="19"/>
      <c r="BK207" s="19"/>
    </row>
    <row r="208" spans="1:63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19"/>
      <c r="BF208" s="19"/>
      <c r="BG208" s="19"/>
      <c r="BH208" s="19"/>
      <c r="BI208" s="19"/>
      <c r="BJ208" s="19"/>
      <c r="BK208" s="19"/>
    </row>
    <row r="209" spans="1:63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19"/>
      <c r="BF209" s="19"/>
      <c r="BG209" s="19"/>
      <c r="BH209" s="19"/>
      <c r="BI209" s="19"/>
      <c r="BJ209" s="19"/>
      <c r="BK209" s="19"/>
    </row>
    <row r="210" spans="1:63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19"/>
      <c r="BF210" s="19"/>
      <c r="BG210" s="19"/>
      <c r="BH210" s="19"/>
      <c r="BI210" s="19"/>
      <c r="BJ210" s="19"/>
      <c r="BK210" s="19"/>
    </row>
    <row r="211" spans="1:63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19"/>
      <c r="BF211" s="19"/>
      <c r="BG211" s="19"/>
      <c r="BH211" s="19"/>
      <c r="BI211" s="19"/>
      <c r="BJ211" s="19"/>
      <c r="BK211" s="19"/>
    </row>
    <row r="212" spans="1:63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19"/>
      <c r="BF212" s="19"/>
      <c r="BG212" s="19"/>
      <c r="BH212" s="19"/>
      <c r="BI212" s="19"/>
      <c r="BJ212" s="19"/>
      <c r="BK212" s="19"/>
    </row>
    <row r="213" spans="1:63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19"/>
      <c r="BF213" s="19"/>
      <c r="BG213" s="19"/>
      <c r="BH213" s="19"/>
      <c r="BI213" s="19"/>
      <c r="BJ213" s="19"/>
      <c r="BK213" s="19"/>
    </row>
    <row r="214" spans="1:63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19"/>
      <c r="BF214" s="19"/>
      <c r="BG214" s="19"/>
      <c r="BH214" s="19"/>
      <c r="BI214" s="19"/>
      <c r="BJ214" s="19"/>
      <c r="BK214" s="19"/>
    </row>
    <row r="215" spans="1:63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19"/>
      <c r="BF215" s="19"/>
      <c r="BG215" s="19"/>
      <c r="BH215" s="19"/>
      <c r="BI215" s="19"/>
      <c r="BJ215" s="19"/>
      <c r="BK215" s="19"/>
    </row>
    <row r="216" spans="1:63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19"/>
      <c r="BF216" s="19"/>
      <c r="BG216" s="19"/>
      <c r="BH216" s="19"/>
      <c r="BI216" s="19"/>
      <c r="BJ216" s="19"/>
      <c r="BK216" s="19"/>
    </row>
    <row r="217" spans="1:63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19"/>
      <c r="BF217" s="19"/>
      <c r="BG217" s="19"/>
      <c r="BH217" s="19"/>
      <c r="BI217" s="19"/>
      <c r="BJ217" s="19"/>
      <c r="BK217" s="19"/>
    </row>
    <row r="218" spans="1:63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19"/>
      <c r="BF218" s="19"/>
      <c r="BG218" s="19"/>
      <c r="BH218" s="19"/>
      <c r="BI218" s="19"/>
      <c r="BJ218" s="19"/>
      <c r="BK218" s="19"/>
    </row>
    <row r="219" spans="1:63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19"/>
      <c r="BF219" s="19"/>
      <c r="BG219" s="19"/>
      <c r="BH219" s="19"/>
      <c r="BI219" s="19"/>
      <c r="BJ219" s="19"/>
      <c r="BK219" s="19"/>
    </row>
    <row r="220" spans="1:63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19"/>
      <c r="BF220" s="19"/>
      <c r="BG220" s="19"/>
      <c r="BH220" s="19"/>
      <c r="BI220" s="19"/>
      <c r="BJ220" s="19"/>
      <c r="BK220" s="19"/>
    </row>
    <row r="221" spans="1:63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19"/>
      <c r="BF221" s="19"/>
      <c r="BG221" s="19"/>
      <c r="BH221" s="19"/>
      <c r="BI221" s="19"/>
      <c r="BJ221" s="19"/>
      <c r="BK221" s="19"/>
    </row>
    <row r="222" spans="1:63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19"/>
      <c r="BF222" s="19"/>
      <c r="BG222" s="19"/>
      <c r="BH222" s="19"/>
      <c r="BI222" s="19"/>
      <c r="BJ222" s="19"/>
      <c r="BK222" s="19"/>
    </row>
    <row r="223" spans="1:63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19"/>
      <c r="BF223" s="19"/>
      <c r="BG223" s="19"/>
      <c r="BH223" s="19"/>
      <c r="BI223" s="19"/>
      <c r="BJ223" s="19"/>
      <c r="BK223" s="19"/>
    </row>
    <row r="224" spans="1:63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19"/>
      <c r="BF224" s="19"/>
      <c r="BG224" s="19"/>
      <c r="BH224" s="19"/>
      <c r="BI224" s="19"/>
      <c r="BJ224" s="19"/>
      <c r="BK224" s="19"/>
    </row>
    <row r="225" spans="1:63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19"/>
      <c r="BF225" s="19"/>
      <c r="BG225" s="19"/>
      <c r="BH225" s="19"/>
      <c r="BI225" s="19"/>
      <c r="BJ225" s="19"/>
      <c r="BK225" s="19"/>
    </row>
    <row r="226" spans="1:63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19"/>
      <c r="BF226" s="19"/>
      <c r="BG226" s="19"/>
      <c r="BH226" s="19"/>
      <c r="BI226" s="19"/>
      <c r="BJ226" s="19"/>
      <c r="BK226" s="19"/>
    </row>
    <row r="227" spans="1:63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19"/>
      <c r="BF227" s="19"/>
      <c r="BG227" s="19"/>
      <c r="BH227" s="19"/>
      <c r="BI227" s="19"/>
      <c r="BJ227" s="19"/>
      <c r="BK227" s="19"/>
    </row>
    <row r="228" spans="1:63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19"/>
      <c r="BF228" s="19"/>
      <c r="BG228" s="19"/>
      <c r="BH228" s="19"/>
      <c r="BI228" s="19"/>
      <c r="BJ228" s="19"/>
      <c r="BK228" s="19"/>
    </row>
    <row r="229" spans="1:63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19"/>
      <c r="BF229" s="19"/>
      <c r="BG229" s="19"/>
      <c r="BH229" s="19"/>
      <c r="BI229" s="19"/>
      <c r="BJ229" s="19"/>
      <c r="BK229" s="19"/>
    </row>
    <row r="230" spans="1:63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19"/>
      <c r="BF230" s="19"/>
      <c r="BG230" s="19"/>
      <c r="BH230" s="19"/>
      <c r="BI230" s="19"/>
      <c r="BJ230" s="19"/>
      <c r="BK230" s="19"/>
    </row>
    <row r="231" spans="1:63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19"/>
      <c r="BF231" s="19"/>
      <c r="BG231" s="19"/>
      <c r="BH231" s="19"/>
      <c r="BI231" s="19"/>
      <c r="BJ231" s="19"/>
      <c r="BK231" s="19"/>
    </row>
    <row r="232" spans="1:63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19"/>
      <c r="BF232" s="19"/>
      <c r="BG232" s="19"/>
      <c r="BH232" s="19"/>
      <c r="BI232" s="19"/>
      <c r="BJ232" s="19"/>
      <c r="BK232" s="19"/>
    </row>
    <row r="233" spans="1:63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19"/>
      <c r="BF233" s="19"/>
      <c r="BG233" s="19"/>
      <c r="BH233" s="19"/>
      <c r="BI233" s="19"/>
      <c r="BJ233" s="19"/>
      <c r="BK233" s="19"/>
    </row>
    <row r="234" spans="1:63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19"/>
      <c r="BF234" s="19"/>
      <c r="BG234" s="19"/>
      <c r="BH234" s="19"/>
      <c r="BI234" s="19"/>
      <c r="BJ234" s="19"/>
      <c r="BK234" s="19"/>
    </row>
    <row r="235" spans="1:63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19"/>
      <c r="BF235" s="19"/>
      <c r="BG235" s="19"/>
      <c r="BH235" s="19"/>
      <c r="BI235" s="19"/>
      <c r="BJ235" s="19"/>
      <c r="BK235" s="19"/>
    </row>
    <row r="236" spans="1:63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19"/>
      <c r="BF236" s="19"/>
      <c r="BG236" s="19"/>
      <c r="BH236" s="19"/>
      <c r="BI236" s="19"/>
      <c r="BJ236" s="19"/>
      <c r="BK236" s="19"/>
    </row>
    <row r="237" spans="1:63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19"/>
      <c r="BF237" s="19"/>
      <c r="BG237" s="19"/>
      <c r="BH237" s="19"/>
      <c r="BI237" s="19"/>
      <c r="BJ237" s="19"/>
      <c r="BK237" s="19"/>
    </row>
    <row r="238" spans="1:63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19"/>
      <c r="BF238" s="19"/>
      <c r="BG238" s="19"/>
      <c r="BH238" s="19"/>
      <c r="BI238" s="19"/>
      <c r="BJ238" s="19"/>
      <c r="BK238" s="19"/>
    </row>
    <row r="239" spans="1:63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19"/>
      <c r="BF239" s="19"/>
      <c r="BG239" s="19"/>
      <c r="BH239" s="19"/>
      <c r="BI239" s="19"/>
      <c r="BJ239" s="19"/>
      <c r="BK239" s="19"/>
    </row>
    <row r="240" spans="1:63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19"/>
      <c r="BF240" s="19"/>
      <c r="BG240" s="19"/>
      <c r="BH240" s="19"/>
      <c r="BI240" s="19"/>
      <c r="BJ240" s="19"/>
      <c r="BK240" s="19"/>
    </row>
    <row r="241" spans="1:63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19"/>
      <c r="BF241" s="19"/>
      <c r="BG241" s="19"/>
      <c r="BH241" s="19"/>
      <c r="BI241" s="19"/>
      <c r="BJ241" s="19"/>
      <c r="BK241" s="19"/>
    </row>
    <row r="242" spans="1:63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19"/>
      <c r="BF242" s="19"/>
      <c r="BG242" s="19"/>
      <c r="BH242" s="19"/>
      <c r="BI242" s="19"/>
      <c r="BJ242" s="19"/>
      <c r="BK242" s="19"/>
    </row>
    <row r="243" spans="1:63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19"/>
      <c r="BF243" s="19"/>
      <c r="BG243" s="19"/>
      <c r="BH243" s="19"/>
      <c r="BI243" s="19"/>
      <c r="BJ243" s="19"/>
      <c r="BK243" s="19"/>
    </row>
    <row r="244" spans="1:63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19"/>
      <c r="BF244" s="19"/>
      <c r="BG244" s="19"/>
      <c r="BH244" s="19"/>
      <c r="BI244" s="19"/>
      <c r="BJ244" s="19"/>
      <c r="BK244" s="19"/>
    </row>
    <row r="245" spans="1:63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19"/>
      <c r="BF245" s="19"/>
      <c r="BG245" s="19"/>
      <c r="BH245" s="19"/>
      <c r="BI245" s="19"/>
      <c r="BJ245" s="19"/>
      <c r="BK245" s="19"/>
    </row>
    <row r="246" spans="1:63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19"/>
      <c r="BF246" s="19"/>
      <c r="BG246" s="19"/>
      <c r="BH246" s="19"/>
      <c r="BI246" s="19"/>
      <c r="BJ246" s="19"/>
      <c r="BK246" s="19"/>
    </row>
    <row r="247" spans="1:63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19"/>
      <c r="BF247" s="19"/>
      <c r="BG247" s="19"/>
      <c r="BH247" s="19"/>
      <c r="BI247" s="19"/>
      <c r="BJ247" s="19"/>
      <c r="BK247" s="19"/>
    </row>
    <row r="248" spans="1:63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19"/>
      <c r="BF248" s="19"/>
      <c r="BG248" s="19"/>
      <c r="BH248" s="19"/>
      <c r="BI248" s="19"/>
      <c r="BJ248" s="19"/>
      <c r="BK248" s="19"/>
    </row>
    <row r="249" spans="1:63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19"/>
      <c r="BF249" s="19"/>
      <c r="BG249" s="19"/>
      <c r="BH249" s="19"/>
      <c r="BI249" s="19"/>
      <c r="BJ249" s="19"/>
      <c r="BK249" s="19"/>
    </row>
    <row r="250" spans="1:63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19"/>
      <c r="BF250" s="19"/>
      <c r="BG250" s="19"/>
      <c r="BH250" s="19"/>
      <c r="BI250" s="19"/>
      <c r="BJ250" s="19"/>
      <c r="BK250" s="19"/>
    </row>
    <row r="251" spans="1:63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19"/>
      <c r="BF251" s="19"/>
      <c r="BG251" s="19"/>
      <c r="BH251" s="19"/>
      <c r="BI251" s="19"/>
      <c r="BJ251" s="19"/>
      <c r="BK251" s="19"/>
    </row>
    <row r="252" spans="1:63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19"/>
      <c r="BF252" s="19"/>
      <c r="BG252" s="19"/>
      <c r="BH252" s="19"/>
      <c r="BI252" s="19"/>
      <c r="BJ252" s="19"/>
      <c r="BK252" s="19"/>
    </row>
    <row r="253" spans="1:63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19"/>
      <c r="BF253" s="19"/>
      <c r="BG253" s="19"/>
      <c r="BH253" s="19"/>
      <c r="BI253" s="19"/>
      <c r="BJ253" s="19"/>
      <c r="BK253" s="19"/>
    </row>
    <row r="254" spans="1:63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19"/>
      <c r="BF254" s="19"/>
      <c r="BG254" s="19"/>
      <c r="BH254" s="19"/>
      <c r="BI254" s="19"/>
      <c r="BJ254" s="19"/>
      <c r="BK254" s="19"/>
    </row>
    <row r="255" spans="1:63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19"/>
      <c r="BF255" s="19"/>
      <c r="BG255" s="19"/>
      <c r="BH255" s="19"/>
      <c r="BI255" s="19"/>
      <c r="BJ255" s="19"/>
      <c r="BK255" s="19"/>
    </row>
    <row r="256" spans="1:63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19"/>
      <c r="BF256" s="19"/>
      <c r="BG256" s="19"/>
      <c r="BH256" s="19"/>
      <c r="BI256" s="19"/>
      <c r="BJ256" s="19"/>
      <c r="BK256" s="19"/>
    </row>
    <row r="257" spans="1:63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19"/>
      <c r="BF257" s="19"/>
      <c r="BG257" s="19"/>
      <c r="BH257" s="19"/>
      <c r="BI257" s="19"/>
      <c r="BJ257" s="19"/>
      <c r="BK257" s="19"/>
    </row>
    <row r="258" spans="1:63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19"/>
      <c r="BF258" s="19"/>
      <c r="BG258" s="19"/>
      <c r="BH258" s="19"/>
      <c r="BI258" s="19"/>
      <c r="BJ258" s="19"/>
      <c r="BK258" s="19"/>
    </row>
    <row r="259" spans="1:63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19"/>
      <c r="BF259" s="19"/>
      <c r="BG259" s="19"/>
      <c r="BH259" s="19"/>
      <c r="BI259" s="19"/>
      <c r="BJ259" s="19"/>
      <c r="BK259" s="19"/>
    </row>
    <row r="260" spans="1:63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19"/>
      <c r="BF260" s="19"/>
      <c r="BG260" s="19"/>
      <c r="BH260" s="19"/>
      <c r="BI260" s="19"/>
      <c r="BJ260" s="19"/>
      <c r="BK260" s="19"/>
    </row>
    <row r="261" spans="1:63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19"/>
      <c r="BF261" s="19"/>
      <c r="BG261" s="19"/>
      <c r="BH261" s="19"/>
      <c r="BI261" s="19"/>
      <c r="BJ261" s="19"/>
      <c r="BK261" s="19"/>
    </row>
    <row r="262" spans="1:63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19"/>
      <c r="BF262" s="19"/>
      <c r="BG262" s="19"/>
      <c r="BH262" s="19"/>
      <c r="BI262" s="19"/>
      <c r="BJ262" s="19"/>
      <c r="BK262" s="19"/>
    </row>
    <row r="263" spans="1:63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19"/>
      <c r="BF263" s="19"/>
      <c r="BG263" s="19"/>
      <c r="BH263" s="19"/>
      <c r="BI263" s="19"/>
      <c r="BJ263" s="19"/>
      <c r="BK263" s="19"/>
    </row>
    <row r="264" spans="1:63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19"/>
      <c r="BF264" s="19"/>
      <c r="BG264" s="19"/>
      <c r="BH264" s="19"/>
      <c r="BI264" s="19"/>
      <c r="BJ264" s="19"/>
      <c r="BK264" s="19"/>
    </row>
    <row r="265" spans="1:63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19"/>
      <c r="BF265" s="19"/>
      <c r="BG265" s="19"/>
      <c r="BH265" s="19"/>
      <c r="BI265" s="19"/>
      <c r="BJ265" s="19"/>
      <c r="BK265" s="19"/>
    </row>
    <row r="266" spans="1:63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19"/>
      <c r="BF266" s="19"/>
      <c r="BG266" s="19"/>
      <c r="BH266" s="19"/>
      <c r="BI266" s="19"/>
      <c r="BJ266" s="19"/>
      <c r="BK266" s="19"/>
    </row>
    <row r="267" spans="1:63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19"/>
      <c r="BF267" s="19"/>
      <c r="BG267" s="19"/>
      <c r="BH267" s="19"/>
      <c r="BI267" s="19"/>
      <c r="BJ267" s="19"/>
      <c r="BK267" s="19"/>
    </row>
    <row r="268" spans="1:63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19"/>
      <c r="BF268" s="19"/>
      <c r="BG268" s="19"/>
      <c r="BH268" s="19"/>
      <c r="BI268" s="19"/>
      <c r="BJ268" s="19"/>
      <c r="BK268" s="19"/>
    </row>
    <row r="269" spans="1:63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19"/>
      <c r="BF269" s="19"/>
      <c r="BG269" s="19"/>
      <c r="BH269" s="19"/>
      <c r="BI269" s="19"/>
      <c r="BJ269" s="19"/>
      <c r="BK269" s="19"/>
    </row>
    <row r="270" spans="1:63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19"/>
      <c r="BF270" s="19"/>
      <c r="BG270" s="19"/>
      <c r="BH270" s="19"/>
      <c r="BI270" s="19"/>
      <c r="BJ270" s="19"/>
      <c r="BK270" s="19"/>
    </row>
    <row r="271" spans="1:63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19"/>
      <c r="BF271" s="19"/>
      <c r="BG271" s="19"/>
      <c r="BH271" s="19"/>
      <c r="BI271" s="19"/>
      <c r="BJ271" s="19"/>
      <c r="BK271" s="19"/>
    </row>
    <row r="272" spans="1:63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19"/>
      <c r="BF272" s="19"/>
      <c r="BG272" s="19"/>
      <c r="BH272" s="19"/>
      <c r="BI272" s="19"/>
      <c r="BJ272" s="19"/>
      <c r="BK272" s="19"/>
    </row>
    <row r="273" spans="1:63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19"/>
      <c r="BF273" s="19"/>
      <c r="BG273" s="19"/>
      <c r="BH273" s="19"/>
      <c r="BI273" s="19"/>
      <c r="BJ273" s="19"/>
      <c r="BK273" s="19"/>
    </row>
    <row r="274" spans="1:63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19"/>
      <c r="BF274" s="19"/>
      <c r="BG274" s="19"/>
      <c r="BH274" s="19"/>
      <c r="BI274" s="19"/>
      <c r="BJ274" s="19"/>
      <c r="BK274" s="19"/>
    </row>
    <row r="275" spans="1:63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19"/>
      <c r="BF275" s="19"/>
      <c r="BG275" s="19"/>
      <c r="BH275" s="19"/>
      <c r="BI275" s="19"/>
      <c r="BJ275" s="19"/>
      <c r="BK275" s="19"/>
    </row>
    <row r="276" spans="1:63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19"/>
      <c r="BF276" s="19"/>
      <c r="BG276" s="19"/>
      <c r="BH276" s="19"/>
      <c r="BI276" s="19"/>
      <c r="BJ276" s="19"/>
      <c r="BK276" s="19"/>
    </row>
    <row r="277" spans="1:63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19"/>
      <c r="BF277" s="19"/>
      <c r="BG277" s="19"/>
      <c r="BH277" s="19"/>
      <c r="BI277" s="19"/>
      <c r="BJ277" s="19"/>
      <c r="BK277" s="19"/>
    </row>
    <row r="278" spans="1:63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19"/>
      <c r="BF278" s="19"/>
      <c r="BG278" s="19"/>
      <c r="BH278" s="19"/>
      <c r="BI278" s="19"/>
      <c r="BJ278" s="19"/>
      <c r="BK278" s="19"/>
    </row>
    <row r="279" spans="1:63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19"/>
      <c r="BF279" s="19"/>
      <c r="BG279" s="19"/>
      <c r="BH279" s="19"/>
      <c r="BI279" s="19"/>
      <c r="BJ279" s="19"/>
      <c r="BK279" s="19"/>
    </row>
    <row r="280" spans="1:63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19"/>
      <c r="BF280" s="19"/>
      <c r="BG280" s="19"/>
      <c r="BH280" s="19"/>
      <c r="BI280" s="19"/>
      <c r="BJ280" s="19"/>
      <c r="BK280" s="19"/>
    </row>
    <row r="281" spans="1:63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19"/>
      <c r="BF281" s="19"/>
      <c r="BG281" s="19"/>
      <c r="BH281" s="19"/>
      <c r="BI281" s="19"/>
      <c r="BJ281" s="19"/>
      <c r="BK281" s="19"/>
    </row>
    <row r="282" spans="1:63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19"/>
      <c r="BF282" s="19"/>
      <c r="BG282" s="19"/>
      <c r="BH282" s="19"/>
      <c r="BI282" s="19"/>
      <c r="BJ282" s="19"/>
      <c r="BK282" s="19"/>
    </row>
    <row r="283" spans="1:63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19"/>
      <c r="BF283" s="19"/>
      <c r="BG283" s="19"/>
      <c r="BH283" s="19"/>
      <c r="BI283" s="19"/>
      <c r="BJ283" s="19"/>
      <c r="BK283" s="19"/>
    </row>
    <row r="284" spans="1:63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19"/>
      <c r="BF284" s="19"/>
      <c r="BG284" s="19"/>
      <c r="BH284" s="19"/>
      <c r="BI284" s="19"/>
      <c r="BJ284" s="19"/>
      <c r="BK284" s="19"/>
    </row>
    <row r="285" spans="1:63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19"/>
      <c r="BF285" s="19"/>
      <c r="BG285" s="19"/>
      <c r="BH285" s="19"/>
      <c r="BI285" s="19"/>
      <c r="BJ285" s="19"/>
      <c r="BK285" s="19"/>
    </row>
    <row r="286" spans="1:63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19"/>
      <c r="BF286" s="19"/>
      <c r="BG286" s="19"/>
      <c r="BH286" s="19"/>
      <c r="BI286" s="19"/>
      <c r="BJ286" s="19"/>
      <c r="BK286" s="19"/>
    </row>
    <row r="287" spans="1:63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19"/>
      <c r="BF287" s="19"/>
      <c r="BG287" s="19"/>
      <c r="BH287" s="19"/>
      <c r="BI287" s="19"/>
      <c r="BJ287" s="19"/>
      <c r="BK287" s="19"/>
    </row>
    <row r="288" spans="1:63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19"/>
      <c r="BF288" s="19"/>
      <c r="BG288" s="19"/>
      <c r="BH288" s="19"/>
      <c r="BI288" s="19"/>
      <c r="BJ288" s="19"/>
      <c r="BK288" s="19"/>
    </row>
    <row r="289" spans="1:63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19"/>
      <c r="BF289" s="19"/>
      <c r="BG289" s="19"/>
      <c r="BH289" s="19"/>
      <c r="BI289" s="19"/>
      <c r="BJ289" s="19"/>
      <c r="BK289" s="19"/>
    </row>
    <row r="290" spans="1:63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19"/>
      <c r="BF290" s="19"/>
      <c r="BG290" s="19"/>
      <c r="BH290" s="19"/>
      <c r="BI290" s="19"/>
      <c r="BJ290" s="19"/>
      <c r="BK290" s="19"/>
    </row>
    <row r="291" spans="1:63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19"/>
      <c r="BF291" s="19"/>
      <c r="BG291" s="19"/>
      <c r="BH291" s="19"/>
      <c r="BI291" s="19"/>
      <c r="BJ291" s="19"/>
      <c r="BK291" s="19"/>
    </row>
    <row r="292" spans="1:63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19"/>
      <c r="BF292" s="19"/>
      <c r="BG292" s="19"/>
      <c r="BH292" s="19"/>
      <c r="BI292" s="19"/>
      <c r="BJ292" s="19"/>
      <c r="BK292" s="19"/>
    </row>
    <row r="293" spans="1:63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19"/>
      <c r="BF293" s="19"/>
      <c r="BG293" s="19"/>
      <c r="BH293" s="19"/>
      <c r="BI293" s="19"/>
      <c r="BJ293" s="19"/>
      <c r="BK293" s="19"/>
    </row>
    <row r="294" spans="1:63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19"/>
      <c r="BF294" s="19"/>
      <c r="BG294" s="19"/>
      <c r="BH294" s="19"/>
      <c r="BI294" s="19"/>
      <c r="BJ294" s="19"/>
      <c r="BK294" s="19"/>
    </row>
    <row r="295" spans="1:63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19"/>
      <c r="BF295" s="19"/>
      <c r="BG295" s="19"/>
      <c r="BH295" s="19"/>
      <c r="BI295" s="19"/>
      <c r="BJ295" s="19"/>
      <c r="BK295" s="19"/>
    </row>
    <row r="296" spans="1:63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19"/>
      <c r="BF296" s="19"/>
      <c r="BG296" s="19"/>
      <c r="BH296" s="19"/>
      <c r="BI296" s="19"/>
      <c r="BJ296" s="19"/>
      <c r="BK296" s="19"/>
    </row>
    <row r="297" spans="1:63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19"/>
      <c r="BF297" s="19"/>
      <c r="BG297" s="19"/>
      <c r="BH297" s="19"/>
      <c r="BI297" s="19"/>
      <c r="BJ297" s="19"/>
      <c r="BK297" s="19"/>
    </row>
    <row r="298" spans="1:63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19"/>
      <c r="BF298" s="19"/>
      <c r="BG298" s="19"/>
      <c r="BH298" s="19"/>
      <c r="BI298" s="19"/>
      <c r="BJ298" s="19"/>
      <c r="BK298" s="19"/>
    </row>
    <row r="299" spans="1:63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19"/>
      <c r="BF299" s="19"/>
      <c r="BG299" s="19"/>
      <c r="BH299" s="19"/>
      <c r="BI299" s="19"/>
      <c r="BJ299" s="19"/>
      <c r="BK299" s="19"/>
    </row>
    <row r="300" spans="1:63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19"/>
      <c r="BF300" s="19"/>
      <c r="BG300" s="19"/>
      <c r="BH300" s="19"/>
      <c r="BI300" s="19"/>
      <c r="BJ300" s="19"/>
      <c r="BK300" s="19"/>
    </row>
    <row r="301" spans="1:63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19"/>
      <c r="BF301" s="19"/>
      <c r="BG301" s="19"/>
      <c r="BH301" s="19"/>
      <c r="BI301" s="19"/>
      <c r="BJ301" s="19"/>
      <c r="BK301" s="19"/>
    </row>
    <row r="302" spans="1:63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19"/>
      <c r="BF302" s="19"/>
      <c r="BG302" s="19"/>
      <c r="BH302" s="19"/>
      <c r="BI302" s="19"/>
      <c r="BJ302" s="19"/>
      <c r="BK302" s="19"/>
    </row>
    <row r="303" spans="1:63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19"/>
      <c r="BF303" s="19"/>
      <c r="BG303" s="19"/>
      <c r="BH303" s="19"/>
      <c r="BI303" s="19"/>
      <c r="BJ303" s="19"/>
      <c r="BK303" s="19"/>
    </row>
    <row r="304" spans="1:63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19"/>
      <c r="BF304" s="19"/>
      <c r="BG304" s="19"/>
      <c r="BH304" s="19"/>
      <c r="BI304" s="19"/>
      <c r="BJ304" s="19"/>
      <c r="BK304" s="19"/>
    </row>
    <row r="305" spans="1:63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19"/>
      <c r="BF305" s="19"/>
      <c r="BG305" s="19"/>
      <c r="BH305" s="19"/>
      <c r="BI305" s="19"/>
      <c r="BJ305" s="19"/>
      <c r="BK305" s="19"/>
    </row>
    <row r="306" spans="1:63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19"/>
      <c r="BF306" s="19"/>
      <c r="BG306" s="19"/>
      <c r="BH306" s="19"/>
      <c r="BI306" s="19"/>
      <c r="BJ306" s="19"/>
      <c r="BK306" s="19"/>
    </row>
    <row r="307" spans="1:63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19"/>
      <c r="BF307" s="19"/>
      <c r="BG307" s="19"/>
      <c r="BH307" s="19"/>
      <c r="BI307" s="19"/>
      <c r="BJ307" s="19"/>
      <c r="BK307" s="19"/>
    </row>
    <row r="308" spans="1:63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19"/>
      <c r="BF308" s="19"/>
      <c r="BG308" s="19"/>
      <c r="BH308" s="19"/>
      <c r="BI308" s="19"/>
      <c r="BJ308" s="19"/>
      <c r="BK308" s="19"/>
    </row>
    <row r="309" spans="1:63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19"/>
      <c r="BF309" s="19"/>
      <c r="BG309" s="19"/>
      <c r="BH309" s="19"/>
      <c r="BI309" s="19"/>
      <c r="BJ309" s="19"/>
      <c r="BK309" s="19"/>
    </row>
    <row r="310" spans="1:63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19"/>
      <c r="BF310" s="19"/>
      <c r="BG310" s="19"/>
      <c r="BH310" s="19"/>
      <c r="BI310" s="19"/>
      <c r="BJ310" s="19"/>
      <c r="BK310" s="19"/>
    </row>
    <row r="311" spans="1:63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19"/>
      <c r="BF311" s="19"/>
      <c r="BG311" s="19"/>
      <c r="BH311" s="19"/>
      <c r="BI311" s="19"/>
      <c r="BJ311" s="19"/>
      <c r="BK311" s="19"/>
    </row>
    <row r="312" spans="1:63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19"/>
      <c r="BF312" s="19"/>
      <c r="BG312" s="19"/>
      <c r="BH312" s="19"/>
      <c r="BI312" s="19"/>
      <c r="BJ312" s="19"/>
      <c r="BK312" s="19"/>
    </row>
    <row r="313" spans="1:63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19"/>
      <c r="BF313" s="19"/>
      <c r="BG313" s="19"/>
      <c r="BH313" s="19"/>
      <c r="BI313" s="19"/>
      <c r="BJ313" s="19"/>
      <c r="BK313" s="19"/>
    </row>
    <row r="314" spans="1:63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19"/>
      <c r="BF314" s="19"/>
      <c r="BG314" s="19"/>
      <c r="BH314" s="19"/>
      <c r="BI314" s="19"/>
      <c r="BJ314" s="19"/>
      <c r="BK314" s="19"/>
    </row>
    <row r="315" spans="1:63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19"/>
      <c r="BF315" s="19"/>
      <c r="BG315" s="19"/>
      <c r="BH315" s="19"/>
      <c r="BI315" s="19"/>
      <c r="BJ315" s="19"/>
      <c r="BK315" s="19"/>
    </row>
    <row r="316" spans="1:63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19"/>
      <c r="BF316" s="19"/>
      <c r="BG316" s="19"/>
      <c r="BH316" s="19"/>
      <c r="BI316" s="19"/>
      <c r="BJ316" s="19"/>
      <c r="BK316" s="19"/>
    </row>
    <row r="317" spans="1:63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19"/>
      <c r="BF317" s="19"/>
      <c r="BG317" s="19"/>
      <c r="BH317" s="19"/>
      <c r="BI317" s="19"/>
      <c r="BJ317" s="19"/>
      <c r="BK317" s="19"/>
    </row>
    <row r="318" spans="1:63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19"/>
      <c r="BF318" s="19"/>
      <c r="BG318" s="19"/>
      <c r="BH318" s="19"/>
      <c r="BI318" s="19"/>
      <c r="BJ318" s="19"/>
      <c r="BK318" s="19"/>
    </row>
    <row r="319" spans="1:63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19"/>
      <c r="BF319" s="19"/>
      <c r="BG319" s="19"/>
      <c r="BH319" s="19"/>
      <c r="BI319" s="19"/>
      <c r="BJ319" s="19"/>
      <c r="BK319" s="19"/>
    </row>
    <row r="320" spans="1:63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19"/>
      <c r="BF320" s="19"/>
      <c r="BG320" s="19"/>
      <c r="BH320" s="19"/>
      <c r="BI320" s="19"/>
      <c r="BJ320" s="19"/>
      <c r="BK320" s="19"/>
    </row>
    <row r="321" spans="1:63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19"/>
      <c r="BF321" s="19"/>
      <c r="BG321" s="19"/>
      <c r="BH321" s="19"/>
      <c r="BI321" s="19"/>
      <c r="BJ321" s="19"/>
      <c r="BK321" s="19"/>
    </row>
    <row r="322" spans="1:63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19"/>
      <c r="BF322" s="19"/>
      <c r="BG322" s="19"/>
      <c r="BH322" s="19"/>
      <c r="BI322" s="19"/>
      <c r="BJ322" s="19"/>
      <c r="BK322" s="19"/>
    </row>
    <row r="323" spans="1:63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19"/>
      <c r="BF323" s="19"/>
      <c r="BG323" s="19"/>
      <c r="BH323" s="19"/>
      <c r="BI323" s="19"/>
      <c r="BJ323" s="19"/>
      <c r="BK323" s="19"/>
    </row>
    <row r="324" spans="1:63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19"/>
      <c r="BF324" s="19"/>
      <c r="BG324" s="19"/>
      <c r="BH324" s="19"/>
      <c r="BI324" s="19"/>
      <c r="BJ324" s="19"/>
      <c r="BK324" s="19"/>
    </row>
    <row r="325" spans="1:63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19"/>
      <c r="BF325" s="19"/>
      <c r="BG325" s="19"/>
      <c r="BH325" s="19"/>
      <c r="BI325" s="19"/>
      <c r="BJ325" s="19"/>
      <c r="BK325" s="19"/>
    </row>
    <row r="326" spans="1:63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19"/>
      <c r="BF326" s="19"/>
      <c r="BG326" s="19"/>
      <c r="BH326" s="19"/>
      <c r="BI326" s="19"/>
      <c r="BJ326" s="19"/>
      <c r="BK326" s="19"/>
    </row>
    <row r="327" spans="1:63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19"/>
      <c r="BF327" s="19"/>
      <c r="BG327" s="19"/>
      <c r="BH327" s="19"/>
      <c r="BI327" s="19"/>
      <c r="BJ327" s="19"/>
      <c r="BK327" s="19"/>
    </row>
    <row r="328" spans="1:63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19"/>
      <c r="BF328" s="19"/>
      <c r="BG328" s="19"/>
      <c r="BH328" s="19"/>
      <c r="BI328" s="19"/>
      <c r="BJ328" s="19"/>
      <c r="BK328" s="19"/>
    </row>
    <row r="329" spans="1:63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19"/>
      <c r="BF329" s="19"/>
      <c r="BG329" s="19"/>
      <c r="BH329" s="19"/>
      <c r="BI329" s="19"/>
      <c r="BJ329" s="19"/>
      <c r="BK329" s="19"/>
    </row>
    <row r="330" spans="1:63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19"/>
      <c r="BF330" s="19"/>
      <c r="BG330" s="19"/>
      <c r="BH330" s="19"/>
      <c r="BI330" s="19"/>
      <c r="BJ330" s="19"/>
      <c r="BK330" s="19"/>
    </row>
    <row r="331" spans="1:63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19"/>
      <c r="BF331" s="19"/>
      <c r="BG331" s="19"/>
      <c r="BH331" s="19"/>
      <c r="BI331" s="19"/>
      <c r="BJ331" s="19"/>
      <c r="BK331" s="19"/>
    </row>
    <row r="332" spans="1:63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19"/>
      <c r="BF332" s="19"/>
      <c r="BG332" s="19"/>
      <c r="BH332" s="19"/>
      <c r="BI332" s="19"/>
      <c r="BJ332" s="19"/>
      <c r="BK332" s="19"/>
    </row>
    <row r="333" spans="1:63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19"/>
      <c r="BF333" s="19"/>
      <c r="BG333" s="19"/>
      <c r="BH333" s="19"/>
      <c r="BI333" s="19"/>
      <c r="BJ333" s="19"/>
      <c r="BK333" s="19"/>
    </row>
    <row r="334" spans="1:63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19"/>
      <c r="BF334" s="19"/>
      <c r="BG334" s="19"/>
      <c r="BH334" s="19"/>
      <c r="BI334" s="19"/>
      <c r="BJ334" s="19"/>
      <c r="BK334" s="19"/>
    </row>
    <row r="335" spans="1:63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19"/>
      <c r="BF335" s="19"/>
      <c r="BG335" s="19"/>
      <c r="BH335" s="19"/>
      <c r="BI335" s="19"/>
      <c r="BJ335" s="19"/>
      <c r="BK335" s="19"/>
    </row>
    <row r="336" spans="1:63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19"/>
      <c r="BF336" s="19"/>
      <c r="BG336" s="19"/>
      <c r="BH336" s="19"/>
      <c r="BI336" s="19"/>
      <c r="BJ336" s="19"/>
      <c r="BK336" s="19"/>
    </row>
    <row r="337" spans="1:63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19"/>
      <c r="BF337" s="19"/>
      <c r="BG337" s="19"/>
      <c r="BH337" s="19"/>
      <c r="BI337" s="19"/>
      <c r="BJ337" s="19"/>
      <c r="BK337" s="19"/>
    </row>
    <row r="338" spans="1:63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19"/>
      <c r="BF338" s="19"/>
      <c r="BG338" s="19"/>
      <c r="BH338" s="19"/>
      <c r="BI338" s="19"/>
      <c r="BJ338" s="19"/>
      <c r="BK338" s="19"/>
    </row>
    <row r="339" spans="1:63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19"/>
      <c r="BF339" s="19"/>
      <c r="BG339" s="19"/>
      <c r="BH339" s="19"/>
      <c r="BI339" s="19"/>
      <c r="BJ339" s="19"/>
      <c r="BK339" s="19"/>
    </row>
    <row r="340" spans="1:63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19"/>
      <c r="BF340" s="19"/>
      <c r="BG340" s="19"/>
      <c r="BH340" s="19"/>
      <c r="BI340" s="19"/>
      <c r="BJ340" s="19"/>
      <c r="BK340" s="19"/>
    </row>
    <row r="341" spans="1:63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19"/>
      <c r="BF341" s="19"/>
      <c r="BG341" s="19"/>
      <c r="BH341" s="19"/>
      <c r="BI341" s="19"/>
      <c r="BJ341" s="19"/>
      <c r="BK341" s="19"/>
    </row>
    <row r="342" spans="1:63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19"/>
      <c r="BF342" s="19"/>
      <c r="BG342" s="19"/>
      <c r="BH342" s="19"/>
      <c r="BI342" s="19"/>
      <c r="BJ342" s="19"/>
      <c r="BK342" s="19"/>
    </row>
    <row r="343" spans="1:63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19"/>
      <c r="BF343" s="19"/>
      <c r="BG343" s="19"/>
      <c r="BH343" s="19"/>
      <c r="BI343" s="19"/>
      <c r="BJ343" s="19"/>
      <c r="BK343" s="19"/>
    </row>
    <row r="344" spans="1:63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19"/>
      <c r="BF344" s="19"/>
      <c r="BG344" s="19"/>
      <c r="BH344" s="19"/>
      <c r="BI344" s="19"/>
      <c r="BJ344" s="19"/>
      <c r="BK344" s="19"/>
    </row>
    <row r="345" spans="1:63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19"/>
      <c r="BF345" s="19"/>
      <c r="BG345" s="19"/>
      <c r="BH345" s="19"/>
      <c r="BI345" s="19"/>
      <c r="BJ345" s="19"/>
      <c r="BK345" s="19"/>
    </row>
    <row r="346" spans="1:63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19"/>
      <c r="BF346" s="19"/>
      <c r="BG346" s="19"/>
      <c r="BH346" s="19"/>
      <c r="BI346" s="19"/>
      <c r="BJ346" s="19"/>
      <c r="BK346" s="19"/>
    </row>
    <row r="347" spans="1:63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19"/>
      <c r="BF347" s="19"/>
      <c r="BG347" s="19"/>
      <c r="BH347" s="19"/>
      <c r="BI347" s="19"/>
      <c r="BJ347" s="19"/>
      <c r="BK347" s="19"/>
    </row>
    <row r="348" spans="1:63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19"/>
      <c r="BF348" s="19"/>
      <c r="BG348" s="19"/>
      <c r="BH348" s="19"/>
      <c r="BI348" s="19"/>
      <c r="BJ348" s="19"/>
      <c r="BK348" s="19"/>
    </row>
    <row r="349" spans="1:63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19"/>
      <c r="BF349" s="19"/>
      <c r="BG349" s="19"/>
      <c r="BH349" s="19"/>
      <c r="BI349" s="19"/>
      <c r="BJ349" s="19"/>
      <c r="BK349" s="19"/>
    </row>
    <row r="350" spans="1:63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19"/>
      <c r="BF350" s="19"/>
      <c r="BG350" s="19"/>
      <c r="BH350" s="19"/>
      <c r="BI350" s="19"/>
      <c r="BJ350" s="19"/>
      <c r="BK350" s="19"/>
    </row>
    <row r="351" spans="1:63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19"/>
      <c r="BF351" s="19"/>
      <c r="BG351" s="19"/>
      <c r="BH351" s="19"/>
      <c r="BI351" s="19"/>
      <c r="BJ351" s="19"/>
      <c r="BK351" s="19"/>
    </row>
    <row r="352" spans="1:63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19"/>
      <c r="BF352" s="19"/>
      <c r="BG352" s="19"/>
      <c r="BH352" s="19"/>
      <c r="BI352" s="19"/>
      <c r="BJ352" s="19"/>
      <c r="BK352" s="19"/>
    </row>
    <row r="353" spans="1:63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19"/>
      <c r="BF353" s="19"/>
      <c r="BG353" s="19"/>
      <c r="BH353" s="19"/>
      <c r="BI353" s="19"/>
      <c r="BJ353" s="19"/>
      <c r="BK353" s="19"/>
    </row>
    <row r="354" spans="1:63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19"/>
      <c r="BF354" s="19"/>
      <c r="BG354" s="19"/>
      <c r="BH354" s="19"/>
      <c r="BI354" s="19"/>
      <c r="BJ354" s="19"/>
      <c r="BK354" s="19"/>
    </row>
    <row r="355" spans="1:63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19"/>
      <c r="BF355" s="19"/>
      <c r="BG355" s="19"/>
      <c r="BH355" s="19"/>
      <c r="BI355" s="19"/>
      <c r="BJ355" s="19"/>
      <c r="BK355" s="19"/>
    </row>
    <row r="356" spans="1:63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19"/>
      <c r="BF356" s="19"/>
      <c r="BG356" s="19"/>
      <c r="BH356" s="19"/>
      <c r="BI356" s="19"/>
      <c r="BJ356" s="19"/>
      <c r="BK356" s="19"/>
    </row>
    <row r="357" spans="1:63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19"/>
      <c r="BF357" s="19"/>
      <c r="BG357" s="19"/>
      <c r="BH357" s="19"/>
      <c r="BI357" s="19"/>
      <c r="BJ357" s="19"/>
      <c r="BK357" s="19"/>
    </row>
    <row r="358" spans="1:63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19"/>
      <c r="BF358" s="19"/>
      <c r="BG358" s="19"/>
      <c r="BH358" s="19"/>
      <c r="BI358" s="19"/>
      <c r="BJ358" s="19"/>
      <c r="BK358" s="19"/>
    </row>
    <row r="359" spans="1:63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19"/>
      <c r="BF359" s="19"/>
      <c r="BG359" s="19"/>
      <c r="BH359" s="19"/>
      <c r="BI359" s="19"/>
      <c r="BJ359" s="19"/>
      <c r="BK359" s="19"/>
    </row>
    <row r="360" spans="1:63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19"/>
      <c r="BF360" s="19"/>
      <c r="BG360" s="19"/>
      <c r="BH360" s="19"/>
      <c r="BI360" s="19"/>
      <c r="BJ360" s="19"/>
      <c r="BK360" s="19"/>
    </row>
    <row r="361" spans="1:63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19"/>
      <c r="BF361" s="19"/>
      <c r="BG361" s="19"/>
      <c r="BH361" s="19"/>
      <c r="BI361" s="19"/>
      <c r="BJ361" s="19"/>
      <c r="BK361" s="19"/>
    </row>
    <row r="362" spans="1:63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19"/>
      <c r="BF362" s="19"/>
      <c r="BG362" s="19"/>
      <c r="BH362" s="19"/>
      <c r="BI362" s="19"/>
      <c r="BJ362" s="19"/>
      <c r="BK362" s="19"/>
    </row>
    <row r="363" spans="1:63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19"/>
      <c r="BF363" s="19"/>
      <c r="BG363" s="19"/>
      <c r="BH363" s="19"/>
      <c r="BI363" s="19"/>
      <c r="BJ363" s="19"/>
      <c r="BK363" s="19"/>
    </row>
    <row r="364" spans="1:63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19"/>
      <c r="BF364" s="19"/>
      <c r="BG364" s="19"/>
      <c r="BH364" s="19"/>
      <c r="BI364" s="19"/>
      <c r="BJ364" s="19"/>
      <c r="BK364" s="19"/>
    </row>
    <row r="365" spans="1:63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19"/>
      <c r="BF365" s="19"/>
      <c r="BG365" s="19"/>
      <c r="BH365" s="19"/>
      <c r="BI365" s="19"/>
      <c r="BJ365" s="19"/>
      <c r="BK365" s="19"/>
    </row>
    <row r="366" spans="1:63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19"/>
      <c r="BF366" s="19"/>
      <c r="BG366" s="19"/>
      <c r="BH366" s="19"/>
      <c r="BI366" s="19"/>
      <c r="BJ366" s="19"/>
      <c r="BK366" s="19"/>
    </row>
    <row r="367" spans="1:63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19"/>
      <c r="BF367" s="19"/>
      <c r="BG367" s="19"/>
      <c r="BH367" s="19"/>
      <c r="BI367" s="19"/>
      <c r="BJ367" s="19"/>
      <c r="BK367" s="19"/>
    </row>
    <row r="368" spans="1:63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19"/>
      <c r="BF368" s="19"/>
      <c r="BG368" s="19"/>
      <c r="BH368" s="19"/>
      <c r="BI368" s="19"/>
      <c r="BJ368" s="19"/>
      <c r="BK368" s="19"/>
    </row>
    <row r="369" spans="1:63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19"/>
      <c r="BF369" s="19"/>
      <c r="BG369" s="19"/>
      <c r="BH369" s="19"/>
      <c r="BI369" s="19"/>
      <c r="BJ369" s="19"/>
      <c r="BK369" s="19"/>
    </row>
    <row r="370" spans="1:63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19"/>
      <c r="BF370" s="19"/>
      <c r="BG370" s="19"/>
      <c r="BH370" s="19"/>
      <c r="BI370" s="19"/>
      <c r="BJ370" s="19"/>
      <c r="BK370" s="19"/>
    </row>
    <row r="371" spans="1:63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19"/>
      <c r="BF371" s="19"/>
      <c r="BG371" s="19"/>
      <c r="BH371" s="19"/>
      <c r="BI371" s="19"/>
      <c r="BJ371" s="19"/>
      <c r="BK371" s="19"/>
    </row>
    <row r="372" spans="1:63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19"/>
      <c r="BF372" s="19"/>
      <c r="BG372" s="19"/>
      <c r="BH372" s="19"/>
      <c r="BI372" s="19"/>
      <c r="BJ372" s="19"/>
      <c r="BK372" s="19"/>
    </row>
    <row r="373" spans="1:63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19"/>
      <c r="BF373" s="19"/>
      <c r="BG373" s="19"/>
      <c r="BH373" s="19"/>
      <c r="BI373" s="19"/>
      <c r="BJ373" s="19"/>
      <c r="BK373" s="19"/>
    </row>
    <row r="374" spans="1:63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19"/>
      <c r="BF374" s="19"/>
      <c r="BG374" s="19"/>
      <c r="BH374" s="19"/>
      <c r="BI374" s="19"/>
      <c r="BJ374" s="19"/>
      <c r="BK374" s="19"/>
    </row>
    <row r="375" spans="1:63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19"/>
      <c r="BF375" s="19"/>
      <c r="BG375" s="19"/>
      <c r="BH375" s="19"/>
      <c r="BI375" s="19"/>
      <c r="BJ375" s="19"/>
      <c r="BK375" s="19"/>
    </row>
    <row r="376" spans="1:63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19"/>
      <c r="BF376" s="19"/>
      <c r="BG376" s="19"/>
      <c r="BH376" s="19"/>
      <c r="BI376" s="19"/>
      <c r="BJ376" s="19"/>
      <c r="BK376" s="19"/>
    </row>
    <row r="377" spans="1:63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19"/>
      <c r="BF377" s="19"/>
      <c r="BG377" s="19"/>
      <c r="BH377" s="19"/>
      <c r="BI377" s="19"/>
      <c r="BJ377" s="19"/>
      <c r="BK377" s="19"/>
    </row>
    <row r="378" spans="1:63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19"/>
      <c r="BF378" s="19"/>
      <c r="BG378" s="19"/>
      <c r="BH378" s="19"/>
      <c r="BI378" s="19"/>
      <c r="BJ378" s="19"/>
      <c r="BK378" s="19"/>
    </row>
    <row r="379" spans="1:63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19"/>
      <c r="BF379" s="19"/>
      <c r="BG379" s="19"/>
      <c r="BH379" s="19"/>
      <c r="BI379" s="19"/>
      <c r="BJ379" s="19"/>
      <c r="BK379" s="19"/>
    </row>
    <row r="380" spans="1:63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19"/>
      <c r="BF380" s="19"/>
      <c r="BG380" s="19"/>
      <c r="BH380" s="19"/>
      <c r="BI380" s="19"/>
      <c r="BJ380" s="19"/>
      <c r="BK380" s="19"/>
    </row>
    <row r="381" spans="1:63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19"/>
      <c r="BF381" s="19"/>
      <c r="BG381" s="19"/>
      <c r="BH381" s="19"/>
      <c r="BI381" s="19"/>
      <c r="BJ381" s="19"/>
      <c r="BK381" s="19"/>
    </row>
    <row r="382" spans="1:63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19"/>
      <c r="BF382" s="19"/>
      <c r="BG382" s="19"/>
      <c r="BH382" s="19"/>
      <c r="BI382" s="19"/>
      <c r="BJ382" s="19"/>
      <c r="BK382" s="19"/>
    </row>
    <row r="383" spans="1:63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19"/>
      <c r="BF383" s="19"/>
      <c r="BG383" s="19"/>
      <c r="BH383" s="19"/>
      <c r="BI383" s="19"/>
      <c r="BJ383" s="19"/>
      <c r="BK383" s="19"/>
    </row>
    <row r="384" spans="1:63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19"/>
      <c r="BF384" s="19"/>
      <c r="BG384" s="19"/>
      <c r="BH384" s="19"/>
      <c r="BI384" s="19"/>
      <c r="BJ384" s="19"/>
      <c r="BK384" s="19"/>
    </row>
    <row r="385" spans="1:63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19"/>
      <c r="BF385" s="19"/>
      <c r="BG385" s="19"/>
      <c r="BH385" s="19"/>
      <c r="BI385" s="19"/>
      <c r="BJ385" s="19"/>
      <c r="BK385" s="19"/>
    </row>
    <row r="386" spans="1:63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19"/>
      <c r="BF386" s="19"/>
      <c r="BG386" s="19"/>
      <c r="BH386" s="19"/>
      <c r="BI386" s="19"/>
      <c r="BJ386" s="19"/>
      <c r="BK386" s="19"/>
    </row>
    <row r="387" spans="1:63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19"/>
      <c r="BF387" s="19"/>
      <c r="BG387" s="19"/>
      <c r="BH387" s="19"/>
      <c r="BI387" s="19"/>
      <c r="BJ387" s="19"/>
      <c r="BK387" s="19"/>
    </row>
    <row r="388" spans="1:63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19"/>
      <c r="BF388" s="19"/>
      <c r="BG388" s="19"/>
      <c r="BH388" s="19"/>
      <c r="BI388" s="19"/>
      <c r="BJ388" s="19"/>
      <c r="BK388" s="19"/>
    </row>
    <row r="389" spans="1:63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19"/>
      <c r="BF389" s="19"/>
      <c r="BG389" s="19"/>
      <c r="BH389" s="19"/>
      <c r="BI389" s="19"/>
      <c r="BJ389" s="19"/>
      <c r="BK389" s="19"/>
    </row>
    <row r="390" spans="1:63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19"/>
      <c r="BF390" s="19"/>
      <c r="BG390" s="19"/>
      <c r="BH390" s="19"/>
      <c r="BI390" s="19"/>
      <c r="BJ390" s="19"/>
      <c r="BK390" s="19"/>
    </row>
    <row r="391" spans="1:63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19"/>
      <c r="BF391" s="19"/>
      <c r="BG391" s="19"/>
      <c r="BH391" s="19"/>
      <c r="BI391" s="19"/>
      <c r="BJ391" s="19"/>
      <c r="BK391" s="19"/>
    </row>
    <row r="392" spans="1:63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19"/>
      <c r="BF392" s="19"/>
      <c r="BG392" s="19"/>
      <c r="BH392" s="19"/>
      <c r="BI392" s="19"/>
      <c r="BJ392" s="19"/>
      <c r="BK392" s="19"/>
    </row>
    <row r="393" spans="1:63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19"/>
      <c r="BF393" s="19"/>
      <c r="BG393" s="19"/>
      <c r="BH393" s="19"/>
      <c r="BI393" s="19"/>
      <c r="BJ393" s="19"/>
      <c r="BK393" s="19"/>
    </row>
    <row r="394" spans="1:63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19"/>
      <c r="BF394" s="19"/>
      <c r="BG394" s="19"/>
      <c r="BH394" s="19"/>
      <c r="BI394" s="19"/>
      <c r="BJ394" s="19"/>
      <c r="BK394" s="19"/>
    </row>
    <row r="395" spans="1:63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19"/>
      <c r="BF395" s="19"/>
      <c r="BG395" s="19"/>
      <c r="BH395" s="19"/>
      <c r="BI395" s="19"/>
      <c r="BJ395" s="19"/>
      <c r="BK395" s="19"/>
    </row>
    <row r="396" spans="1:63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19"/>
      <c r="BF396" s="19"/>
      <c r="BG396" s="19"/>
      <c r="BH396" s="19"/>
      <c r="BI396" s="19"/>
      <c r="BJ396" s="19"/>
      <c r="BK396" s="19"/>
    </row>
    <row r="397" spans="1:63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19"/>
      <c r="BF397" s="19"/>
      <c r="BG397" s="19"/>
      <c r="BH397" s="19"/>
      <c r="BI397" s="19"/>
      <c r="BJ397" s="19"/>
      <c r="BK397" s="19"/>
    </row>
    <row r="398" spans="1:63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19"/>
      <c r="BF398" s="19"/>
      <c r="BG398" s="19"/>
      <c r="BH398" s="19"/>
      <c r="BI398" s="19"/>
      <c r="BJ398" s="19"/>
      <c r="BK398" s="19"/>
    </row>
    <row r="399" spans="1:63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19"/>
      <c r="BF399" s="19"/>
      <c r="BG399" s="19"/>
      <c r="BH399" s="19"/>
      <c r="BI399" s="19"/>
      <c r="BJ399" s="19"/>
      <c r="BK399" s="19"/>
    </row>
    <row r="400" spans="1:63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19"/>
      <c r="BF400" s="19"/>
      <c r="BG400" s="19"/>
      <c r="BH400" s="19"/>
      <c r="BI400" s="19"/>
      <c r="BJ400" s="19"/>
      <c r="BK400" s="19"/>
    </row>
    <row r="401" spans="1:63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19"/>
      <c r="BF401" s="19"/>
      <c r="BG401" s="19"/>
      <c r="BH401" s="19"/>
      <c r="BI401" s="19"/>
      <c r="BJ401" s="19"/>
      <c r="BK401" s="19"/>
    </row>
    <row r="402" spans="1:63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19"/>
      <c r="BF402" s="19"/>
      <c r="BG402" s="19"/>
      <c r="BH402" s="19"/>
      <c r="BI402" s="19"/>
      <c r="BJ402" s="19"/>
      <c r="BK402" s="19"/>
    </row>
    <row r="403" spans="1:63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19"/>
      <c r="BF403" s="19"/>
      <c r="BG403" s="19"/>
      <c r="BH403" s="19"/>
      <c r="BI403" s="19"/>
      <c r="BJ403" s="19"/>
      <c r="BK403" s="19"/>
    </row>
    <row r="404" spans="1:63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19"/>
      <c r="BF404" s="19"/>
      <c r="BG404" s="19"/>
      <c r="BH404" s="19"/>
      <c r="BI404" s="19"/>
      <c r="BJ404" s="19"/>
      <c r="BK404" s="19"/>
    </row>
    <row r="405" spans="1:63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19"/>
      <c r="BF405" s="19"/>
      <c r="BG405" s="19"/>
      <c r="BH405" s="19"/>
      <c r="BI405" s="19"/>
      <c r="BJ405" s="19"/>
      <c r="BK405" s="19"/>
    </row>
    <row r="406" spans="1:63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19"/>
      <c r="BF406" s="19"/>
      <c r="BG406" s="19"/>
      <c r="BH406" s="19"/>
      <c r="BI406" s="19"/>
      <c r="BJ406" s="19"/>
      <c r="BK406" s="19"/>
    </row>
    <row r="407" spans="1:63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19"/>
      <c r="BF407" s="19"/>
      <c r="BG407" s="19"/>
      <c r="BH407" s="19"/>
      <c r="BI407" s="19"/>
      <c r="BJ407" s="19"/>
      <c r="BK407" s="19"/>
    </row>
    <row r="408" spans="1:63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19"/>
      <c r="BF408" s="19"/>
      <c r="BG408" s="19"/>
      <c r="BH408" s="19"/>
      <c r="BI408" s="19"/>
      <c r="BJ408" s="19"/>
      <c r="BK408" s="19"/>
    </row>
    <row r="409" spans="1:63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19"/>
      <c r="BF409" s="19"/>
      <c r="BG409" s="19"/>
      <c r="BH409" s="19"/>
      <c r="BI409" s="19"/>
      <c r="BJ409" s="19"/>
      <c r="BK409" s="19"/>
    </row>
    <row r="410" spans="1:63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19"/>
      <c r="BF410" s="19"/>
      <c r="BG410" s="19"/>
      <c r="BH410" s="19"/>
      <c r="BI410" s="19"/>
      <c r="BJ410" s="19"/>
      <c r="BK410" s="19"/>
    </row>
    <row r="411" spans="1:63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19"/>
      <c r="BF411" s="19"/>
      <c r="BG411" s="19"/>
      <c r="BH411" s="19"/>
      <c r="BI411" s="19"/>
      <c r="BJ411" s="19"/>
      <c r="BK411" s="19"/>
    </row>
    <row r="412" spans="1:63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19"/>
      <c r="BF412" s="19"/>
      <c r="BG412" s="19"/>
      <c r="BH412" s="19"/>
      <c r="BI412" s="19"/>
      <c r="BJ412" s="19"/>
      <c r="BK412" s="19"/>
    </row>
    <row r="413" spans="1:63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19"/>
      <c r="BF413" s="19"/>
      <c r="BG413" s="19"/>
      <c r="BH413" s="19"/>
      <c r="BI413" s="19"/>
      <c r="BJ413" s="19"/>
      <c r="BK413" s="19"/>
    </row>
    <row r="414" spans="1:63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19"/>
      <c r="BF414" s="19"/>
      <c r="BG414" s="19"/>
      <c r="BH414" s="19"/>
      <c r="BI414" s="19"/>
      <c r="BJ414" s="19"/>
      <c r="BK414" s="19"/>
    </row>
    <row r="415" spans="1:63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19"/>
      <c r="BF415" s="19"/>
      <c r="BG415" s="19"/>
      <c r="BH415" s="19"/>
      <c r="BI415" s="19"/>
      <c r="BJ415" s="19"/>
      <c r="BK415" s="19"/>
    </row>
    <row r="416" spans="1:63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19"/>
      <c r="BF416" s="19"/>
      <c r="BG416" s="19"/>
      <c r="BH416" s="19"/>
      <c r="BI416" s="19"/>
      <c r="BJ416" s="19"/>
      <c r="BK416" s="19"/>
    </row>
    <row r="417" spans="1:63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19"/>
      <c r="BF417" s="19"/>
      <c r="BG417" s="19"/>
      <c r="BH417" s="19"/>
      <c r="BI417" s="19"/>
      <c r="BJ417" s="19"/>
      <c r="BK417" s="19"/>
    </row>
    <row r="418" spans="1:63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19"/>
      <c r="BF418" s="19"/>
      <c r="BG418" s="19"/>
      <c r="BH418" s="19"/>
      <c r="BI418" s="19"/>
      <c r="BJ418" s="19"/>
      <c r="BK418" s="19"/>
    </row>
    <row r="419" spans="1:63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19"/>
      <c r="BF419" s="19"/>
      <c r="BG419" s="19"/>
      <c r="BH419" s="19"/>
      <c r="BI419" s="19"/>
      <c r="BJ419" s="19"/>
      <c r="BK419" s="19"/>
    </row>
    <row r="420" spans="1:63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19"/>
      <c r="BF420" s="19"/>
      <c r="BG420" s="19"/>
      <c r="BH420" s="19"/>
      <c r="BI420" s="19"/>
      <c r="BJ420" s="19"/>
      <c r="BK420" s="19"/>
    </row>
    <row r="421" spans="1:63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19"/>
      <c r="BF421" s="19"/>
      <c r="BG421" s="19"/>
      <c r="BH421" s="19"/>
      <c r="BI421" s="19"/>
      <c r="BJ421" s="19"/>
      <c r="BK421" s="19"/>
    </row>
    <row r="422" spans="1:63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19"/>
      <c r="BF422" s="19"/>
      <c r="BG422" s="19"/>
      <c r="BH422" s="19"/>
      <c r="BI422" s="19"/>
      <c r="BJ422" s="19"/>
      <c r="BK422" s="19"/>
    </row>
    <row r="423" spans="1:63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19"/>
      <c r="BF423" s="19"/>
      <c r="BG423" s="19"/>
      <c r="BH423" s="19"/>
      <c r="BI423" s="19"/>
      <c r="BJ423" s="19"/>
      <c r="BK423" s="19"/>
    </row>
    <row r="424" spans="1:63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19"/>
      <c r="BF424" s="19"/>
      <c r="BG424" s="19"/>
      <c r="BH424" s="19"/>
      <c r="BI424" s="19"/>
      <c r="BJ424" s="19"/>
      <c r="BK424" s="19"/>
    </row>
    <row r="425" spans="1:63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19"/>
      <c r="BF425" s="19"/>
      <c r="BG425" s="19"/>
      <c r="BH425" s="19"/>
      <c r="BI425" s="19"/>
      <c r="BJ425" s="19"/>
      <c r="BK425" s="19"/>
    </row>
    <row r="426" spans="1:63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19"/>
      <c r="BF426" s="19"/>
      <c r="BG426" s="19"/>
      <c r="BH426" s="19"/>
      <c r="BI426" s="19"/>
      <c r="BJ426" s="19"/>
      <c r="BK426" s="19"/>
    </row>
    <row r="427" spans="1:63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19"/>
      <c r="BF427" s="19"/>
      <c r="BG427" s="19"/>
      <c r="BH427" s="19"/>
      <c r="BI427" s="19"/>
      <c r="BJ427" s="19"/>
      <c r="BK427" s="19"/>
    </row>
    <row r="428" spans="1:63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19"/>
      <c r="BF428" s="19"/>
      <c r="BG428" s="19"/>
      <c r="BH428" s="19"/>
      <c r="BI428" s="19"/>
      <c r="BJ428" s="19"/>
      <c r="BK428" s="19"/>
    </row>
    <row r="429" spans="1:63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19"/>
      <c r="BF429" s="19"/>
      <c r="BG429" s="19"/>
      <c r="BH429" s="19"/>
      <c r="BI429" s="19"/>
      <c r="BJ429" s="19"/>
      <c r="BK429" s="19"/>
    </row>
    <row r="430" spans="1:63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19"/>
      <c r="BF430" s="19"/>
      <c r="BG430" s="19"/>
      <c r="BH430" s="19"/>
      <c r="BI430" s="19"/>
      <c r="BJ430" s="19"/>
      <c r="BK430" s="19"/>
    </row>
    <row r="431" spans="1:63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19"/>
      <c r="BF431" s="19"/>
      <c r="BG431" s="19"/>
      <c r="BH431" s="19"/>
      <c r="BI431" s="19"/>
      <c r="BJ431" s="19"/>
      <c r="BK431" s="19"/>
    </row>
    <row r="432" spans="1:63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19"/>
      <c r="BF432" s="19"/>
      <c r="BG432" s="19"/>
      <c r="BH432" s="19"/>
      <c r="BI432" s="19"/>
      <c r="BJ432" s="19"/>
      <c r="BK432" s="19"/>
    </row>
    <row r="433" spans="1:63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19"/>
      <c r="BF433" s="19"/>
      <c r="BG433" s="19"/>
      <c r="BH433" s="19"/>
      <c r="BI433" s="19"/>
      <c r="BJ433" s="19"/>
      <c r="BK433" s="19"/>
    </row>
    <row r="434" spans="1:63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19"/>
      <c r="BF434" s="19"/>
      <c r="BG434" s="19"/>
      <c r="BH434" s="19"/>
      <c r="BI434" s="19"/>
      <c r="BJ434" s="19"/>
      <c r="BK434" s="19"/>
    </row>
    <row r="435" spans="1:63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19"/>
      <c r="BF435" s="19"/>
      <c r="BG435" s="19"/>
      <c r="BH435" s="19"/>
      <c r="BI435" s="19"/>
      <c r="BJ435" s="19"/>
      <c r="BK435" s="19"/>
    </row>
    <row r="436" spans="1:63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19"/>
      <c r="BF436" s="19"/>
      <c r="BG436" s="19"/>
      <c r="BH436" s="19"/>
      <c r="BI436" s="19"/>
      <c r="BJ436" s="19"/>
      <c r="BK436" s="19"/>
    </row>
    <row r="437" spans="1:63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19"/>
      <c r="BF437" s="19"/>
      <c r="BG437" s="19"/>
      <c r="BH437" s="19"/>
      <c r="BI437" s="19"/>
      <c r="BJ437" s="19"/>
      <c r="BK437" s="19"/>
    </row>
    <row r="438" spans="1:63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19"/>
      <c r="BF438" s="19"/>
      <c r="BG438" s="19"/>
      <c r="BH438" s="19"/>
      <c r="BI438" s="19"/>
      <c r="BJ438" s="19"/>
      <c r="BK438" s="19"/>
    </row>
    <row r="439" spans="1:63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19"/>
      <c r="BF439" s="19"/>
      <c r="BG439" s="19"/>
      <c r="BH439" s="19"/>
      <c r="BI439" s="19"/>
      <c r="BJ439" s="19"/>
      <c r="BK439" s="19"/>
    </row>
    <row r="440" spans="1:63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19"/>
      <c r="BF440" s="19"/>
      <c r="BG440" s="19"/>
      <c r="BH440" s="19"/>
      <c r="BI440" s="19"/>
      <c r="BJ440" s="19"/>
      <c r="BK440" s="19"/>
    </row>
    <row r="441" spans="1:63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19"/>
      <c r="BF441" s="19"/>
      <c r="BG441" s="19"/>
      <c r="BH441" s="19"/>
      <c r="BI441" s="19"/>
      <c r="BJ441" s="19"/>
      <c r="BK441" s="19"/>
    </row>
    <row r="442" spans="1:63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19"/>
      <c r="BF442" s="19"/>
      <c r="BG442" s="19"/>
      <c r="BH442" s="19"/>
      <c r="BI442" s="19"/>
      <c r="BJ442" s="19"/>
      <c r="BK442" s="19"/>
    </row>
    <row r="443" spans="1:63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19"/>
      <c r="BF443" s="19"/>
      <c r="BG443" s="19"/>
      <c r="BH443" s="19"/>
      <c r="BI443" s="19"/>
      <c r="BJ443" s="19"/>
      <c r="BK443" s="19"/>
    </row>
    <row r="444" spans="1:63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19"/>
      <c r="BF444" s="19"/>
      <c r="BG444" s="19"/>
      <c r="BH444" s="19"/>
      <c r="BI444" s="19"/>
      <c r="BJ444" s="19"/>
      <c r="BK444" s="19"/>
    </row>
    <row r="445" spans="1:63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19"/>
      <c r="BF445" s="19"/>
      <c r="BG445" s="19"/>
      <c r="BH445" s="19"/>
      <c r="BI445" s="19"/>
      <c r="BJ445" s="19"/>
      <c r="BK445" s="19"/>
    </row>
    <row r="446" spans="1:63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19"/>
      <c r="BF446" s="19"/>
      <c r="BG446" s="19"/>
      <c r="BH446" s="19"/>
      <c r="BI446" s="19"/>
      <c r="BJ446" s="19"/>
      <c r="BK446" s="19"/>
    </row>
    <row r="447" spans="1:63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19"/>
      <c r="BF447" s="19"/>
      <c r="BG447" s="19"/>
      <c r="BH447" s="19"/>
      <c r="BI447" s="19"/>
      <c r="BJ447" s="19"/>
      <c r="BK447" s="19"/>
    </row>
    <row r="448" spans="1:63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19"/>
      <c r="BF448" s="19"/>
      <c r="BG448" s="19"/>
      <c r="BH448" s="19"/>
      <c r="BI448" s="19"/>
      <c r="BJ448" s="19"/>
      <c r="BK448" s="19"/>
    </row>
    <row r="449" spans="1:63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19"/>
      <c r="BF449" s="19"/>
      <c r="BG449" s="19"/>
      <c r="BH449" s="19"/>
      <c r="BI449" s="19"/>
      <c r="BJ449" s="19"/>
      <c r="BK449" s="19"/>
    </row>
    <row r="450" spans="1:63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19"/>
      <c r="BF450" s="19"/>
      <c r="BG450" s="19"/>
      <c r="BH450" s="19"/>
      <c r="BI450" s="19"/>
      <c r="BJ450" s="19"/>
      <c r="BK450" s="19"/>
    </row>
    <row r="451" spans="1:63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19"/>
      <c r="BF451" s="19"/>
      <c r="BG451" s="19"/>
      <c r="BH451" s="19"/>
      <c r="BI451" s="19"/>
      <c r="BJ451" s="19"/>
      <c r="BK451" s="19"/>
    </row>
    <row r="452" spans="1:63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19"/>
      <c r="BF452" s="19"/>
      <c r="BG452" s="19"/>
      <c r="BH452" s="19"/>
      <c r="BI452" s="19"/>
      <c r="BJ452" s="19"/>
      <c r="BK452" s="19"/>
    </row>
    <row r="453" spans="1:63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19"/>
      <c r="BF453" s="19"/>
      <c r="BG453" s="19"/>
      <c r="BH453" s="19"/>
      <c r="BI453" s="19"/>
      <c r="BJ453" s="19"/>
      <c r="BK453" s="19"/>
    </row>
    <row r="454" spans="1:63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19"/>
      <c r="BF454" s="19"/>
      <c r="BG454" s="19"/>
      <c r="BH454" s="19"/>
      <c r="BI454" s="19"/>
      <c r="BJ454" s="19"/>
      <c r="BK454" s="19"/>
    </row>
    <row r="455" spans="1:63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19"/>
      <c r="BF455" s="19"/>
      <c r="BG455" s="19"/>
      <c r="BH455" s="19"/>
      <c r="BI455" s="19"/>
      <c r="BJ455" s="19"/>
      <c r="BK455" s="19"/>
    </row>
    <row r="456" spans="1:63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19"/>
      <c r="BF456" s="19"/>
      <c r="BG456" s="19"/>
      <c r="BH456" s="19"/>
      <c r="BI456" s="19"/>
      <c r="BJ456" s="19"/>
      <c r="BK456" s="19"/>
    </row>
    <row r="457" spans="1:63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19"/>
      <c r="BF457" s="19"/>
      <c r="BG457" s="19"/>
      <c r="BH457" s="19"/>
      <c r="BI457" s="19"/>
      <c r="BJ457" s="19"/>
      <c r="BK457" s="19"/>
    </row>
    <row r="458" spans="1:63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19"/>
      <c r="BF458" s="19"/>
      <c r="BG458" s="19"/>
      <c r="BH458" s="19"/>
      <c r="BI458" s="19"/>
      <c r="BJ458" s="19"/>
      <c r="BK458" s="19"/>
    </row>
    <row r="459" spans="1:63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19"/>
      <c r="BF459" s="19"/>
      <c r="BG459" s="19"/>
      <c r="BH459" s="19"/>
      <c r="BI459" s="19"/>
      <c r="BJ459" s="19"/>
      <c r="BK459" s="19"/>
    </row>
    <row r="460" spans="1:63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19"/>
      <c r="BF460" s="19"/>
      <c r="BG460" s="19"/>
      <c r="BH460" s="19"/>
      <c r="BI460" s="19"/>
      <c r="BJ460" s="19"/>
      <c r="BK460" s="19"/>
    </row>
    <row r="461" spans="1:63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19"/>
      <c r="BF461" s="19"/>
      <c r="BG461" s="19"/>
      <c r="BH461" s="19"/>
      <c r="BI461" s="19"/>
      <c r="BJ461" s="19"/>
      <c r="BK461" s="19"/>
    </row>
    <row r="462" spans="1:63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19"/>
      <c r="BF462" s="19"/>
      <c r="BG462" s="19"/>
      <c r="BH462" s="19"/>
      <c r="BI462" s="19"/>
      <c r="BJ462" s="19"/>
      <c r="BK462" s="19"/>
    </row>
    <row r="463" spans="1:63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19"/>
      <c r="BF463" s="19"/>
      <c r="BG463" s="19"/>
      <c r="BH463" s="19"/>
      <c r="BI463" s="19"/>
      <c r="BJ463" s="19"/>
      <c r="BK463" s="19"/>
    </row>
    <row r="464" spans="1:63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19"/>
      <c r="BF464" s="19"/>
      <c r="BG464" s="19"/>
      <c r="BH464" s="19"/>
      <c r="BI464" s="19"/>
      <c r="BJ464" s="19"/>
      <c r="BK464" s="19"/>
    </row>
    <row r="465" spans="1:63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19"/>
      <c r="BF465" s="19"/>
      <c r="BG465" s="19"/>
      <c r="BH465" s="19"/>
      <c r="BI465" s="19"/>
      <c r="BJ465" s="19"/>
      <c r="BK465" s="19"/>
    </row>
    <row r="466" spans="1:63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19"/>
      <c r="BF466" s="19"/>
      <c r="BG466" s="19"/>
      <c r="BH466" s="19"/>
      <c r="BI466" s="19"/>
      <c r="BJ466" s="19"/>
      <c r="BK466" s="19"/>
    </row>
    <row r="467" spans="1:63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19"/>
      <c r="BF467" s="19"/>
      <c r="BG467" s="19"/>
      <c r="BH467" s="19"/>
      <c r="BI467" s="19"/>
      <c r="BJ467" s="19"/>
      <c r="BK467" s="19"/>
    </row>
    <row r="468" spans="1:63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19"/>
      <c r="BF468" s="19"/>
      <c r="BG468" s="19"/>
      <c r="BH468" s="19"/>
      <c r="BI468" s="19"/>
      <c r="BJ468" s="19"/>
      <c r="BK468" s="19"/>
    </row>
    <row r="469" spans="1:63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19"/>
      <c r="BF469" s="19"/>
      <c r="BG469" s="19"/>
      <c r="BH469" s="19"/>
      <c r="BI469" s="19"/>
      <c r="BJ469" s="19"/>
      <c r="BK469" s="19"/>
    </row>
    <row r="470" spans="1:63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19"/>
      <c r="BF470" s="19"/>
      <c r="BG470" s="19"/>
      <c r="BH470" s="19"/>
      <c r="BI470" s="19"/>
      <c r="BJ470" s="19"/>
      <c r="BK470" s="19"/>
    </row>
    <row r="471" spans="1:63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19"/>
      <c r="BF471" s="19"/>
      <c r="BG471" s="19"/>
      <c r="BH471" s="19"/>
      <c r="BI471" s="19"/>
      <c r="BJ471" s="19"/>
      <c r="BK471" s="19"/>
    </row>
    <row r="472" spans="1:63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19"/>
      <c r="BF472" s="19"/>
      <c r="BG472" s="19"/>
      <c r="BH472" s="19"/>
      <c r="BI472" s="19"/>
      <c r="BJ472" s="19"/>
      <c r="BK472" s="19"/>
    </row>
    <row r="473" spans="1:63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19"/>
      <c r="BF473" s="19"/>
      <c r="BG473" s="19"/>
      <c r="BH473" s="19"/>
      <c r="BI473" s="19"/>
      <c r="BJ473" s="19"/>
      <c r="BK473" s="19"/>
    </row>
    <row r="474" spans="1:63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19"/>
      <c r="BF474" s="19"/>
      <c r="BG474" s="19"/>
      <c r="BH474" s="19"/>
      <c r="BI474" s="19"/>
      <c r="BJ474" s="19"/>
      <c r="BK474" s="19"/>
    </row>
    <row r="475" spans="1:63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19"/>
      <c r="BF475" s="19"/>
      <c r="BG475" s="19"/>
      <c r="BH475" s="19"/>
      <c r="BI475" s="19"/>
      <c r="BJ475" s="19"/>
      <c r="BK475" s="19"/>
    </row>
    <row r="476" spans="1:63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19"/>
      <c r="BF476" s="19"/>
      <c r="BG476" s="19"/>
      <c r="BH476" s="19"/>
      <c r="BI476" s="19"/>
      <c r="BJ476" s="19"/>
      <c r="BK476" s="19"/>
    </row>
    <row r="477" spans="1:63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19"/>
      <c r="BF477" s="19"/>
      <c r="BG477" s="19"/>
      <c r="BH477" s="19"/>
      <c r="BI477" s="19"/>
      <c r="BJ477" s="19"/>
      <c r="BK477" s="19"/>
    </row>
    <row r="478" spans="1:63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19"/>
      <c r="BF478" s="19"/>
      <c r="BG478" s="19"/>
      <c r="BH478" s="19"/>
      <c r="BI478" s="19"/>
      <c r="BJ478" s="19"/>
      <c r="BK478" s="19"/>
    </row>
    <row r="479" spans="1:63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19"/>
      <c r="BF479" s="19"/>
      <c r="BG479" s="19"/>
      <c r="BH479" s="19"/>
      <c r="BI479" s="19"/>
      <c r="BJ479" s="19"/>
      <c r="BK479" s="19"/>
    </row>
    <row r="480" spans="1:63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19"/>
      <c r="BF480" s="19"/>
      <c r="BG480" s="19"/>
      <c r="BH480" s="19"/>
      <c r="BI480" s="19"/>
      <c r="BJ480" s="19"/>
      <c r="BK480" s="19"/>
    </row>
    <row r="481" spans="1:63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19"/>
      <c r="BF481" s="19"/>
      <c r="BG481" s="19"/>
      <c r="BH481" s="19"/>
      <c r="BI481" s="19"/>
      <c r="BJ481" s="19"/>
      <c r="BK481" s="19"/>
    </row>
    <row r="482" spans="1:63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19"/>
      <c r="BF482" s="19"/>
      <c r="BG482" s="19"/>
      <c r="BH482" s="19"/>
      <c r="BI482" s="19"/>
      <c r="BJ482" s="19"/>
      <c r="BK482" s="19"/>
    </row>
    <row r="483" spans="1:63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19"/>
      <c r="BF483" s="19"/>
      <c r="BG483" s="19"/>
      <c r="BH483" s="19"/>
      <c r="BI483" s="19"/>
      <c r="BJ483" s="19"/>
      <c r="BK483" s="19"/>
    </row>
    <row r="484" spans="1:63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19"/>
      <c r="BF484" s="19"/>
      <c r="BG484" s="19"/>
      <c r="BH484" s="19"/>
      <c r="BI484" s="19"/>
      <c r="BJ484" s="19"/>
      <c r="BK484" s="19"/>
    </row>
    <row r="485" spans="1:63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19"/>
      <c r="BF485" s="19"/>
      <c r="BG485" s="19"/>
      <c r="BH485" s="19"/>
      <c r="BI485" s="19"/>
      <c r="BJ485" s="19"/>
      <c r="BK485" s="19"/>
    </row>
    <row r="486" spans="1:63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19"/>
      <c r="BF486" s="19"/>
      <c r="BG486" s="19"/>
      <c r="BH486" s="19"/>
      <c r="BI486" s="19"/>
      <c r="BJ486" s="19"/>
      <c r="BK486" s="19"/>
    </row>
    <row r="487" spans="1:63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19"/>
      <c r="BF487" s="19"/>
      <c r="BG487" s="19"/>
      <c r="BH487" s="19"/>
      <c r="BI487" s="19"/>
      <c r="BJ487" s="19"/>
      <c r="BK487" s="19"/>
    </row>
    <row r="488" spans="1:63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19"/>
      <c r="BF488" s="19"/>
      <c r="BG488" s="19"/>
      <c r="BH488" s="19"/>
      <c r="BI488" s="19"/>
      <c r="BJ488" s="19"/>
      <c r="BK488" s="19"/>
    </row>
    <row r="489" spans="1:63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19"/>
      <c r="BF489" s="19"/>
      <c r="BG489" s="19"/>
      <c r="BH489" s="19"/>
      <c r="BI489" s="19"/>
      <c r="BJ489" s="19"/>
      <c r="BK489" s="19"/>
    </row>
    <row r="490" spans="1:63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19"/>
      <c r="BF490" s="19"/>
      <c r="BG490" s="19"/>
      <c r="BH490" s="19"/>
      <c r="BI490" s="19"/>
      <c r="BJ490" s="19"/>
      <c r="BK490" s="19"/>
    </row>
    <row r="491" spans="1:63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19"/>
      <c r="BF491" s="19"/>
      <c r="BG491" s="19"/>
      <c r="BH491" s="19"/>
      <c r="BI491" s="19"/>
      <c r="BJ491" s="19"/>
      <c r="BK491" s="19"/>
    </row>
    <row r="492" spans="1:63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19"/>
      <c r="BF492" s="19"/>
      <c r="BG492" s="19"/>
      <c r="BH492" s="19"/>
      <c r="BI492" s="19"/>
      <c r="BJ492" s="19"/>
      <c r="BK492" s="19"/>
    </row>
    <row r="493" spans="1:63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19"/>
      <c r="BF493" s="19"/>
      <c r="BG493" s="19"/>
      <c r="BH493" s="19"/>
      <c r="BI493" s="19"/>
      <c r="BJ493" s="19"/>
      <c r="BK493" s="19"/>
    </row>
    <row r="494" spans="1:63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19"/>
      <c r="BF494" s="19"/>
      <c r="BG494" s="19"/>
      <c r="BH494" s="19"/>
      <c r="BI494" s="19"/>
      <c r="BJ494" s="19"/>
      <c r="BK494" s="19"/>
    </row>
    <row r="495" spans="1:63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19"/>
      <c r="BF495" s="19"/>
      <c r="BG495" s="19"/>
      <c r="BH495" s="19"/>
      <c r="BI495" s="19"/>
      <c r="BJ495" s="19"/>
      <c r="BK495" s="19"/>
    </row>
    <row r="496" spans="1:63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19"/>
      <c r="BF496" s="19"/>
      <c r="BG496" s="19"/>
      <c r="BH496" s="19"/>
      <c r="BI496" s="19"/>
      <c r="BJ496" s="19"/>
      <c r="BK496" s="19"/>
    </row>
    <row r="497" spans="1:63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19"/>
      <c r="BF497" s="19"/>
      <c r="BG497" s="19"/>
      <c r="BH497" s="19"/>
      <c r="BI497" s="19"/>
      <c r="BJ497" s="19"/>
      <c r="BK497" s="19"/>
    </row>
    <row r="498" spans="1:63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19"/>
      <c r="BF498" s="19"/>
      <c r="BG498" s="19"/>
      <c r="BH498" s="19"/>
      <c r="BI498" s="19"/>
      <c r="BJ498" s="19"/>
      <c r="BK498" s="19"/>
    </row>
    <row r="499" spans="1:63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19"/>
      <c r="BF499" s="19"/>
      <c r="BG499" s="19"/>
      <c r="BH499" s="19"/>
      <c r="BI499" s="19"/>
      <c r="BJ499" s="19"/>
      <c r="BK499" s="19"/>
    </row>
    <row r="500" spans="1:63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19"/>
      <c r="BF500" s="19"/>
      <c r="BG500" s="19"/>
      <c r="BH500" s="19"/>
      <c r="BI500" s="19"/>
      <c r="BJ500" s="19"/>
      <c r="BK500" s="19"/>
    </row>
    <row r="501" spans="1:63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19"/>
      <c r="BF501" s="19"/>
      <c r="BG501" s="19"/>
      <c r="BH501" s="19"/>
      <c r="BI501" s="19"/>
      <c r="BJ501" s="19"/>
      <c r="BK501" s="19"/>
    </row>
    <row r="502" spans="1:63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19"/>
      <c r="BF502" s="19"/>
      <c r="BG502" s="19"/>
      <c r="BH502" s="19"/>
      <c r="BI502" s="19"/>
      <c r="BJ502" s="19"/>
      <c r="BK502" s="19"/>
    </row>
    <row r="503" spans="1:63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19"/>
      <c r="BF503" s="19"/>
      <c r="BG503" s="19"/>
      <c r="BH503" s="19"/>
      <c r="BI503" s="19"/>
      <c r="BJ503" s="19"/>
      <c r="BK503" s="19"/>
    </row>
    <row r="504" spans="1:63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19"/>
      <c r="BF504" s="19"/>
      <c r="BG504" s="19"/>
      <c r="BH504" s="19"/>
      <c r="BI504" s="19"/>
      <c r="BJ504" s="19"/>
      <c r="BK504" s="19"/>
    </row>
    <row r="505" spans="1:63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19"/>
      <c r="BF505" s="19"/>
      <c r="BG505" s="19"/>
      <c r="BH505" s="19"/>
      <c r="BI505" s="19"/>
      <c r="BJ505" s="19"/>
      <c r="BK505" s="19"/>
    </row>
    <row r="506" spans="1:63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19"/>
      <c r="BF506" s="19"/>
      <c r="BG506" s="19"/>
      <c r="BH506" s="19"/>
      <c r="BI506" s="19"/>
      <c r="BJ506" s="19"/>
      <c r="BK506" s="19"/>
    </row>
    <row r="507" spans="1:63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19"/>
      <c r="BF507" s="19"/>
      <c r="BG507" s="19"/>
      <c r="BH507" s="19"/>
      <c r="BI507" s="19"/>
      <c r="BJ507" s="19"/>
      <c r="BK507" s="19"/>
    </row>
    <row r="508" spans="1:63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19"/>
      <c r="BF508" s="19"/>
      <c r="BG508" s="19"/>
      <c r="BH508" s="19"/>
      <c r="BI508" s="19"/>
      <c r="BJ508" s="19"/>
      <c r="BK508" s="19"/>
    </row>
    <row r="509" spans="1:63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19"/>
      <c r="BF509" s="19"/>
      <c r="BG509" s="19"/>
      <c r="BH509" s="19"/>
      <c r="BI509" s="19"/>
      <c r="BJ509" s="19"/>
      <c r="BK509" s="19"/>
    </row>
    <row r="510" spans="1:63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19"/>
      <c r="BF510" s="19"/>
      <c r="BG510" s="19"/>
      <c r="BH510" s="19"/>
      <c r="BI510" s="19"/>
      <c r="BJ510" s="19"/>
      <c r="BK510" s="19"/>
    </row>
    <row r="511" spans="1:63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19"/>
      <c r="BF511" s="19"/>
      <c r="BG511" s="19"/>
      <c r="BH511" s="19"/>
      <c r="BI511" s="19"/>
      <c r="BJ511" s="19"/>
      <c r="BK511" s="19"/>
    </row>
    <row r="512" spans="1:63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19"/>
      <c r="BF512" s="19"/>
      <c r="BG512" s="19"/>
      <c r="BH512" s="19"/>
      <c r="BI512" s="19"/>
      <c r="BJ512" s="19"/>
      <c r="BK512" s="19"/>
    </row>
    <row r="513" spans="1:63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19"/>
      <c r="BF513" s="19"/>
      <c r="BG513" s="19"/>
      <c r="BH513" s="19"/>
      <c r="BI513" s="19"/>
      <c r="BJ513" s="19"/>
      <c r="BK513" s="19"/>
    </row>
    <row r="514" spans="1:63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19"/>
      <c r="BF514" s="19"/>
      <c r="BG514" s="19"/>
      <c r="BH514" s="19"/>
      <c r="BI514" s="19"/>
      <c r="BJ514" s="19"/>
      <c r="BK514" s="19"/>
    </row>
    <row r="515" spans="1:63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19"/>
      <c r="BF515" s="19"/>
      <c r="BG515" s="19"/>
      <c r="BH515" s="19"/>
      <c r="BI515" s="19"/>
      <c r="BJ515" s="19"/>
      <c r="BK515" s="19"/>
    </row>
    <row r="516" spans="1:63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19"/>
      <c r="BF516" s="19"/>
      <c r="BG516" s="19"/>
      <c r="BH516" s="19"/>
      <c r="BI516" s="19"/>
      <c r="BJ516" s="19"/>
      <c r="BK516" s="19"/>
    </row>
    <row r="517" spans="1:63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19"/>
      <c r="BF517" s="19"/>
      <c r="BG517" s="19"/>
      <c r="BH517" s="19"/>
      <c r="BI517" s="19"/>
      <c r="BJ517" s="19"/>
      <c r="BK517" s="19"/>
    </row>
    <row r="518" spans="1:63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19"/>
      <c r="BF518" s="19"/>
      <c r="BG518" s="19"/>
      <c r="BH518" s="19"/>
      <c r="BI518" s="19"/>
      <c r="BJ518" s="19"/>
      <c r="BK518" s="19"/>
    </row>
    <row r="519" spans="1:63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19"/>
      <c r="BF519" s="19"/>
      <c r="BG519" s="19"/>
      <c r="BH519" s="19"/>
      <c r="BI519" s="19"/>
      <c r="BJ519" s="19"/>
      <c r="BK519" s="19"/>
    </row>
    <row r="520" spans="1:63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19"/>
      <c r="BF520" s="19"/>
      <c r="BG520" s="19"/>
      <c r="BH520" s="19"/>
      <c r="BI520" s="19"/>
      <c r="BJ520" s="19"/>
      <c r="BK520" s="19"/>
    </row>
    <row r="521" spans="1:63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19"/>
      <c r="BF521" s="19"/>
      <c r="BG521" s="19"/>
      <c r="BH521" s="19"/>
      <c r="BI521" s="19"/>
      <c r="BJ521" s="19"/>
      <c r="BK521" s="19"/>
    </row>
    <row r="522" spans="1:63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19"/>
      <c r="BF522" s="19"/>
      <c r="BG522" s="19"/>
      <c r="BH522" s="19"/>
      <c r="BI522" s="19"/>
      <c r="BJ522" s="19"/>
      <c r="BK522" s="19"/>
    </row>
    <row r="523" spans="1:63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19"/>
      <c r="BF523" s="19"/>
      <c r="BG523" s="19"/>
      <c r="BH523" s="19"/>
      <c r="BI523" s="19"/>
      <c r="BJ523" s="19"/>
      <c r="BK523" s="19"/>
    </row>
    <row r="524" spans="1:63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19"/>
      <c r="BF524" s="19"/>
      <c r="BG524" s="19"/>
      <c r="BH524" s="19"/>
      <c r="BI524" s="19"/>
      <c r="BJ524" s="19"/>
      <c r="BK524" s="19"/>
    </row>
    <row r="525" spans="1:63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19"/>
      <c r="BF525" s="19"/>
      <c r="BG525" s="19"/>
      <c r="BH525" s="19"/>
      <c r="BI525" s="19"/>
      <c r="BJ525" s="19"/>
      <c r="BK525" s="19"/>
    </row>
    <row r="526" spans="1:63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19"/>
      <c r="BF526" s="19"/>
      <c r="BG526" s="19"/>
      <c r="BH526" s="19"/>
      <c r="BI526" s="19"/>
      <c r="BJ526" s="19"/>
      <c r="BK526" s="19"/>
    </row>
    <row r="527" spans="1:63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19"/>
      <c r="BF527" s="19"/>
      <c r="BG527" s="19"/>
      <c r="BH527" s="19"/>
      <c r="BI527" s="19"/>
      <c r="BJ527" s="19"/>
      <c r="BK527" s="19"/>
    </row>
    <row r="528" spans="1:63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19"/>
      <c r="BF528" s="19"/>
      <c r="BG528" s="19"/>
      <c r="BH528" s="19"/>
      <c r="BI528" s="19"/>
      <c r="BJ528" s="19"/>
      <c r="BK528" s="19"/>
    </row>
    <row r="529" spans="1:63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19"/>
      <c r="BF529" s="19"/>
      <c r="BG529" s="19"/>
      <c r="BH529" s="19"/>
      <c r="BI529" s="19"/>
      <c r="BJ529" s="19"/>
      <c r="BK529" s="19"/>
    </row>
    <row r="530" spans="1:63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19"/>
      <c r="BF530" s="19"/>
      <c r="BG530" s="19"/>
      <c r="BH530" s="19"/>
      <c r="BI530" s="19"/>
      <c r="BJ530" s="19"/>
      <c r="BK530" s="19"/>
    </row>
    <row r="531" spans="1:63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19"/>
      <c r="BF531" s="19"/>
      <c r="BG531" s="19"/>
      <c r="BH531" s="19"/>
      <c r="BI531" s="19"/>
      <c r="BJ531" s="19"/>
      <c r="BK531" s="19"/>
    </row>
    <row r="532" spans="1:63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19"/>
      <c r="BF532" s="19"/>
      <c r="BG532" s="19"/>
      <c r="BH532" s="19"/>
      <c r="BI532" s="19"/>
      <c r="BJ532" s="19"/>
      <c r="BK532" s="19"/>
    </row>
    <row r="533" spans="1:63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19"/>
      <c r="BF533" s="19"/>
      <c r="BG533" s="19"/>
      <c r="BH533" s="19"/>
      <c r="BI533" s="19"/>
      <c r="BJ533" s="19"/>
      <c r="BK533" s="19"/>
    </row>
    <row r="534" spans="1:63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19"/>
      <c r="BF534" s="19"/>
      <c r="BG534" s="19"/>
      <c r="BH534" s="19"/>
      <c r="BI534" s="19"/>
      <c r="BJ534" s="19"/>
      <c r="BK534" s="19"/>
    </row>
    <row r="535" spans="1:63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19"/>
      <c r="BF535" s="19"/>
      <c r="BG535" s="19"/>
      <c r="BH535" s="19"/>
      <c r="BI535" s="19"/>
      <c r="BJ535" s="19"/>
      <c r="BK535" s="19"/>
    </row>
    <row r="536" spans="1:63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19"/>
      <c r="BF536" s="19"/>
      <c r="BG536" s="19"/>
      <c r="BH536" s="19"/>
      <c r="BI536" s="19"/>
      <c r="BJ536" s="19"/>
      <c r="BK536" s="19"/>
    </row>
    <row r="537" spans="1:63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19"/>
      <c r="BF537" s="19"/>
      <c r="BG537" s="19"/>
      <c r="BH537" s="19"/>
      <c r="BI537" s="19"/>
      <c r="BJ537" s="19"/>
      <c r="BK537" s="19"/>
    </row>
    <row r="538" spans="1:63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19"/>
      <c r="BF538" s="19"/>
      <c r="BG538" s="19"/>
      <c r="BH538" s="19"/>
      <c r="BI538" s="19"/>
      <c r="BJ538" s="19"/>
      <c r="BK538" s="19"/>
    </row>
    <row r="539" spans="1:63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19"/>
      <c r="BF539" s="19"/>
      <c r="BG539" s="19"/>
      <c r="BH539" s="19"/>
      <c r="BI539" s="19"/>
      <c r="BJ539" s="19"/>
      <c r="BK539" s="19"/>
    </row>
    <row r="540" spans="1:63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19"/>
      <c r="BF540" s="19"/>
      <c r="BG540" s="19"/>
      <c r="BH540" s="19"/>
      <c r="BI540" s="19"/>
      <c r="BJ540" s="19"/>
      <c r="BK540" s="19"/>
    </row>
    <row r="541" spans="1:63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19"/>
      <c r="BF541" s="19"/>
      <c r="BG541" s="19"/>
      <c r="BH541" s="19"/>
      <c r="BI541" s="19"/>
      <c r="BJ541" s="19"/>
      <c r="BK541" s="19"/>
    </row>
    <row r="542" spans="1:63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19"/>
      <c r="BF542" s="19"/>
      <c r="BG542" s="19"/>
      <c r="BH542" s="19"/>
      <c r="BI542" s="19"/>
      <c r="BJ542" s="19"/>
      <c r="BK542" s="19"/>
    </row>
    <row r="543" spans="1:63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19"/>
      <c r="BF543" s="19"/>
      <c r="BG543" s="19"/>
      <c r="BH543" s="19"/>
      <c r="BI543" s="19"/>
      <c r="BJ543" s="19"/>
      <c r="BK543" s="19"/>
    </row>
    <row r="544" spans="1:63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19"/>
      <c r="BF544" s="19"/>
      <c r="BG544" s="19"/>
      <c r="BH544" s="19"/>
      <c r="BI544" s="19"/>
      <c r="BJ544" s="19"/>
      <c r="BK544" s="19"/>
    </row>
    <row r="545" spans="1:63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19"/>
      <c r="BF545" s="19"/>
      <c r="BG545" s="19"/>
      <c r="BH545" s="19"/>
      <c r="BI545" s="19"/>
      <c r="BJ545" s="19"/>
      <c r="BK545" s="19"/>
    </row>
    <row r="546" spans="1:63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19"/>
      <c r="BF546" s="19"/>
      <c r="BG546" s="19"/>
      <c r="BH546" s="19"/>
      <c r="BI546" s="19"/>
      <c r="BJ546" s="19"/>
      <c r="BK546" s="19"/>
    </row>
    <row r="547" spans="1:63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19"/>
      <c r="BF547" s="19"/>
      <c r="BG547" s="19"/>
      <c r="BH547" s="19"/>
      <c r="BI547" s="19"/>
      <c r="BJ547" s="19"/>
      <c r="BK547" s="19"/>
    </row>
    <row r="548" spans="1:63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19"/>
      <c r="BF548" s="19"/>
      <c r="BG548" s="19"/>
      <c r="BH548" s="19"/>
      <c r="BI548" s="19"/>
      <c r="BJ548" s="19"/>
      <c r="BK548" s="19"/>
    </row>
    <row r="549" spans="1:63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19"/>
      <c r="BF549" s="19"/>
      <c r="BG549" s="19"/>
      <c r="BH549" s="19"/>
      <c r="BI549" s="19"/>
      <c r="BJ549" s="19"/>
      <c r="BK549" s="19"/>
    </row>
    <row r="550" spans="1:63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19"/>
      <c r="BF550" s="19"/>
      <c r="BG550" s="19"/>
      <c r="BH550" s="19"/>
      <c r="BI550" s="19"/>
      <c r="BJ550" s="19"/>
      <c r="BK550" s="19"/>
    </row>
    <row r="551" spans="1:63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19"/>
      <c r="BF551" s="19"/>
      <c r="BG551" s="19"/>
      <c r="BH551" s="19"/>
      <c r="BI551" s="19"/>
      <c r="BJ551" s="19"/>
      <c r="BK551" s="19"/>
    </row>
    <row r="552" spans="1:63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19"/>
      <c r="BF552" s="19"/>
      <c r="BG552" s="19"/>
      <c r="BH552" s="19"/>
      <c r="BI552" s="19"/>
      <c r="BJ552" s="19"/>
      <c r="BK552" s="19"/>
    </row>
    <row r="553" spans="1:63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19"/>
      <c r="BF553" s="19"/>
      <c r="BG553" s="19"/>
      <c r="BH553" s="19"/>
      <c r="BI553" s="19"/>
      <c r="BJ553" s="19"/>
      <c r="BK553" s="19"/>
    </row>
    <row r="554" spans="1:63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19"/>
      <c r="BF554" s="19"/>
      <c r="BG554" s="19"/>
      <c r="BH554" s="19"/>
      <c r="BI554" s="19"/>
      <c r="BJ554" s="19"/>
      <c r="BK554" s="19"/>
    </row>
    <row r="555" spans="1:63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19"/>
      <c r="BF555" s="19"/>
      <c r="BG555" s="19"/>
      <c r="BH555" s="19"/>
      <c r="BI555" s="19"/>
      <c r="BJ555" s="19"/>
      <c r="BK555" s="19"/>
    </row>
    <row r="556" spans="1:63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19"/>
      <c r="BF556" s="19"/>
      <c r="BG556" s="19"/>
      <c r="BH556" s="19"/>
      <c r="BI556" s="19"/>
      <c r="BJ556" s="19"/>
      <c r="BK556" s="19"/>
    </row>
    <row r="557" spans="1:63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19"/>
      <c r="BF557" s="19"/>
      <c r="BG557" s="19"/>
      <c r="BH557" s="19"/>
      <c r="BI557" s="19"/>
      <c r="BJ557" s="19"/>
      <c r="BK557" s="19"/>
    </row>
    <row r="558" spans="1:63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19"/>
      <c r="BF558" s="19"/>
      <c r="BG558" s="19"/>
      <c r="BH558" s="19"/>
      <c r="BI558" s="19"/>
      <c r="BJ558" s="19"/>
      <c r="BK558" s="19"/>
    </row>
    <row r="559" spans="1:63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19"/>
      <c r="BF559" s="19"/>
      <c r="BG559" s="19"/>
      <c r="BH559" s="19"/>
      <c r="BI559" s="19"/>
      <c r="BJ559" s="19"/>
      <c r="BK559" s="19"/>
    </row>
    <row r="560" spans="1:63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19"/>
      <c r="BF560" s="19"/>
      <c r="BG560" s="19"/>
      <c r="BH560" s="19"/>
      <c r="BI560" s="19"/>
      <c r="BJ560" s="19"/>
      <c r="BK560" s="19"/>
    </row>
    <row r="561" spans="1:63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19"/>
      <c r="BF561" s="19"/>
      <c r="BG561" s="19"/>
      <c r="BH561" s="19"/>
      <c r="BI561" s="19"/>
      <c r="BJ561" s="19"/>
      <c r="BK561" s="19"/>
    </row>
    <row r="562" spans="1:63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19"/>
      <c r="BF562" s="19"/>
      <c r="BG562" s="19"/>
      <c r="BH562" s="19"/>
      <c r="BI562" s="19"/>
      <c r="BJ562" s="19"/>
      <c r="BK562" s="19"/>
    </row>
    <row r="563" spans="1:63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19"/>
      <c r="BF563" s="19"/>
      <c r="BG563" s="19"/>
      <c r="BH563" s="19"/>
      <c r="BI563" s="19"/>
      <c r="BJ563" s="19"/>
      <c r="BK563" s="19"/>
    </row>
    <row r="564" spans="1:63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19"/>
      <c r="BF564" s="19"/>
      <c r="BG564" s="19"/>
      <c r="BH564" s="19"/>
      <c r="BI564" s="19"/>
      <c r="BJ564" s="19"/>
      <c r="BK564" s="19"/>
    </row>
    <row r="565" spans="1:63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19"/>
      <c r="BF565" s="19"/>
      <c r="BG565" s="19"/>
      <c r="BH565" s="19"/>
      <c r="BI565" s="19"/>
      <c r="BJ565" s="19"/>
      <c r="BK565" s="19"/>
    </row>
    <row r="566" spans="1:63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19"/>
      <c r="BF566" s="19"/>
      <c r="BG566" s="19"/>
      <c r="BH566" s="19"/>
      <c r="BI566" s="19"/>
      <c r="BJ566" s="19"/>
      <c r="BK566" s="19"/>
    </row>
    <row r="567" spans="1:63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19"/>
      <c r="BF567" s="19"/>
      <c r="BG567" s="19"/>
      <c r="BH567" s="19"/>
      <c r="BI567" s="19"/>
      <c r="BJ567" s="19"/>
      <c r="BK567" s="19"/>
    </row>
    <row r="568" spans="1:63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19"/>
      <c r="BF568" s="19"/>
      <c r="BG568" s="19"/>
      <c r="BH568" s="19"/>
      <c r="BI568" s="19"/>
      <c r="BJ568" s="19"/>
      <c r="BK568" s="19"/>
    </row>
    <row r="569" spans="1:63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19"/>
      <c r="BF569" s="19"/>
      <c r="BG569" s="19"/>
      <c r="BH569" s="19"/>
      <c r="BI569" s="19"/>
      <c r="BJ569" s="19"/>
      <c r="BK569" s="19"/>
    </row>
    <row r="570" spans="1:63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19"/>
      <c r="BF570" s="19"/>
      <c r="BG570" s="19"/>
      <c r="BH570" s="19"/>
      <c r="BI570" s="19"/>
      <c r="BJ570" s="19"/>
      <c r="BK570" s="19"/>
    </row>
    <row r="571" spans="1:63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19"/>
      <c r="BF571" s="19"/>
      <c r="BG571" s="19"/>
      <c r="BH571" s="19"/>
      <c r="BI571" s="19"/>
      <c r="BJ571" s="19"/>
      <c r="BK571" s="19"/>
    </row>
    <row r="572" spans="1:63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19"/>
      <c r="BF572" s="19"/>
      <c r="BG572" s="19"/>
      <c r="BH572" s="19"/>
      <c r="BI572" s="19"/>
      <c r="BJ572" s="19"/>
      <c r="BK572" s="19"/>
    </row>
    <row r="573" spans="1:63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19"/>
      <c r="BF573" s="19"/>
      <c r="BG573" s="19"/>
      <c r="BH573" s="19"/>
      <c r="BI573" s="19"/>
      <c r="BJ573" s="19"/>
      <c r="BK573" s="19"/>
    </row>
    <row r="574" spans="1:63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19"/>
      <c r="BF574" s="19"/>
      <c r="BG574" s="19"/>
      <c r="BH574" s="19"/>
      <c r="BI574" s="19"/>
      <c r="BJ574" s="19"/>
      <c r="BK574" s="19"/>
    </row>
    <row r="575" spans="1:63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19"/>
      <c r="BF575" s="19"/>
      <c r="BG575" s="19"/>
      <c r="BH575" s="19"/>
      <c r="BI575" s="19"/>
      <c r="BJ575" s="19"/>
      <c r="BK575" s="19"/>
    </row>
    <row r="576" spans="1:63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19"/>
      <c r="BF576" s="19"/>
      <c r="BG576" s="19"/>
      <c r="BH576" s="19"/>
      <c r="BI576" s="19"/>
      <c r="BJ576" s="19"/>
      <c r="BK576" s="19"/>
    </row>
    <row r="577" spans="1:63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19"/>
      <c r="BF577" s="19"/>
      <c r="BG577" s="19"/>
      <c r="BH577" s="19"/>
      <c r="BI577" s="19"/>
      <c r="BJ577" s="19"/>
      <c r="BK577" s="19"/>
    </row>
    <row r="578" spans="1:63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19"/>
      <c r="BF578" s="19"/>
      <c r="BG578" s="19"/>
      <c r="BH578" s="19"/>
      <c r="BI578" s="19"/>
      <c r="BJ578" s="19"/>
      <c r="BK578" s="19"/>
    </row>
    <row r="579" spans="1:63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19"/>
      <c r="BF579" s="19"/>
      <c r="BG579" s="19"/>
      <c r="BH579" s="19"/>
      <c r="BI579" s="19"/>
      <c r="BJ579" s="19"/>
      <c r="BK579" s="19"/>
    </row>
    <row r="580" spans="1:63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19"/>
      <c r="BF580" s="19"/>
      <c r="BG580" s="19"/>
      <c r="BH580" s="19"/>
      <c r="BI580" s="19"/>
      <c r="BJ580" s="19"/>
      <c r="BK580" s="19"/>
    </row>
    <row r="581" spans="1:63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19"/>
      <c r="BF581" s="19"/>
      <c r="BG581" s="19"/>
      <c r="BH581" s="19"/>
      <c r="BI581" s="19"/>
      <c r="BJ581" s="19"/>
      <c r="BK581" s="19"/>
    </row>
    <row r="582" spans="1:63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19"/>
      <c r="BF582" s="19"/>
      <c r="BG582" s="19"/>
      <c r="BH582" s="19"/>
      <c r="BI582" s="19"/>
      <c r="BJ582" s="19"/>
      <c r="BK582" s="19"/>
    </row>
    <row r="583" spans="1:63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19"/>
      <c r="BF583" s="19"/>
      <c r="BG583" s="19"/>
      <c r="BH583" s="19"/>
      <c r="BI583" s="19"/>
      <c r="BJ583" s="19"/>
      <c r="BK583" s="19"/>
    </row>
    <row r="584" spans="1:63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19"/>
      <c r="BF584" s="19"/>
      <c r="BG584" s="19"/>
      <c r="BH584" s="19"/>
      <c r="BI584" s="19"/>
      <c r="BJ584" s="19"/>
      <c r="BK584" s="19"/>
    </row>
    <row r="585" spans="1:63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19"/>
      <c r="BF585" s="19"/>
      <c r="BG585" s="19"/>
      <c r="BH585" s="19"/>
      <c r="BI585" s="19"/>
      <c r="BJ585" s="19"/>
      <c r="BK585" s="19"/>
    </row>
    <row r="586" spans="1:63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19"/>
      <c r="BF586" s="19"/>
      <c r="BG586" s="19"/>
      <c r="BH586" s="19"/>
      <c r="BI586" s="19"/>
      <c r="BJ586" s="19"/>
      <c r="BK586" s="19"/>
    </row>
    <row r="587" spans="1:63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19"/>
      <c r="BF587" s="19"/>
      <c r="BG587" s="19"/>
      <c r="BH587" s="19"/>
      <c r="BI587" s="19"/>
      <c r="BJ587" s="19"/>
      <c r="BK587" s="19"/>
    </row>
    <row r="588" spans="1:63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19"/>
      <c r="BF588" s="19"/>
      <c r="BG588" s="19"/>
      <c r="BH588" s="19"/>
      <c r="BI588" s="19"/>
      <c r="BJ588" s="19"/>
      <c r="BK588" s="19"/>
    </row>
    <row r="589" spans="1:63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19"/>
      <c r="BF589" s="19"/>
      <c r="BG589" s="19"/>
      <c r="BH589" s="19"/>
      <c r="BI589" s="19"/>
      <c r="BJ589" s="19"/>
      <c r="BK589" s="19"/>
    </row>
    <row r="590" spans="1:63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19"/>
      <c r="BF590" s="19"/>
      <c r="BG590" s="19"/>
      <c r="BH590" s="19"/>
      <c r="BI590" s="19"/>
      <c r="BJ590" s="19"/>
      <c r="BK590" s="19"/>
    </row>
    <row r="591" spans="1:63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19"/>
      <c r="BF591" s="19"/>
      <c r="BG591" s="19"/>
      <c r="BH591" s="19"/>
      <c r="BI591" s="19"/>
      <c r="BJ591" s="19"/>
      <c r="BK591" s="19"/>
    </row>
    <row r="592" spans="1:63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19"/>
      <c r="BF592" s="19"/>
      <c r="BG592" s="19"/>
      <c r="BH592" s="19"/>
      <c r="BI592" s="19"/>
      <c r="BJ592" s="19"/>
      <c r="BK592" s="19"/>
    </row>
    <row r="593" spans="1:63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19"/>
      <c r="BF593" s="19"/>
      <c r="BG593" s="19"/>
      <c r="BH593" s="19"/>
      <c r="BI593" s="19"/>
      <c r="BJ593" s="19"/>
      <c r="BK593" s="19"/>
    </row>
    <row r="594" spans="1:63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19"/>
      <c r="BF594" s="19"/>
      <c r="BG594" s="19"/>
      <c r="BH594" s="19"/>
      <c r="BI594" s="19"/>
      <c r="BJ594" s="19"/>
      <c r="BK594" s="19"/>
    </row>
    <row r="595" spans="1:63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19"/>
      <c r="BF595" s="19"/>
      <c r="BG595" s="19"/>
      <c r="BH595" s="19"/>
      <c r="BI595" s="19"/>
      <c r="BJ595" s="19"/>
      <c r="BK595" s="19"/>
    </row>
    <row r="596" spans="1:63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19"/>
      <c r="BF596" s="19"/>
      <c r="BG596" s="19"/>
      <c r="BH596" s="19"/>
      <c r="BI596" s="19"/>
      <c r="BJ596" s="19"/>
      <c r="BK596" s="19"/>
    </row>
    <row r="597" spans="1:63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19"/>
      <c r="BF597" s="19"/>
      <c r="BG597" s="19"/>
      <c r="BH597" s="19"/>
      <c r="BI597" s="19"/>
      <c r="BJ597" s="19"/>
      <c r="BK597" s="19"/>
    </row>
    <row r="598" spans="1:63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19"/>
      <c r="BF598" s="19"/>
      <c r="BG598" s="19"/>
      <c r="BH598" s="19"/>
      <c r="BI598" s="19"/>
      <c r="BJ598" s="19"/>
      <c r="BK598" s="19"/>
    </row>
    <row r="599" spans="1:63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19"/>
      <c r="BF599" s="19"/>
      <c r="BG599" s="19"/>
      <c r="BH599" s="19"/>
      <c r="BI599" s="19"/>
      <c r="BJ599" s="19"/>
      <c r="BK599" s="19"/>
    </row>
    <row r="600" spans="1:63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19"/>
      <c r="BF600" s="19"/>
      <c r="BG600" s="19"/>
      <c r="BH600" s="19"/>
      <c r="BI600" s="19"/>
      <c r="BJ600" s="19"/>
      <c r="BK600" s="19"/>
    </row>
    <row r="601" spans="1:63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19"/>
      <c r="BF601" s="19"/>
      <c r="BG601" s="19"/>
      <c r="BH601" s="19"/>
      <c r="BI601" s="19"/>
      <c r="BJ601" s="19"/>
      <c r="BK601" s="19"/>
    </row>
    <row r="602" spans="1:63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19"/>
      <c r="BF602" s="19"/>
      <c r="BG602" s="19"/>
      <c r="BH602" s="19"/>
      <c r="BI602" s="19"/>
      <c r="BJ602" s="19"/>
      <c r="BK602" s="19"/>
    </row>
    <row r="603" spans="1:63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19"/>
      <c r="BF603" s="19"/>
      <c r="BG603" s="19"/>
      <c r="BH603" s="19"/>
      <c r="BI603" s="19"/>
      <c r="BJ603" s="19"/>
      <c r="BK603" s="19"/>
    </row>
    <row r="604" spans="1:63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19"/>
      <c r="BF604" s="19"/>
      <c r="BG604" s="19"/>
      <c r="BH604" s="19"/>
      <c r="BI604" s="19"/>
      <c r="BJ604" s="19"/>
      <c r="BK604" s="19"/>
    </row>
    <row r="605" spans="1:63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19"/>
      <c r="BF605" s="19"/>
      <c r="BG605" s="19"/>
      <c r="BH605" s="19"/>
      <c r="BI605" s="19"/>
      <c r="BJ605" s="19"/>
      <c r="BK605" s="19"/>
    </row>
    <row r="606" spans="1:63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19"/>
      <c r="BF606" s="19"/>
      <c r="BG606" s="19"/>
      <c r="BH606" s="19"/>
      <c r="BI606" s="19"/>
      <c r="BJ606" s="19"/>
      <c r="BK606" s="19"/>
    </row>
    <row r="607" spans="1:63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19"/>
      <c r="BF607" s="19"/>
      <c r="BG607" s="19"/>
      <c r="BH607" s="19"/>
      <c r="BI607" s="19"/>
      <c r="BJ607" s="19"/>
      <c r="BK607" s="19"/>
    </row>
    <row r="608" spans="1:63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19"/>
      <c r="BF608" s="19"/>
      <c r="BG608" s="19"/>
      <c r="BH608" s="19"/>
      <c r="BI608" s="19"/>
      <c r="BJ608" s="19"/>
      <c r="BK608" s="19"/>
    </row>
    <row r="609" spans="1:63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19"/>
      <c r="BF609" s="19"/>
      <c r="BG609" s="19"/>
      <c r="BH609" s="19"/>
      <c r="BI609" s="19"/>
      <c r="BJ609" s="19"/>
      <c r="BK609" s="19"/>
    </row>
    <row r="610" spans="1:63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19"/>
      <c r="BF610" s="19"/>
      <c r="BG610" s="19"/>
      <c r="BH610" s="19"/>
      <c r="BI610" s="19"/>
      <c r="BJ610" s="19"/>
      <c r="BK610" s="19"/>
    </row>
    <row r="611" spans="1:63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19"/>
      <c r="BF611" s="19"/>
      <c r="BG611" s="19"/>
      <c r="BH611" s="19"/>
      <c r="BI611" s="19"/>
      <c r="BJ611" s="19"/>
      <c r="BK611" s="19"/>
    </row>
    <row r="612" spans="1:63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19"/>
      <c r="BF612" s="19"/>
      <c r="BG612" s="19"/>
      <c r="BH612" s="19"/>
      <c r="BI612" s="19"/>
      <c r="BJ612" s="19"/>
      <c r="BK612" s="19"/>
    </row>
    <row r="613" spans="1:63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19"/>
      <c r="BF613" s="19"/>
      <c r="BG613" s="19"/>
      <c r="BH613" s="19"/>
      <c r="BI613" s="19"/>
      <c r="BJ613" s="19"/>
      <c r="BK613" s="19"/>
    </row>
    <row r="614" spans="1:63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19"/>
      <c r="BF614" s="19"/>
      <c r="BG614" s="19"/>
      <c r="BH614" s="19"/>
      <c r="BI614" s="19"/>
      <c r="BJ614" s="19"/>
      <c r="BK614" s="19"/>
    </row>
    <row r="615" spans="1:63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19"/>
      <c r="BF615" s="19"/>
      <c r="BG615" s="19"/>
      <c r="BH615" s="19"/>
      <c r="BI615" s="19"/>
      <c r="BJ615" s="19"/>
      <c r="BK615" s="19"/>
    </row>
    <row r="616" spans="1:63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19"/>
      <c r="BF616" s="19"/>
      <c r="BG616" s="19"/>
      <c r="BH616" s="19"/>
      <c r="BI616" s="19"/>
      <c r="BJ616" s="19"/>
      <c r="BK616" s="19"/>
    </row>
    <row r="617" spans="1:63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19"/>
      <c r="BF617" s="19"/>
      <c r="BG617" s="19"/>
      <c r="BH617" s="19"/>
      <c r="BI617" s="19"/>
      <c r="BJ617" s="19"/>
      <c r="BK617" s="19"/>
    </row>
    <row r="618" spans="1:63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19"/>
      <c r="BF618" s="19"/>
      <c r="BG618" s="19"/>
      <c r="BH618" s="19"/>
      <c r="BI618" s="19"/>
      <c r="BJ618" s="19"/>
      <c r="BK618" s="19"/>
    </row>
    <row r="619" spans="1:63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19"/>
      <c r="BF619" s="19"/>
      <c r="BG619" s="19"/>
      <c r="BH619" s="19"/>
      <c r="BI619" s="19"/>
      <c r="BJ619" s="19"/>
      <c r="BK619" s="19"/>
    </row>
    <row r="620" spans="1:63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19"/>
      <c r="BF620" s="19"/>
      <c r="BG620" s="19"/>
      <c r="BH620" s="19"/>
      <c r="BI620" s="19"/>
      <c r="BJ620" s="19"/>
      <c r="BK620" s="19"/>
    </row>
    <row r="621" spans="1:63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19"/>
      <c r="BF621" s="19"/>
      <c r="BG621" s="19"/>
      <c r="BH621" s="19"/>
      <c r="BI621" s="19"/>
      <c r="BJ621" s="19"/>
      <c r="BK621" s="19"/>
    </row>
    <row r="622" spans="1:63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19"/>
      <c r="BF622" s="19"/>
      <c r="BG622" s="19"/>
      <c r="BH622" s="19"/>
      <c r="BI622" s="19"/>
      <c r="BJ622" s="19"/>
      <c r="BK622" s="19"/>
    </row>
    <row r="623" spans="1:63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19"/>
      <c r="BF623" s="19"/>
      <c r="BG623" s="19"/>
      <c r="BH623" s="19"/>
      <c r="BI623" s="19"/>
      <c r="BJ623" s="19"/>
      <c r="BK623" s="19"/>
    </row>
    <row r="624" spans="1:63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19"/>
      <c r="BF624" s="19"/>
      <c r="BG624" s="19"/>
      <c r="BH624" s="19"/>
      <c r="BI624" s="19"/>
      <c r="BJ624" s="19"/>
      <c r="BK624" s="19"/>
    </row>
    <row r="625" spans="1:63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19"/>
      <c r="BF625" s="19"/>
      <c r="BG625" s="19"/>
      <c r="BH625" s="19"/>
      <c r="BI625" s="19"/>
      <c r="BJ625" s="19"/>
      <c r="BK625" s="19"/>
    </row>
    <row r="626" spans="1:63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19"/>
      <c r="BF626" s="19"/>
      <c r="BG626" s="19"/>
      <c r="BH626" s="19"/>
      <c r="BI626" s="19"/>
      <c r="BJ626" s="19"/>
      <c r="BK626" s="19"/>
    </row>
    <row r="627" spans="1:63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19"/>
      <c r="BF627" s="19"/>
      <c r="BG627" s="19"/>
      <c r="BH627" s="19"/>
      <c r="BI627" s="19"/>
      <c r="BJ627" s="19"/>
      <c r="BK627" s="19"/>
    </row>
    <row r="628" spans="1:63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19"/>
      <c r="BF628" s="19"/>
      <c r="BG628" s="19"/>
      <c r="BH628" s="19"/>
      <c r="BI628" s="19"/>
      <c r="BJ628" s="19"/>
      <c r="BK628" s="19"/>
    </row>
    <row r="629" spans="1:63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19"/>
      <c r="BF629" s="19"/>
      <c r="BG629" s="19"/>
      <c r="BH629" s="19"/>
      <c r="BI629" s="19"/>
      <c r="BJ629" s="19"/>
      <c r="BK629" s="19"/>
    </row>
    <row r="630" spans="1:63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19"/>
      <c r="BF630" s="19"/>
      <c r="BG630" s="19"/>
      <c r="BH630" s="19"/>
      <c r="BI630" s="19"/>
      <c r="BJ630" s="19"/>
      <c r="BK630" s="19"/>
    </row>
    <row r="631" spans="1:63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19"/>
      <c r="BF631" s="19"/>
      <c r="BG631" s="19"/>
      <c r="BH631" s="19"/>
      <c r="BI631" s="19"/>
      <c r="BJ631" s="19"/>
      <c r="BK631" s="19"/>
    </row>
    <row r="632" spans="1:63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19"/>
      <c r="BF632" s="19"/>
      <c r="BG632" s="19"/>
      <c r="BH632" s="19"/>
      <c r="BI632" s="19"/>
      <c r="BJ632" s="19"/>
      <c r="BK632" s="19"/>
    </row>
    <row r="633" spans="1:63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19"/>
      <c r="BF633" s="19"/>
      <c r="BG633" s="19"/>
      <c r="BH633" s="19"/>
      <c r="BI633" s="19"/>
      <c r="BJ633" s="19"/>
      <c r="BK633" s="19"/>
    </row>
    <row r="634" spans="1:63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19"/>
      <c r="BF634" s="19"/>
      <c r="BG634" s="19"/>
      <c r="BH634" s="19"/>
      <c r="BI634" s="19"/>
      <c r="BJ634" s="19"/>
      <c r="BK634" s="19"/>
    </row>
    <row r="635" spans="1:63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19"/>
      <c r="BF635" s="19"/>
      <c r="BG635" s="19"/>
      <c r="BH635" s="19"/>
      <c r="BI635" s="19"/>
      <c r="BJ635" s="19"/>
      <c r="BK635" s="19"/>
    </row>
    <row r="636" spans="1:63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19"/>
      <c r="BF636" s="19"/>
      <c r="BG636" s="19"/>
      <c r="BH636" s="19"/>
      <c r="BI636" s="19"/>
      <c r="BJ636" s="19"/>
      <c r="BK636" s="19"/>
    </row>
    <row r="637" spans="1:63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19"/>
      <c r="BF637" s="19"/>
      <c r="BG637" s="19"/>
      <c r="BH637" s="19"/>
      <c r="BI637" s="19"/>
      <c r="BJ637" s="19"/>
      <c r="BK637" s="19"/>
    </row>
    <row r="638" spans="1:63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19"/>
      <c r="BF638" s="19"/>
      <c r="BG638" s="19"/>
      <c r="BH638" s="19"/>
      <c r="BI638" s="19"/>
      <c r="BJ638" s="19"/>
      <c r="BK638" s="19"/>
    </row>
    <row r="639" spans="1:63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19"/>
      <c r="BF639" s="19"/>
      <c r="BG639" s="19"/>
      <c r="BH639" s="19"/>
      <c r="BI639" s="19"/>
      <c r="BJ639" s="19"/>
      <c r="BK639" s="19"/>
    </row>
    <row r="640" spans="1:63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19"/>
      <c r="BF640" s="19"/>
      <c r="BG640" s="19"/>
      <c r="BH640" s="19"/>
      <c r="BI640" s="19"/>
      <c r="BJ640" s="19"/>
      <c r="BK640" s="19"/>
    </row>
    <row r="641" spans="1:63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19"/>
      <c r="BF641" s="19"/>
      <c r="BG641" s="19"/>
      <c r="BH641" s="19"/>
      <c r="BI641" s="19"/>
      <c r="BJ641" s="19"/>
      <c r="BK641" s="19"/>
    </row>
    <row r="642" spans="1:63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19"/>
      <c r="BF642" s="19"/>
      <c r="BG642" s="19"/>
      <c r="BH642" s="19"/>
      <c r="BI642" s="19"/>
      <c r="BJ642" s="19"/>
      <c r="BK642" s="19"/>
    </row>
    <row r="643" spans="1:63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19"/>
      <c r="BF643" s="19"/>
      <c r="BG643" s="19"/>
      <c r="BH643" s="19"/>
      <c r="BI643" s="19"/>
      <c r="BJ643" s="19"/>
      <c r="BK643" s="19"/>
    </row>
    <row r="644" spans="1:63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19"/>
      <c r="BF644" s="19"/>
      <c r="BG644" s="19"/>
      <c r="BH644" s="19"/>
      <c r="BI644" s="19"/>
      <c r="BJ644" s="19"/>
      <c r="BK644" s="19"/>
    </row>
    <row r="645" spans="1:63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19"/>
      <c r="BF645" s="19"/>
      <c r="BG645" s="19"/>
      <c r="BH645" s="19"/>
      <c r="BI645" s="19"/>
      <c r="BJ645" s="19"/>
      <c r="BK645" s="19"/>
    </row>
    <row r="646" spans="1:63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19"/>
      <c r="BF646" s="19"/>
      <c r="BG646" s="19"/>
      <c r="BH646" s="19"/>
      <c r="BI646" s="19"/>
      <c r="BJ646" s="19"/>
      <c r="BK646" s="19"/>
    </row>
    <row r="647" spans="1:63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19"/>
      <c r="BF647" s="19"/>
      <c r="BG647" s="19"/>
      <c r="BH647" s="19"/>
      <c r="BI647" s="19"/>
      <c r="BJ647" s="19"/>
      <c r="BK647" s="19"/>
    </row>
    <row r="648" spans="1:63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19"/>
      <c r="BF648" s="19"/>
      <c r="BG648" s="19"/>
      <c r="BH648" s="19"/>
      <c r="BI648" s="19"/>
      <c r="BJ648" s="19"/>
      <c r="BK648" s="19"/>
    </row>
    <row r="649" spans="1:63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19"/>
      <c r="BF649" s="19"/>
      <c r="BG649" s="19"/>
      <c r="BH649" s="19"/>
      <c r="BI649" s="19"/>
      <c r="BJ649" s="19"/>
      <c r="BK649" s="19"/>
    </row>
    <row r="650" spans="1:63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19"/>
      <c r="BF650" s="19"/>
      <c r="BG650" s="19"/>
      <c r="BH650" s="19"/>
      <c r="BI650" s="19"/>
      <c r="BJ650" s="19"/>
      <c r="BK650" s="19"/>
    </row>
    <row r="651" spans="1:63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19"/>
      <c r="BF651" s="19"/>
      <c r="BG651" s="19"/>
      <c r="BH651" s="19"/>
      <c r="BI651" s="19"/>
      <c r="BJ651" s="19"/>
      <c r="BK651" s="19"/>
    </row>
    <row r="652" spans="1:63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19"/>
      <c r="BF652" s="19"/>
      <c r="BG652" s="19"/>
      <c r="BH652" s="19"/>
      <c r="BI652" s="19"/>
      <c r="BJ652" s="19"/>
      <c r="BK652" s="19"/>
    </row>
    <row r="653" spans="1:63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19"/>
      <c r="BF653" s="19"/>
      <c r="BG653" s="19"/>
      <c r="BH653" s="19"/>
      <c r="BI653" s="19"/>
      <c r="BJ653" s="19"/>
      <c r="BK653" s="19"/>
    </row>
    <row r="654" spans="1:63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19"/>
      <c r="BF654" s="19"/>
      <c r="BG654" s="19"/>
      <c r="BH654" s="19"/>
      <c r="BI654" s="19"/>
      <c r="BJ654" s="19"/>
      <c r="BK654" s="19"/>
    </row>
    <row r="655" spans="1:63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19"/>
      <c r="BF655" s="19"/>
      <c r="BG655" s="19"/>
      <c r="BH655" s="19"/>
      <c r="BI655" s="19"/>
      <c r="BJ655" s="19"/>
      <c r="BK655" s="19"/>
    </row>
    <row r="656" spans="1:63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19"/>
      <c r="BF656" s="19"/>
      <c r="BG656" s="19"/>
      <c r="BH656" s="19"/>
      <c r="BI656" s="19"/>
      <c r="BJ656" s="19"/>
      <c r="BK656" s="19"/>
    </row>
    <row r="657" spans="1:63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19"/>
      <c r="BF657" s="19"/>
      <c r="BG657" s="19"/>
      <c r="BH657" s="19"/>
      <c r="BI657" s="19"/>
      <c r="BJ657" s="19"/>
      <c r="BK657" s="19"/>
    </row>
    <row r="658" spans="1:63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19"/>
      <c r="BF658" s="19"/>
      <c r="BG658" s="19"/>
      <c r="BH658" s="19"/>
      <c r="BI658" s="19"/>
      <c r="BJ658" s="19"/>
      <c r="BK658" s="19"/>
    </row>
    <row r="659" spans="1:63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19"/>
      <c r="BF659" s="19"/>
      <c r="BG659" s="19"/>
      <c r="BH659" s="19"/>
      <c r="BI659" s="19"/>
      <c r="BJ659" s="19"/>
      <c r="BK659" s="19"/>
    </row>
    <row r="660" spans="1:63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19"/>
      <c r="BF660" s="19"/>
      <c r="BG660" s="19"/>
      <c r="BH660" s="19"/>
      <c r="BI660" s="19"/>
      <c r="BJ660" s="19"/>
      <c r="BK660" s="19"/>
    </row>
    <row r="661" spans="1:63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19"/>
      <c r="BF661" s="19"/>
      <c r="BG661" s="19"/>
      <c r="BH661" s="19"/>
      <c r="BI661" s="19"/>
      <c r="BJ661" s="19"/>
      <c r="BK661" s="19"/>
    </row>
    <row r="662" spans="1:63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19"/>
      <c r="BF662" s="19"/>
      <c r="BG662" s="19"/>
      <c r="BH662" s="19"/>
      <c r="BI662" s="19"/>
      <c r="BJ662" s="19"/>
      <c r="BK662" s="19"/>
    </row>
    <row r="663" spans="1:63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19"/>
      <c r="BF663" s="19"/>
      <c r="BG663" s="19"/>
      <c r="BH663" s="19"/>
      <c r="BI663" s="19"/>
      <c r="BJ663" s="19"/>
      <c r="BK663" s="19"/>
    </row>
    <row r="664" spans="1:63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19"/>
      <c r="BF664" s="19"/>
      <c r="BG664" s="19"/>
      <c r="BH664" s="19"/>
      <c r="BI664" s="19"/>
      <c r="BJ664" s="19"/>
      <c r="BK664" s="19"/>
    </row>
    <row r="665" spans="1:63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19"/>
      <c r="BF665" s="19"/>
      <c r="BG665" s="19"/>
      <c r="BH665" s="19"/>
      <c r="BI665" s="19"/>
      <c r="BJ665" s="19"/>
      <c r="BK665" s="19"/>
    </row>
    <row r="666" spans="1:63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19"/>
      <c r="BF666" s="19"/>
      <c r="BG666" s="19"/>
      <c r="BH666" s="19"/>
      <c r="BI666" s="19"/>
      <c r="BJ666" s="19"/>
      <c r="BK666" s="19"/>
    </row>
    <row r="667" spans="1:63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19"/>
      <c r="BF667" s="19"/>
      <c r="BG667" s="19"/>
      <c r="BH667" s="19"/>
      <c r="BI667" s="19"/>
      <c r="BJ667" s="19"/>
      <c r="BK667" s="19"/>
    </row>
    <row r="668" spans="1:63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19"/>
      <c r="BF668" s="19"/>
      <c r="BG668" s="19"/>
      <c r="BH668" s="19"/>
      <c r="BI668" s="19"/>
      <c r="BJ668" s="19"/>
      <c r="BK668" s="19"/>
    </row>
    <row r="669" spans="1:63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19"/>
      <c r="BF669" s="19"/>
      <c r="BG669" s="19"/>
      <c r="BH669" s="19"/>
      <c r="BI669" s="19"/>
      <c r="BJ669" s="19"/>
      <c r="BK669" s="19"/>
    </row>
    <row r="670" spans="1:63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19"/>
      <c r="BF670" s="19"/>
      <c r="BG670" s="19"/>
      <c r="BH670" s="19"/>
      <c r="BI670" s="19"/>
      <c r="BJ670" s="19"/>
      <c r="BK670" s="19"/>
    </row>
    <row r="671" spans="1:63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19"/>
      <c r="BF671" s="19"/>
      <c r="BG671" s="19"/>
      <c r="BH671" s="19"/>
      <c r="BI671" s="19"/>
      <c r="BJ671" s="19"/>
      <c r="BK671" s="19"/>
    </row>
    <row r="672" spans="1:63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19"/>
      <c r="BF672" s="19"/>
      <c r="BG672" s="19"/>
      <c r="BH672" s="19"/>
      <c r="BI672" s="19"/>
      <c r="BJ672" s="19"/>
      <c r="BK672" s="19"/>
    </row>
    <row r="673" spans="1:63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19"/>
      <c r="BF673" s="19"/>
      <c r="BG673" s="19"/>
      <c r="BH673" s="19"/>
      <c r="BI673" s="19"/>
      <c r="BJ673" s="19"/>
      <c r="BK673" s="19"/>
    </row>
    <row r="674" spans="1:63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19"/>
      <c r="BF674" s="19"/>
      <c r="BG674" s="19"/>
      <c r="BH674" s="19"/>
      <c r="BI674" s="19"/>
      <c r="BJ674" s="19"/>
      <c r="BK674" s="19"/>
    </row>
    <row r="675" spans="1:63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19"/>
      <c r="BF675" s="19"/>
      <c r="BG675" s="19"/>
      <c r="BH675" s="19"/>
      <c r="BI675" s="19"/>
      <c r="BJ675" s="19"/>
      <c r="BK675" s="19"/>
    </row>
    <row r="676" spans="1:63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19"/>
      <c r="BF676" s="19"/>
      <c r="BG676" s="19"/>
      <c r="BH676" s="19"/>
      <c r="BI676" s="19"/>
      <c r="BJ676" s="19"/>
      <c r="BK676" s="19"/>
    </row>
    <row r="677" spans="1:63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19"/>
      <c r="BF677" s="19"/>
      <c r="BG677" s="19"/>
      <c r="BH677" s="19"/>
      <c r="BI677" s="19"/>
      <c r="BJ677" s="19"/>
      <c r="BK677" s="19"/>
    </row>
    <row r="678" spans="1:63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19"/>
      <c r="BF678" s="19"/>
      <c r="BG678" s="19"/>
      <c r="BH678" s="19"/>
      <c r="BI678" s="19"/>
      <c r="BJ678" s="19"/>
      <c r="BK678" s="19"/>
    </row>
    <row r="679" spans="1:63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19"/>
      <c r="BF679" s="19"/>
      <c r="BG679" s="19"/>
      <c r="BH679" s="19"/>
      <c r="BI679" s="19"/>
      <c r="BJ679" s="19"/>
      <c r="BK679" s="19"/>
    </row>
    <row r="680" spans="1:63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19"/>
      <c r="BF680" s="19"/>
      <c r="BG680" s="19"/>
      <c r="BH680" s="19"/>
      <c r="BI680" s="19"/>
      <c r="BJ680" s="19"/>
      <c r="BK680" s="19"/>
    </row>
    <row r="681" spans="1:63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19"/>
      <c r="BF681" s="19"/>
      <c r="BG681" s="19"/>
      <c r="BH681" s="19"/>
      <c r="BI681" s="19"/>
      <c r="BJ681" s="19"/>
      <c r="BK681" s="19"/>
    </row>
    <row r="682" spans="1:63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19"/>
      <c r="BF682" s="19"/>
      <c r="BG682" s="19"/>
      <c r="BH682" s="19"/>
      <c r="BI682" s="19"/>
      <c r="BJ682" s="19"/>
      <c r="BK682" s="19"/>
    </row>
    <row r="683" spans="1:63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19"/>
      <c r="BF683" s="19"/>
      <c r="BG683" s="19"/>
      <c r="BH683" s="19"/>
      <c r="BI683" s="19"/>
      <c r="BJ683" s="19"/>
      <c r="BK683" s="19"/>
    </row>
    <row r="684" spans="1:63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19"/>
      <c r="BF684" s="19"/>
      <c r="BG684" s="19"/>
      <c r="BH684" s="19"/>
      <c r="BI684" s="19"/>
      <c r="BJ684" s="19"/>
      <c r="BK684" s="19"/>
    </row>
    <row r="685" spans="1:63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19"/>
      <c r="BF685" s="19"/>
      <c r="BG685" s="19"/>
      <c r="BH685" s="19"/>
      <c r="BI685" s="19"/>
      <c r="BJ685" s="19"/>
      <c r="BK685" s="19"/>
    </row>
    <row r="686" spans="1:63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19"/>
      <c r="BF686" s="19"/>
      <c r="BG686" s="19"/>
      <c r="BH686" s="19"/>
      <c r="BI686" s="19"/>
      <c r="BJ686" s="19"/>
      <c r="BK686" s="19"/>
    </row>
    <row r="687" spans="1:63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19"/>
      <c r="BF687" s="19"/>
      <c r="BG687" s="19"/>
      <c r="BH687" s="19"/>
      <c r="BI687" s="19"/>
      <c r="BJ687" s="19"/>
      <c r="BK687" s="19"/>
    </row>
    <row r="688" spans="1:63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19"/>
      <c r="BF688" s="19"/>
      <c r="BG688" s="19"/>
      <c r="BH688" s="19"/>
      <c r="BI688" s="19"/>
      <c r="BJ688" s="19"/>
      <c r="BK688" s="19"/>
    </row>
    <row r="689" spans="1:63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19"/>
      <c r="BF689" s="19"/>
      <c r="BG689" s="19"/>
      <c r="BH689" s="19"/>
      <c r="BI689" s="19"/>
      <c r="BJ689" s="19"/>
      <c r="BK689" s="19"/>
    </row>
    <row r="690" spans="1:63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19"/>
      <c r="BF690" s="19"/>
      <c r="BG690" s="19"/>
      <c r="BH690" s="19"/>
      <c r="BI690" s="19"/>
      <c r="BJ690" s="19"/>
      <c r="BK690" s="19"/>
    </row>
    <row r="691" spans="1:63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19"/>
      <c r="BF691" s="19"/>
      <c r="BG691" s="19"/>
      <c r="BH691" s="19"/>
      <c r="BI691" s="19"/>
      <c r="BJ691" s="19"/>
      <c r="BK691" s="19"/>
    </row>
    <row r="692" spans="1:63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19"/>
      <c r="BF692" s="19"/>
      <c r="BG692" s="19"/>
      <c r="BH692" s="19"/>
      <c r="BI692" s="19"/>
      <c r="BJ692" s="19"/>
      <c r="BK692" s="19"/>
    </row>
    <row r="693" spans="1:63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19"/>
      <c r="BF693" s="19"/>
      <c r="BG693" s="19"/>
      <c r="BH693" s="19"/>
      <c r="BI693" s="19"/>
      <c r="BJ693" s="19"/>
      <c r="BK693" s="19"/>
    </row>
    <row r="694" spans="1:63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19"/>
      <c r="BF694" s="19"/>
      <c r="BG694" s="19"/>
      <c r="BH694" s="19"/>
      <c r="BI694" s="19"/>
      <c r="BJ694" s="19"/>
      <c r="BK694" s="19"/>
    </row>
    <row r="695" spans="1:63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19"/>
      <c r="BF695" s="19"/>
      <c r="BG695" s="19"/>
      <c r="BH695" s="19"/>
      <c r="BI695" s="19"/>
      <c r="BJ695" s="19"/>
      <c r="BK695" s="19"/>
    </row>
    <row r="696" spans="1:63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19"/>
      <c r="BF696" s="19"/>
      <c r="BG696" s="19"/>
      <c r="BH696" s="19"/>
      <c r="BI696" s="19"/>
      <c r="BJ696" s="19"/>
      <c r="BK696" s="19"/>
    </row>
    <row r="697" spans="1:63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19"/>
      <c r="BF697" s="19"/>
      <c r="BG697" s="19"/>
      <c r="BH697" s="19"/>
      <c r="BI697" s="19"/>
      <c r="BJ697" s="19"/>
      <c r="BK697" s="19"/>
    </row>
    <row r="698" spans="1:63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19"/>
      <c r="BF698" s="19"/>
      <c r="BG698" s="19"/>
      <c r="BH698" s="19"/>
      <c r="BI698" s="19"/>
      <c r="BJ698" s="19"/>
      <c r="BK698" s="19"/>
    </row>
    <row r="699" spans="1:63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19"/>
      <c r="BF699" s="19"/>
      <c r="BG699" s="19"/>
      <c r="BH699" s="19"/>
      <c r="BI699" s="19"/>
      <c r="BJ699" s="19"/>
      <c r="BK699" s="19"/>
    </row>
    <row r="700" spans="1:63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19"/>
      <c r="BF700" s="19"/>
      <c r="BG700" s="19"/>
      <c r="BH700" s="19"/>
      <c r="BI700" s="19"/>
      <c r="BJ700" s="19"/>
      <c r="BK700" s="19"/>
    </row>
    <row r="701" spans="1:63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19"/>
      <c r="BF701" s="19"/>
      <c r="BG701" s="19"/>
      <c r="BH701" s="19"/>
      <c r="BI701" s="19"/>
      <c r="BJ701" s="19"/>
      <c r="BK701" s="19"/>
    </row>
    <row r="702" spans="1:63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19"/>
      <c r="BF702" s="19"/>
      <c r="BG702" s="19"/>
      <c r="BH702" s="19"/>
      <c r="BI702" s="19"/>
      <c r="BJ702" s="19"/>
      <c r="BK702" s="19"/>
    </row>
    <row r="703" spans="1:63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19"/>
      <c r="BF703" s="19"/>
      <c r="BG703" s="19"/>
      <c r="BH703" s="19"/>
      <c r="BI703" s="19"/>
      <c r="BJ703" s="19"/>
      <c r="BK703" s="19"/>
    </row>
    <row r="704" spans="1:63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19"/>
      <c r="BF704" s="19"/>
      <c r="BG704" s="19"/>
      <c r="BH704" s="19"/>
      <c r="BI704" s="19"/>
      <c r="BJ704" s="19"/>
      <c r="BK704" s="19"/>
    </row>
    <row r="705" spans="1:63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19"/>
      <c r="BF705" s="19"/>
      <c r="BG705" s="19"/>
      <c r="BH705" s="19"/>
      <c r="BI705" s="19"/>
      <c r="BJ705" s="19"/>
      <c r="BK705" s="19"/>
    </row>
    <row r="706" spans="1:63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19"/>
      <c r="BF706" s="19"/>
      <c r="BG706" s="19"/>
      <c r="BH706" s="19"/>
      <c r="BI706" s="19"/>
      <c r="BJ706" s="19"/>
      <c r="BK706" s="19"/>
    </row>
    <row r="707" spans="1:63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19"/>
      <c r="BF707" s="19"/>
      <c r="BG707" s="19"/>
      <c r="BH707" s="19"/>
      <c r="BI707" s="19"/>
      <c r="BJ707" s="19"/>
      <c r="BK707" s="19"/>
    </row>
    <row r="708" spans="1:63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19"/>
      <c r="BF708" s="19"/>
      <c r="BG708" s="19"/>
      <c r="BH708" s="19"/>
      <c r="BI708" s="19"/>
      <c r="BJ708" s="19"/>
      <c r="BK708" s="19"/>
    </row>
    <row r="709" spans="1:63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19"/>
      <c r="BF709" s="19"/>
      <c r="BG709" s="19"/>
      <c r="BH709" s="19"/>
      <c r="BI709" s="19"/>
      <c r="BJ709" s="19"/>
      <c r="BK709" s="19"/>
    </row>
    <row r="710" spans="1:63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19"/>
      <c r="BF710" s="19"/>
      <c r="BG710" s="19"/>
      <c r="BH710" s="19"/>
      <c r="BI710" s="19"/>
      <c r="BJ710" s="19"/>
      <c r="BK710" s="19"/>
    </row>
    <row r="711" spans="1:63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19"/>
      <c r="BF711" s="19"/>
      <c r="BG711" s="19"/>
      <c r="BH711" s="19"/>
      <c r="BI711" s="19"/>
      <c r="BJ711" s="19"/>
      <c r="BK711" s="19"/>
    </row>
    <row r="712" spans="1:63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19"/>
      <c r="BF712" s="19"/>
      <c r="BG712" s="19"/>
      <c r="BH712" s="19"/>
      <c r="BI712" s="19"/>
      <c r="BJ712" s="19"/>
      <c r="BK712" s="19"/>
    </row>
    <row r="713" spans="1:63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19"/>
      <c r="BF713" s="19"/>
      <c r="BG713" s="19"/>
      <c r="BH713" s="19"/>
      <c r="BI713" s="19"/>
      <c r="BJ713" s="19"/>
      <c r="BK713" s="19"/>
    </row>
    <row r="714" spans="1:63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19"/>
      <c r="BF714" s="19"/>
      <c r="BG714" s="19"/>
      <c r="BH714" s="19"/>
      <c r="BI714" s="19"/>
      <c r="BJ714" s="19"/>
      <c r="BK714" s="19"/>
    </row>
    <row r="715" spans="1:63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19"/>
      <c r="BF715" s="19"/>
      <c r="BG715" s="19"/>
      <c r="BH715" s="19"/>
      <c r="BI715" s="19"/>
      <c r="BJ715" s="19"/>
      <c r="BK715" s="19"/>
    </row>
    <row r="716" spans="1:63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19"/>
      <c r="BF716" s="19"/>
      <c r="BG716" s="19"/>
      <c r="BH716" s="19"/>
      <c r="BI716" s="19"/>
      <c r="BJ716" s="19"/>
      <c r="BK716" s="19"/>
    </row>
    <row r="717" spans="1:63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19"/>
      <c r="BF717" s="19"/>
      <c r="BG717" s="19"/>
      <c r="BH717" s="19"/>
      <c r="BI717" s="19"/>
      <c r="BJ717" s="19"/>
      <c r="BK717" s="19"/>
    </row>
    <row r="718" spans="1:63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19"/>
      <c r="BF718" s="19"/>
      <c r="BG718" s="19"/>
      <c r="BH718" s="19"/>
      <c r="BI718" s="19"/>
      <c r="BJ718" s="19"/>
      <c r="BK718" s="19"/>
    </row>
    <row r="719" spans="1:63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19"/>
      <c r="BF719" s="19"/>
      <c r="BG719" s="19"/>
      <c r="BH719" s="19"/>
      <c r="BI719" s="19"/>
      <c r="BJ719" s="19"/>
      <c r="BK719" s="19"/>
    </row>
    <row r="720" spans="1:63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19"/>
      <c r="BF720" s="19"/>
      <c r="BG720" s="19"/>
      <c r="BH720" s="19"/>
      <c r="BI720" s="19"/>
      <c r="BJ720" s="19"/>
      <c r="BK720" s="19"/>
    </row>
    <row r="721" spans="1:63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19"/>
      <c r="BF721" s="19"/>
      <c r="BG721" s="19"/>
      <c r="BH721" s="19"/>
      <c r="BI721" s="19"/>
      <c r="BJ721" s="19"/>
      <c r="BK721" s="19"/>
    </row>
    <row r="722" spans="1:63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19"/>
      <c r="BF722" s="19"/>
      <c r="BG722" s="19"/>
      <c r="BH722" s="19"/>
      <c r="BI722" s="19"/>
      <c r="BJ722" s="19"/>
      <c r="BK722" s="19"/>
    </row>
    <row r="723" spans="1:63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19"/>
      <c r="BF723" s="19"/>
      <c r="BG723" s="19"/>
      <c r="BH723" s="19"/>
      <c r="BI723" s="19"/>
      <c r="BJ723" s="19"/>
      <c r="BK723" s="19"/>
    </row>
    <row r="724" spans="1:63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19"/>
      <c r="BF724" s="19"/>
      <c r="BG724" s="19"/>
      <c r="BH724" s="19"/>
      <c r="BI724" s="19"/>
      <c r="BJ724" s="19"/>
      <c r="BK724" s="19"/>
    </row>
    <row r="725" spans="1:63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19"/>
      <c r="BF725" s="19"/>
      <c r="BG725" s="19"/>
      <c r="BH725" s="19"/>
      <c r="BI725" s="19"/>
      <c r="BJ725" s="19"/>
      <c r="BK725" s="19"/>
    </row>
    <row r="726" spans="1:63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19"/>
      <c r="BF726" s="19"/>
      <c r="BG726" s="19"/>
      <c r="BH726" s="19"/>
      <c r="BI726" s="19"/>
      <c r="BJ726" s="19"/>
      <c r="BK726" s="19"/>
    </row>
    <row r="727" spans="1:63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19"/>
      <c r="BF727" s="19"/>
      <c r="BG727" s="19"/>
      <c r="BH727" s="19"/>
      <c r="BI727" s="19"/>
      <c r="BJ727" s="19"/>
      <c r="BK727" s="19"/>
    </row>
    <row r="728" spans="1:63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19"/>
      <c r="BF728" s="19"/>
      <c r="BG728" s="19"/>
      <c r="BH728" s="19"/>
      <c r="BI728" s="19"/>
      <c r="BJ728" s="19"/>
      <c r="BK728" s="19"/>
    </row>
    <row r="729" spans="1:63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19"/>
      <c r="BF729" s="19"/>
      <c r="BG729" s="19"/>
      <c r="BH729" s="19"/>
      <c r="BI729" s="19"/>
      <c r="BJ729" s="19"/>
      <c r="BK729" s="19"/>
    </row>
    <row r="730" spans="1:63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19"/>
      <c r="BF730" s="19"/>
      <c r="BG730" s="19"/>
      <c r="BH730" s="19"/>
      <c r="BI730" s="19"/>
      <c r="BJ730" s="19"/>
      <c r="BK730" s="19"/>
    </row>
    <row r="731" spans="1:63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19"/>
      <c r="BF731" s="19"/>
      <c r="BG731" s="19"/>
      <c r="BH731" s="19"/>
      <c r="BI731" s="19"/>
      <c r="BJ731" s="19"/>
      <c r="BK731" s="19"/>
    </row>
    <row r="732" spans="1:63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19"/>
      <c r="BF732" s="19"/>
      <c r="BG732" s="19"/>
      <c r="BH732" s="19"/>
      <c r="BI732" s="19"/>
      <c r="BJ732" s="19"/>
      <c r="BK732" s="19"/>
    </row>
    <row r="733" spans="1:63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19"/>
      <c r="BF733" s="19"/>
      <c r="BG733" s="19"/>
      <c r="BH733" s="19"/>
      <c r="BI733" s="19"/>
      <c r="BJ733" s="19"/>
      <c r="BK733" s="19"/>
    </row>
    <row r="734" spans="1:63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19"/>
      <c r="BF734" s="19"/>
      <c r="BG734" s="19"/>
      <c r="BH734" s="19"/>
      <c r="BI734" s="19"/>
      <c r="BJ734" s="19"/>
      <c r="BK734" s="19"/>
    </row>
    <row r="735" spans="1:63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19"/>
      <c r="BF735" s="19"/>
      <c r="BG735" s="19"/>
      <c r="BH735" s="19"/>
      <c r="BI735" s="19"/>
      <c r="BJ735" s="19"/>
      <c r="BK735" s="19"/>
    </row>
    <row r="736" spans="1:63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19"/>
      <c r="BF736" s="19"/>
      <c r="BG736" s="19"/>
      <c r="BH736" s="19"/>
      <c r="BI736" s="19"/>
      <c r="BJ736" s="19"/>
      <c r="BK736" s="19"/>
    </row>
    <row r="737" spans="1:63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19"/>
      <c r="BF737" s="19"/>
      <c r="BG737" s="19"/>
      <c r="BH737" s="19"/>
      <c r="BI737" s="19"/>
      <c r="BJ737" s="19"/>
      <c r="BK737" s="19"/>
    </row>
    <row r="738" spans="1:63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19"/>
      <c r="BF738" s="19"/>
      <c r="BG738" s="19"/>
      <c r="BH738" s="19"/>
      <c r="BI738" s="19"/>
      <c r="BJ738" s="19"/>
      <c r="BK738" s="19"/>
    </row>
    <row r="739" spans="1:63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19"/>
      <c r="BF739" s="19"/>
      <c r="BG739" s="19"/>
      <c r="BH739" s="19"/>
      <c r="BI739" s="19"/>
      <c r="BJ739" s="19"/>
      <c r="BK739" s="19"/>
    </row>
    <row r="740" spans="1:63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19"/>
      <c r="BF740" s="19"/>
      <c r="BG740" s="19"/>
      <c r="BH740" s="19"/>
      <c r="BI740" s="19"/>
      <c r="BJ740" s="19"/>
      <c r="BK740" s="19"/>
    </row>
    <row r="741" spans="1:63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19"/>
      <c r="BF741" s="19"/>
      <c r="BG741" s="19"/>
      <c r="BH741" s="19"/>
      <c r="BI741" s="19"/>
      <c r="BJ741" s="19"/>
      <c r="BK741" s="19"/>
    </row>
    <row r="742" spans="1:63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19"/>
      <c r="BF742" s="19"/>
      <c r="BG742" s="19"/>
      <c r="BH742" s="19"/>
      <c r="BI742" s="19"/>
      <c r="BJ742" s="19"/>
      <c r="BK742" s="19"/>
    </row>
    <row r="743" spans="1:63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19"/>
      <c r="BF743" s="19"/>
      <c r="BG743" s="19"/>
      <c r="BH743" s="19"/>
      <c r="BI743" s="19"/>
      <c r="BJ743" s="19"/>
      <c r="BK743" s="19"/>
    </row>
    <row r="744" spans="1:63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19"/>
      <c r="BF744" s="19"/>
      <c r="BG744" s="19"/>
      <c r="BH744" s="19"/>
      <c r="BI744" s="19"/>
      <c r="BJ744" s="19"/>
      <c r="BK744" s="19"/>
    </row>
    <row r="745" spans="1:63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19"/>
      <c r="BF745" s="19"/>
      <c r="BG745" s="19"/>
      <c r="BH745" s="19"/>
      <c r="BI745" s="19"/>
      <c r="BJ745" s="19"/>
      <c r="BK745" s="19"/>
    </row>
    <row r="746" spans="1:63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19"/>
      <c r="BF746" s="19"/>
      <c r="BG746" s="19"/>
      <c r="BH746" s="19"/>
      <c r="BI746" s="19"/>
      <c r="BJ746" s="19"/>
      <c r="BK746" s="19"/>
    </row>
    <row r="747" spans="1:63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19"/>
      <c r="BF747" s="19"/>
      <c r="BG747" s="19"/>
      <c r="BH747" s="19"/>
      <c r="BI747" s="19"/>
      <c r="BJ747" s="19"/>
      <c r="BK747" s="19"/>
    </row>
    <row r="748" spans="1:63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19"/>
      <c r="BF748" s="19"/>
      <c r="BG748" s="19"/>
      <c r="BH748" s="19"/>
      <c r="BI748" s="19"/>
      <c r="BJ748" s="19"/>
      <c r="BK748" s="19"/>
    </row>
    <row r="749" spans="1:63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19"/>
      <c r="BF749" s="19"/>
      <c r="BG749" s="19"/>
      <c r="BH749" s="19"/>
      <c r="BI749" s="19"/>
      <c r="BJ749" s="19"/>
      <c r="BK749" s="19"/>
    </row>
    <row r="750" spans="1:63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19"/>
      <c r="BF750" s="19"/>
      <c r="BG750" s="19"/>
      <c r="BH750" s="19"/>
      <c r="BI750" s="19"/>
      <c r="BJ750" s="19"/>
      <c r="BK750" s="19"/>
    </row>
    <row r="751" spans="1:63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19"/>
      <c r="BF751" s="19"/>
      <c r="BG751" s="19"/>
      <c r="BH751" s="19"/>
      <c r="BI751" s="19"/>
      <c r="BJ751" s="19"/>
      <c r="BK751" s="19"/>
    </row>
    <row r="752" spans="1:63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19"/>
      <c r="BF752" s="19"/>
      <c r="BG752" s="19"/>
      <c r="BH752" s="19"/>
      <c r="BI752" s="19"/>
      <c r="BJ752" s="19"/>
      <c r="BK752" s="19"/>
    </row>
    <row r="753" spans="1:63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19"/>
      <c r="BF753" s="19"/>
      <c r="BG753" s="19"/>
      <c r="BH753" s="19"/>
      <c r="BI753" s="19"/>
      <c r="BJ753" s="19"/>
      <c r="BK753" s="19"/>
    </row>
    <row r="754" spans="1:63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19"/>
      <c r="BF754" s="19"/>
      <c r="BG754" s="19"/>
      <c r="BH754" s="19"/>
      <c r="BI754" s="19"/>
      <c r="BJ754" s="19"/>
      <c r="BK754" s="19"/>
    </row>
    <row r="755" spans="1:63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19"/>
      <c r="BF755" s="19"/>
      <c r="BG755" s="19"/>
      <c r="BH755" s="19"/>
      <c r="BI755" s="19"/>
      <c r="BJ755" s="19"/>
      <c r="BK755" s="19"/>
    </row>
    <row r="756" spans="1:63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19"/>
      <c r="BF756" s="19"/>
      <c r="BG756" s="19"/>
      <c r="BH756" s="19"/>
      <c r="BI756" s="19"/>
      <c r="BJ756" s="19"/>
      <c r="BK756" s="19"/>
    </row>
    <row r="757" spans="1:63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19"/>
      <c r="BF757" s="19"/>
      <c r="BG757" s="19"/>
      <c r="BH757" s="19"/>
      <c r="BI757" s="19"/>
      <c r="BJ757" s="19"/>
      <c r="BK757" s="19"/>
    </row>
    <row r="758" spans="1:63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19"/>
      <c r="BF758" s="19"/>
      <c r="BG758" s="19"/>
      <c r="BH758" s="19"/>
      <c r="BI758" s="19"/>
      <c r="BJ758" s="19"/>
      <c r="BK758" s="19"/>
    </row>
    <row r="759" spans="1:63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19"/>
      <c r="BF759" s="19"/>
      <c r="BG759" s="19"/>
      <c r="BH759" s="19"/>
      <c r="BI759" s="19"/>
      <c r="BJ759" s="19"/>
      <c r="BK759" s="19"/>
    </row>
    <row r="760" spans="1:63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19"/>
      <c r="BF760" s="19"/>
      <c r="BG760" s="19"/>
      <c r="BH760" s="19"/>
      <c r="BI760" s="19"/>
      <c r="BJ760" s="19"/>
      <c r="BK760" s="19"/>
    </row>
    <row r="761" spans="1:63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19"/>
      <c r="BF761" s="19"/>
      <c r="BG761" s="19"/>
      <c r="BH761" s="19"/>
      <c r="BI761" s="19"/>
      <c r="BJ761" s="19"/>
      <c r="BK761" s="19"/>
    </row>
    <row r="762" spans="1:63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19"/>
      <c r="BF762" s="19"/>
      <c r="BG762" s="19"/>
      <c r="BH762" s="19"/>
      <c r="BI762" s="19"/>
      <c r="BJ762" s="19"/>
      <c r="BK762" s="19"/>
    </row>
    <row r="763" spans="1:63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19"/>
      <c r="BF763" s="19"/>
      <c r="BG763" s="19"/>
      <c r="BH763" s="19"/>
      <c r="BI763" s="19"/>
      <c r="BJ763" s="19"/>
      <c r="BK763" s="19"/>
    </row>
    <row r="764" spans="1:63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19"/>
      <c r="BF764" s="19"/>
      <c r="BG764" s="19"/>
      <c r="BH764" s="19"/>
      <c r="BI764" s="19"/>
      <c r="BJ764" s="19"/>
      <c r="BK764" s="19"/>
    </row>
    <row r="765" spans="1:63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19"/>
      <c r="BF765" s="19"/>
      <c r="BG765" s="19"/>
      <c r="BH765" s="19"/>
      <c r="BI765" s="19"/>
      <c r="BJ765" s="19"/>
      <c r="BK765" s="19"/>
    </row>
    <row r="766" spans="1:63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19"/>
      <c r="BF766" s="19"/>
      <c r="BG766" s="19"/>
      <c r="BH766" s="19"/>
      <c r="BI766" s="19"/>
      <c r="BJ766" s="19"/>
      <c r="BK766" s="19"/>
    </row>
    <row r="767" spans="1:63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19"/>
      <c r="BF767" s="19"/>
      <c r="BG767" s="19"/>
      <c r="BH767" s="19"/>
      <c r="BI767" s="19"/>
      <c r="BJ767" s="19"/>
      <c r="BK767" s="19"/>
    </row>
    <row r="768" spans="1:63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19"/>
      <c r="BF768" s="19"/>
      <c r="BG768" s="19"/>
      <c r="BH768" s="19"/>
      <c r="BI768" s="19"/>
      <c r="BJ768" s="19"/>
      <c r="BK768" s="19"/>
    </row>
    <row r="769" spans="1:63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19"/>
      <c r="BF769" s="19"/>
      <c r="BG769" s="19"/>
      <c r="BH769" s="19"/>
      <c r="BI769" s="19"/>
      <c r="BJ769" s="19"/>
      <c r="BK769" s="19"/>
    </row>
    <row r="770" spans="1:63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19"/>
      <c r="BF770" s="19"/>
      <c r="BG770" s="19"/>
      <c r="BH770" s="19"/>
      <c r="BI770" s="19"/>
      <c r="BJ770" s="19"/>
      <c r="BK770" s="19"/>
    </row>
    <row r="771" spans="1:63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19"/>
      <c r="BF771" s="19"/>
      <c r="BG771" s="19"/>
      <c r="BH771" s="19"/>
      <c r="BI771" s="19"/>
      <c r="BJ771" s="19"/>
      <c r="BK771" s="19"/>
    </row>
    <row r="772" spans="1:63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19"/>
      <c r="BF772" s="19"/>
      <c r="BG772" s="19"/>
      <c r="BH772" s="19"/>
      <c r="BI772" s="19"/>
      <c r="BJ772" s="19"/>
      <c r="BK772" s="19"/>
    </row>
    <row r="773" spans="1:63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19"/>
      <c r="BF773" s="19"/>
      <c r="BG773" s="19"/>
      <c r="BH773" s="19"/>
      <c r="BI773" s="19"/>
      <c r="BJ773" s="19"/>
      <c r="BK773" s="19"/>
    </row>
    <row r="774" spans="1:63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19"/>
      <c r="BF774" s="19"/>
      <c r="BG774" s="19"/>
      <c r="BH774" s="19"/>
      <c r="BI774" s="19"/>
      <c r="BJ774" s="19"/>
      <c r="BK774" s="19"/>
    </row>
    <row r="775" spans="1:63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19"/>
      <c r="BF775" s="19"/>
      <c r="BG775" s="19"/>
      <c r="BH775" s="19"/>
      <c r="BI775" s="19"/>
      <c r="BJ775" s="19"/>
      <c r="BK775" s="19"/>
    </row>
    <row r="776" spans="1:63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19"/>
      <c r="BF776" s="19"/>
      <c r="BG776" s="19"/>
      <c r="BH776" s="19"/>
      <c r="BI776" s="19"/>
      <c r="BJ776" s="19"/>
      <c r="BK776" s="19"/>
    </row>
    <row r="777" spans="1:63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19"/>
      <c r="BF777" s="19"/>
      <c r="BG777" s="19"/>
      <c r="BH777" s="19"/>
      <c r="BI777" s="19"/>
      <c r="BJ777" s="19"/>
      <c r="BK777" s="19"/>
    </row>
    <row r="778" spans="1:63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19"/>
      <c r="BF778" s="19"/>
      <c r="BG778" s="19"/>
      <c r="BH778" s="19"/>
      <c r="BI778" s="19"/>
      <c r="BJ778" s="19"/>
      <c r="BK778" s="19"/>
    </row>
    <row r="779" spans="1:63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19"/>
      <c r="BF779" s="19"/>
      <c r="BG779" s="19"/>
      <c r="BH779" s="19"/>
      <c r="BI779" s="19"/>
      <c r="BJ779" s="19"/>
      <c r="BK779" s="19"/>
    </row>
    <row r="780" spans="1:63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19"/>
      <c r="BF780" s="19"/>
      <c r="BG780" s="19"/>
      <c r="BH780" s="19"/>
      <c r="BI780" s="19"/>
      <c r="BJ780" s="19"/>
      <c r="BK780" s="19"/>
    </row>
    <row r="781" spans="1:63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19"/>
      <c r="BF781" s="19"/>
      <c r="BG781" s="19"/>
      <c r="BH781" s="19"/>
      <c r="BI781" s="19"/>
      <c r="BJ781" s="19"/>
      <c r="BK781" s="19"/>
    </row>
    <row r="782" spans="1:63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19"/>
      <c r="BF782" s="19"/>
      <c r="BG782" s="19"/>
      <c r="BH782" s="19"/>
      <c r="BI782" s="19"/>
      <c r="BJ782" s="19"/>
      <c r="BK782" s="19"/>
    </row>
    <row r="783" spans="1:63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19"/>
      <c r="BF783" s="19"/>
      <c r="BG783" s="19"/>
      <c r="BH783" s="19"/>
      <c r="BI783" s="19"/>
      <c r="BJ783" s="19"/>
      <c r="BK783" s="19"/>
    </row>
    <row r="784" spans="1:63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19"/>
      <c r="BF784" s="19"/>
      <c r="BG784" s="19"/>
      <c r="BH784" s="19"/>
      <c r="BI784" s="19"/>
      <c r="BJ784" s="19"/>
      <c r="BK784" s="19"/>
    </row>
    <row r="785" spans="1:63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19"/>
      <c r="BF785" s="19"/>
      <c r="BG785" s="19"/>
      <c r="BH785" s="19"/>
      <c r="BI785" s="19"/>
      <c r="BJ785" s="19"/>
      <c r="BK785" s="19"/>
    </row>
    <row r="786" spans="1:63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19"/>
      <c r="BF786" s="19"/>
      <c r="BG786" s="19"/>
      <c r="BH786" s="19"/>
      <c r="BI786" s="19"/>
      <c r="BJ786" s="19"/>
      <c r="BK786" s="19"/>
    </row>
    <row r="787" spans="1:63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19"/>
      <c r="BF787" s="19"/>
      <c r="BG787" s="19"/>
      <c r="BH787" s="19"/>
      <c r="BI787" s="19"/>
      <c r="BJ787" s="19"/>
      <c r="BK787" s="19"/>
    </row>
    <row r="788" spans="1:63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19"/>
      <c r="BF788" s="19"/>
      <c r="BG788" s="19"/>
      <c r="BH788" s="19"/>
      <c r="BI788" s="19"/>
      <c r="BJ788" s="19"/>
      <c r="BK788" s="19"/>
    </row>
    <row r="789" spans="1:63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19"/>
      <c r="BF789" s="19"/>
      <c r="BG789" s="19"/>
      <c r="BH789" s="19"/>
      <c r="BI789" s="19"/>
      <c r="BJ789" s="19"/>
      <c r="BK789" s="19"/>
    </row>
    <row r="790" spans="1:63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19"/>
      <c r="BF790" s="19"/>
      <c r="BG790" s="19"/>
      <c r="BH790" s="19"/>
      <c r="BI790" s="19"/>
      <c r="BJ790" s="19"/>
      <c r="BK790" s="19"/>
    </row>
    <row r="791" spans="1:63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19"/>
      <c r="BF791" s="19"/>
      <c r="BG791" s="19"/>
      <c r="BH791" s="19"/>
      <c r="BI791" s="19"/>
      <c r="BJ791" s="19"/>
      <c r="BK791" s="19"/>
    </row>
    <row r="792" spans="1:63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19"/>
      <c r="BF792" s="19"/>
      <c r="BG792" s="19"/>
      <c r="BH792" s="19"/>
      <c r="BI792" s="19"/>
      <c r="BJ792" s="19"/>
      <c r="BK792" s="19"/>
    </row>
    <row r="793" spans="1:63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19"/>
      <c r="BF793" s="19"/>
      <c r="BG793" s="19"/>
      <c r="BH793" s="19"/>
      <c r="BI793" s="19"/>
      <c r="BJ793" s="19"/>
      <c r="BK793" s="19"/>
    </row>
    <row r="794" spans="1:63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19"/>
      <c r="BF794" s="19"/>
      <c r="BG794" s="19"/>
      <c r="BH794" s="19"/>
      <c r="BI794" s="19"/>
      <c r="BJ794" s="19"/>
      <c r="BK794" s="19"/>
    </row>
    <row r="795" spans="1:63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19"/>
      <c r="BF795" s="19"/>
      <c r="BG795" s="19"/>
      <c r="BH795" s="19"/>
      <c r="BI795" s="19"/>
      <c r="BJ795" s="19"/>
      <c r="BK795" s="19"/>
    </row>
    <row r="796" spans="1:63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19"/>
      <c r="BF796" s="19"/>
      <c r="BG796" s="19"/>
      <c r="BH796" s="19"/>
      <c r="BI796" s="19"/>
      <c r="BJ796" s="19"/>
      <c r="BK796" s="19"/>
    </row>
    <row r="797" spans="1:63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19"/>
      <c r="BF797" s="19"/>
      <c r="BG797" s="19"/>
      <c r="BH797" s="19"/>
      <c r="BI797" s="19"/>
      <c r="BJ797" s="19"/>
      <c r="BK797" s="19"/>
    </row>
    <row r="798" spans="1:63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19"/>
      <c r="BF798" s="19"/>
      <c r="BG798" s="19"/>
      <c r="BH798" s="19"/>
      <c r="BI798" s="19"/>
      <c r="BJ798" s="19"/>
      <c r="BK798" s="19"/>
    </row>
    <row r="799" spans="1:63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19"/>
      <c r="BF799" s="19"/>
      <c r="BG799" s="19"/>
      <c r="BH799" s="19"/>
      <c r="BI799" s="19"/>
      <c r="BJ799" s="19"/>
      <c r="BK799" s="19"/>
    </row>
    <row r="800" spans="1:63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19"/>
      <c r="BF800" s="19"/>
      <c r="BG800" s="19"/>
      <c r="BH800" s="19"/>
      <c r="BI800" s="19"/>
      <c r="BJ800" s="19"/>
      <c r="BK800" s="19"/>
    </row>
    <row r="801" spans="1:63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19"/>
      <c r="BF801" s="19"/>
      <c r="BG801" s="19"/>
      <c r="BH801" s="19"/>
      <c r="BI801" s="19"/>
      <c r="BJ801" s="19"/>
      <c r="BK801" s="19"/>
    </row>
    <row r="802" spans="1:63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19"/>
      <c r="BF802" s="19"/>
      <c r="BG802" s="19"/>
      <c r="BH802" s="19"/>
      <c r="BI802" s="19"/>
      <c r="BJ802" s="19"/>
      <c r="BK802" s="19"/>
    </row>
    <row r="803" spans="1:63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19"/>
      <c r="BF803" s="19"/>
      <c r="BG803" s="19"/>
      <c r="BH803" s="19"/>
      <c r="BI803" s="19"/>
      <c r="BJ803" s="19"/>
      <c r="BK803" s="19"/>
    </row>
    <row r="804" spans="1:63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19"/>
      <c r="BF804" s="19"/>
      <c r="BG804" s="19"/>
      <c r="BH804" s="19"/>
      <c r="BI804" s="19"/>
      <c r="BJ804" s="19"/>
      <c r="BK804" s="19"/>
    </row>
    <row r="805" spans="1:63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19"/>
      <c r="BF805" s="19"/>
      <c r="BG805" s="19"/>
      <c r="BH805" s="19"/>
      <c r="BI805" s="19"/>
      <c r="BJ805" s="19"/>
      <c r="BK805" s="19"/>
    </row>
    <row r="806" spans="1:63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19"/>
      <c r="BF806" s="19"/>
      <c r="BG806" s="19"/>
      <c r="BH806" s="19"/>
      <c r="BI806" s="19"/>
      <c r="BJ806" s="19"/>
      <c r="BK806" s="19"/>
    </row>
    <row r="807" spans="1:63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19"/>
      <c r="BF807" s="19"/>
      <c r="BG807" s="19"/>
      <c r="BH807" s="19"/>
      <c r="BI807" s="19"/>
      <c r="BJ807" s="19"/>
      <c r="BK807" s="19"/>
    </row>
    <row r="808" spans="1:63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19"/>
      <c r="BF808" s="19"/>
      <c r="BG808" s="19"/>
      <c r="BH808" s="19"/>
      <c r="BI808" s="19"/>
      <c r="BJ808" s="19"/>
      <c r="BK808" s="19"/>
    </row>
    <row r="809" spans="1:63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19"/>
      <c r="BF809" s="19"/>
      <c r="BG809" s="19"/>
      <c r="BH809" s="19"/>
      <c r="BI809" s="19"/>
      <c r="BJ809" s="19"/>
      <c r="BK809" s="19"/>
    </row>
    <row r="810" spans="1:63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19"/>
      <c r="BF810" s="19"/>
      <c r="BG810" s="19"/>
      <c r="BH810" s="19"/>
      <c r="BI810" s="19"/>
      <c r="BJ810" s="19"/>
      <c r="BK810" s="19"/>
    </row>
    <row r="811" spans="1:63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19"/>
      <c r="BF811" s="19"/>
      <c r="BG811" s="19"/>
      <c r="BH811" s="19"/>
      <c r="BI811" s="19"/>
      <c r="BJ811" s="19"/>
      <c r="BK811" s="19"/>
    </row>
    <row r="812" spans="1:63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19"/>
      <c r="BF812" s="19"/>
      <c r="BG812" s="19"/>
      <c r="BH812" s="19"/>
      <c r="BI812" s="19"/>
      <c r="BJ812" s="19"/>
      <c r="BK812" s="19"/>
    </row>
    <row r="813" spans="1:63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19"/>
      <c r="BF813" s="19"/>
      <c r="BG813" s="19"/>
      <c r="BH813" s="19"/>
      <c r="BI813" s="19"/>
      <c r="BJ813" s="19"/>
      <c r="BK813" s="19"/>
    </row>
    <row r="814" spans="1:63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19"/>
      <c r="BF814" s="19"/>
      <c r="BG814" s="19"/>
      <c r="BH814" s="19"/>
      <c r="BI814" s="19"/>
      <c r="BJ814" s="19"/>
      <c r="BK814" s="19"/>
    </row>
    <row r="815" spans="1:63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19"/>
      <c r="BF815" s="19"/>
      <c r="BG815" s="19"/>
      <c r="BH815" s="19"/>
      <c r="BI815" s="19"/>
      <c r="BJ815" s="19"/>
      <c r="BK815" s="19"/>
    </row>
    <row r="816" spans="1:63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19"/>
      <c r="BF816" s="19"/>
      <c r="BG816" s="19"/>
      <c r="BH816" s="19"/>
      <c r="BI816" s="19"/>
      <c r="BJ816" s="19"/>
      <c r="BK816" s="19"/>
    </row>
    <row r="817" spans="1:63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19"/>
      <c r="BF817" s="19"/>
      <c r="BG817" s="19"/>
      <c r="BH817" s="19"/>
      <c r="BI817" s="19"/>
      <c r="BJ817" s="19"/>
      <c r="BK817" s="19"/>
    </row>
    <row r="818" spans="1:63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19"/>
      <c r="BF818" s="19"/>
      <c r="BG818" s="19"/>
      <c r="BH818" s="19"/>
      <c r="BI818" s="19"/>
      <c r="BJ818" s="19"/>
      <c r="BK818" s="19"/>
    </row>
    <row r="819" spans="1:63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19"/>
      <c r="BF819" s="19"/>
      <c r="BG819" s="19"/>
      <c r="BH819" s="19"/>
      <c r="BI819" s="19"/>
      <c r="BJ819" s="19"/>
      <c r="BK819" s="19"/>
    </row>
    <row r="820" spans="1:63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19"/>
      <c r="BF820" s="19"/>
      <c r="BG820" s="19"/>
      <c r="BH820" s="19"/>
      <c r="BI820" s="19"/>
      <c r="BJ820" s="19"/>
      <c r="BK820" s="19"/>
    </row>
    <row r="821" spans="1:63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19"/>
      <c r="BF821" s="19"/>
      <c r="BG821" s="19"/>
      <c r="BH821" s="19"/>
      <c r="BI821" s="19"/>
      <c r="BJ821" s="19"/>
      <c r="BK821" s="19"/>
    </row>
    <row r="822" spans="1:63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19"/>
      <c r="BF822" s="19"/>
      <c r="BG822" s="19"/>
      <c r="BH822" s="19"/>
      <c r="BI822" s="19"/>
      <c r="BJ822" s="19"/>
      <c r="BK822" s="19"/>
    </row>
    <row r="823" spans="1:63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19"/>
      <c r="BF823" s="19"/>
      <c r="BG823" s="19"/>
      <c r="BH823" s="19"/>
      <c r="BI823" s="19"/>
      <c r="BJ823" s="19"/>
      <c r="BK823" s="19"/>
    </row>
    <row r="824" spans="1:63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19"/>
      <c r="BF824" s="19"/>
      <c r="BG824" s="19"/>
      <c r="BH824" s="19"/>
      <c r="BI824" s="19"/>
      <c r="BJ824" s="19"/>
      <c r="BK824" s="19"/>
    </row>
    <row r="825" spans="1:63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19"/>
      <c r="BF825" s="19"/>
      <c r="BG825" s="19"/>
      <c r="BH825" s="19"/>
      <c r="BI825" s="19"/>
      <c r="BJ825" s="19"/>
      <c r="BK825" s="19"/>
    </row>
    <row r="826" spans="1:63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19"/>
      <c r="BF826" s="19"/>
      <c r="BG826" s="19"/>
      <c r="BH826" s="19"/>
      <c r="BI826" s="19"/>
      <c r="BJ826" s="19"/>
      <c r="BK826" s="19"/>
    </row>
    <row r="827" spans="1:63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19"/>
      <c r="BF827" s="19"/>
      <c r="BG827" s="19"/>
      <c r="BH827" s="19"/>
      <c r="BI827" s="19"/>
      <c r="BJ827" s="19"/>
      <c r="BK827" s="19"/>
    </row>
    <row r="828" spans="1:63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19"/>
      <c r="BF828" s="19"/>
      <c r="BG828" s="19"/>
      <c r="BH828" s="19"/>
      <c r="BI828" s="19"/>
      <c r="BJ828" s="19"/>
      <c r="BK828" s="19"/>
    </row>
    <row r="829" spans="1:63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19"/>
      <c r="BF829" s="19"/>
      <c r="BG829" s="19"/>
      <c r="BH829" s="19"/>
      <c r="BI829" s="19"/>
      <c r="BJ829" s="19"/>
      <c r="BK829" s="19"/>
    </row>
    <row r="830" spans="1:63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19"/>
      <c r="BF830" s="19"/>
      <c r="BG830" s="19"/>
      <c r="BH830" s="19"/>
      <c r="BI830" s="19"/>
      <c r="BJ830" s="19"/>
      <c r="BK830" s="19"/>
    </row>
    <row r="831" spans="1:63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19"/>
      <c r="BF831" s="19"/>
      <c r="BG831" s="19"/>
      <c r="BH831" s="19"/>
      <c r="BI831" s="19"/>
      <c r="BJ831" s="19"/>
      <c r="BK831" s="19"/>
    </row>
    <row r="832" spans="1:63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19"/>
      <c r="BF832" s="19"/>
      <c r="BG832" s="19"/>
      <c r="BH832" s="19"/>
      <c r="BI832" s="19"/>
      <c r="BJ832" s="19"/>
      <c r="BK832" s="19"/>
    </row>
    <row r="833" spans="1:63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19"/>
      <c r="BF833" s="19"/>
      <c r="BG833" s="19"/>
      <c r="BH833" s="19"/>
      <c r="BI833" s="19"/>
      <c r="BJ833" s="19"/>
      <c r="BK833" s="19"/>
    </row>
    <row r="834" spans="1:63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19"/>
      <c r="BF834" s="19"/>
      <c r="BG834" s="19"/>
      <c r="BH834" s="19"/>
      <c r="BI834" s="19"/>
      <c r="BJ834" s="19"/>
      <c r="BK834" s="19"/>
    </row>
    <row r="835" spans="1:63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19"/>
      <c r="BF835" s="19"/>
      <c r="BG835" s="19"/>
      <c r="BH835" s="19"/>
      <c r="BI835" s="19"/>
      <c r="BJ835" s="19"/>
      <c r="BK835" s="19"/>
    </row>
    <row r="836" spans="1:63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19"/>
      <c r="BF836" s="19"/>
      <c r="BG836" s="19"/>
      <c r="BH836" s="19"/>
      <c r="BI836" s="19"/>
      <c r="BJ836" s="19"/>
      <c r="BK836" s="19"/>
    </row>
    <row r="837" spans="1:63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19"/>
      <c r="BF837" s="19"/>
      <c r="BG837" s="19"/>
      <c r="BH837" s="19"/>
      <c r="BI837" s="19"/>
      <c r="BJ837" s="19"/>
      <c r="BK837" s="19"/>
    </row>
    <row r="838" spans="1:63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19"/>
      <c r="BF838" s="19"/>
      <c r="BG838" s="19"/>
      <c r="BH838" s="19"/>
      <c r="BI838" s="19"/>
      <c r="BJ838" s="19"/>
      <c r="BK838" s="19"/>
    </row>
    <row r="839" spans="1:63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19"/>
      <c r="BF839" s="19"/>
      <c r="BG839" s="19"/>
      <c r="BH839" s="19"/>
      <c r="BI839" s="19"/>
      <c r="BJ839" s="19"/>
      <c r="BK839" s="19"/>
    </row>
    <row r="840" spans="1:63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19"/>
      <c r="BF840" s="19"/>
      <c r="BG840" s="19"/>
      <c r="BH840" s="19"/>
      <c r="BI840" s="19"/>
      <c r="BJ840" s="19"/>
      <c r="BK840" s="19"/>
    </row>
    <row r="841" spans="1:63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19"/>
      <c r="BF841" s="19"/>
      <c r="BG841" s="19"/>
      <c r="BH841" s="19"/>
      <c r="BI841" s="19"/>
      <c r="BJ841" s="19"/>
      <c r="BK841" s="19"/>
    </row>
    <row r="842" spans="1:63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19"/>
      <c r="BF842" s="19"/>
      <c r="BG842" s="19"/>
      <c r="BH842" s="19"/>
      <c r="BI842" s="19"/>
      <c r="BJ842" s="19"/>
      <c r="BK842" s="19"/>
    </row>
    <row r="843" spans="1:63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19"/>
      <c r="BF843" s="19"/>
      <c r="BG843" s="19"/>
      <c r="BH843" s="19"/>
      <c r="BI843" s="19"/>
      <c r="BJ843" s="19"/>
      <c r="BK843" s="19"/>
    </row>
    <row r="844" spans="1:63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19"/>
      <c r="BF844" s="19"/>
      <c r="BG844" s="19"/>
      <c r="BH844" s="19"/>
      <c r="BI844" s="19"/>
      <c r="BJ844" s="19"/>
      <c r="BK844" s="19"/>
    </row>
    <row r="845" spans="1:63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19"/>
      <c r="BF845" s="19"/>
      <c r="BG845" s="19"/>
      <c r="BH845" s="19"/>
      <c r="BI845" s="19"/>
      <c r="BJ845" s="19"/>
      <c r="BK845" s="19"/>
    </row>
    <row r="846" spans="1:63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19"/>
      <c r="BF846" s="19"/>
      <c r="BG846" s="19"/>
      <c r="BH846" s="19"/>
      <c r="BI846" s="19"/>
      <c r="BJ846" s="19"/>
      <c r="BK846" s="19"/>
    </row>
    <row r="847" spans="1:63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19"/>
      <c r="BF847" s="19"/>
      <c r="BG847" s="19"/>
      <c r="BH847" s="19"/>
      <c r="BI847" s="19"/>
      <c r="BJ847" s="19"/>
      <c r="BK847" s="19"/>
    </row>
    <row r="848" spans="1:63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19"/>
      <c r="BF848" s="19"/>
      <c r="BG848" s="19"/>
      <c r="BH848" s="19"/>
      <c r="BI848" s="19"/>
      <c r="BJ848" s="19"/>
      <c r="BK848" s="19"/>
    </row>
    <row r="849" spans="1:63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19"/>
      <c r="BF849" s="19"/>
      <c r="BG849" s="19"/>
      <c r="BH849" s="19"/>
      <c r="BI849" s="19"/>
      <c r="BJ849" s="19"/>
      <c r="BK849" s="19"/>
    </row>
    <row r="850" spans="1:63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19"/>
      <c r="BF850" s="19"/>
      <c r="BG850" s="19"/>
      <c r="BH850" s="19"/>
      <c r="BI850" s="19"/>
      <c r="BJ850" s="19"/>
      <c r="BK850" s="19"/>
    </row>
    <row r="851" spans="1:63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19"/>
      <c r="BF851" s="19"/>
      <c r="BG851" s="19"/>
      <c r="BH851" s="19"/>
      <c r="BI851" s="19"/>
      <c r="BJ851" s="19"/>
      <c r="BK851" s="19"/>
    </row>
    <row r="852" spans="1:63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19"/>
      <c r="BF852" s="19"/>
      <c r="BG852" s="19"/>
      <c r="BH852" s="19"/>
      <c r="BI852" s="19"/>
      <c r="BJ852" s="19"/>
      <c r="BK852" s="19"/>
    </row>
    <row r="853" spans="1:63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19"/>
      <c r="BF853" s="19"/>
      <c r="BG853" s="19"/>
      <c r="BH853" s="19"/>
      <c r="BI853" s="19"/>
      <c r="BJ853" s="19"/>
      <c r="BK853" s="19"/>
    </row>
    <row r="854" spans="1:63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19"/>
      <c r="BF854" s="19"/>
      <c r="BG854" s="19"/>
      <c r="BH854" s="19"/>
      <c r="BI854" s="19"/>
      <c r="BJ854" s="19"/>
      <c r="BK854" s="19"/>
    </row>
    <row r="855" spans="1:63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19"/>
      <c r="BF855" s="19"/>
      <c r="BG855" s="19"/>
      <c r="BH855" s="19"/>
      <c r="BI855" s="19"/>
      <c r="BJ855" s="19"/>
      <c r="BK855" s="19"/>
    </row>
    <row r="856" spans="1:63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19"/>
      <c r="BF856" s="19"/>
      <c r="BG856" s="19"/>
      <c r="BH856" s="19"/>
      <c r="BI856" s="19"/>
      <c r="BJ856" s="19"/>
      <c r="BK856" s="19"/>
    </row>
    <row r="857" spans="1:63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19"/>
      <c r="BF857" s="19"/>
      <c r="BG857" s="19"/>
      <c r="BH857" s="19"/>
      <c r="BI857" s="19"/>
      <c r="BJ857" s="19"/>
      <c r="BK857" s="19"/>
    </row>
    <row r="858" spans="1:63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19"/>
      <c r="BF858" s="19"/>
      <c r="BG858" s="19"/>
      <c r="BH858" s="19"/>
      <c r="BI858" s="19"/>
      <c r="BJ858" s="19"/>
      <c r="BK858" s="19"/>
    </row>
    <row r="859" spans="1:63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19"/>
      <c r="BF859" s="19"/>
      <c r="BG859" s="19"/>
      <c r="BH859" s="19"/>
      <c r="BI859" s="19"/>
      <c r="BJ859" s="19"/>
      <c r="BK859" s="19"/>
    </row>
    <row r="860" spans="1:63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19"/>
      <c r="BF860" s="19"/>
      <c r="BG860" s="19"/>
      <c r="BH860" s="19"/>
      <c r="BI860" s="19"/>
      <c r="BJ860" s="19"/>
      <c r="BK860" s="19"/>
    </row>
    <row r="861" spans="1:63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19"/>
      <c r="BF861" s="19"/>
      <c r="BG861" s="19"/>
      <c r="BH861" s="19"/>
      <c r="BI861" s="19"/>
      <c r="BJ861" s="19"/>
      <c r="BK861" s="19"/>
    </row>
    <row r="862" spans="1:63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19"/>
      <c r="BF862" s="19"/>
      <c r="BG862" s="19"/>
      <c r="BH862" s="19"/>
      <c r="BI862" s="19"/>
      <c r="BJ862" s="19"/>
      <c r="BK862" s="19"/>
    </row>
    <row r="863" spans="1:63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19"/>
      <c r="BF863" s="19"/>
      <c r="BG863" s="19"/>
      <c r="BH863" s="19"/>
      <c r="BI863" s="19"/>
      <c r="BJ863" s="19"/>
      <c r="BK863" s="19"/>
    </row>
    <row r="864" spans="1:63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19"/>
      <c r="BF864" s="19"/>
      <c r="BG864" s="19"/>
      <c r="BH864" s="19"/>
      <c r="BI864" s="19"/>
      <c r="BJ864" s="19"/>
      <c r="BK864" s="19"/>
    </row>
    <row r="865" spans="1:63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19"/>
      <c r="BF865" s="19"/>
      <c r="BG865" s="19"/>
      <c r="BH865" s="19"/>
      <c r="BI865" s="19"/>
      <c r="BJ865" s="19"/>
      <c r="BK865" s="19"/>
    </row>
    <row r="866" spans="1:63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19"/>
      <c r="BF866" s="19"/>
      <c r="BG866" s="19"/>
      <c r="BH866" s="19"/>
      <c r="BI866" s="19"/>
      <c r="BJ866" s="19"/>
      <c r="BK866" s="19"/>
    </row>
    <row r="867" spans="1:63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19"/>
      <c r="BF867" s="19"/>
      <c r="BG867" s="19"/>
      <c r="BH867" s="19"/>
      <c r="BI867" s="19"/>
      <c r="BJ867" s="19"/>
      <c r="BK867" s="19"/>
    </row>
    <row r="868" spans="1:63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19"/>
      <c r="BF868" s="19"/>
      <c r="BG868" s="19"/>
      <c r="BH868" s="19"/>
      <c r="BI868" s="19"/>
      <c r="BJ868" s="19"/>
      <c r="BK868" s="19"/>
    </row>
    <row r="869" spans="1:63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19"/>
      <c r="BF869" s="19"/>
      <c r="BG869" s="19"/>
      <c r="BH869" s="19"/>
      <c r="BI869" s="19"/>
      <c r="BJ869" s="19"/>
      <c r="BK869" s="19"/>
    </row>
    <row r="870" spans="1:63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19"/>
      <c r="BF870" s="19"/>
      <c r="BG870" s="19"/>
      <c r="BH870" s="19"/>
      <c r="BI870" s="19"/>
      <c r="BJ870" s="19"/>
      <c r="BK870" s="19"/>
    </row>
    <row r="871" spans="1:63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19"/>
      <c r="BF871" s="19"/>
      <c r="BG871" s="19"/>
      <c r="BH871" s="19"/>
      <c r="BI871" s="19"/>
      <c r="BJ871" s="19"/>
      <c r="BK871" s="19"/>
    </row>
    <row r="872" spans="1:63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19"/>
      <c r="BF872" s="19"/>
      <c r="BG872" s="19"/>
      <c r="BH872" s="19"/>
      <c r="BI872" s="19"/>
      <c r="BJ872" s="19"/>
      <c r="BK872" s="19"/>
    </row>
    <row r="873" spans="1:63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19"/>
      <c r="BF873" s="19"/>
      <c r="BG873" s="19"/>
      <c r="BH873" s="19"/>
      <c r="BI873" s="19"/>
      <c r="BJ873" s="19"/>
      <c r="BK873" s="19"/>
    </row>
    <row r="874" spans="1:63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19"/>
      <c r="BF874" s="19"/>
      <c r="BG874" s="19"/>
      <c r="BH874" s="19"/>
      <c r="BI874" s="19"/>
      <c r="BJ874" s="19"/>
      <c r="BK874" s="19"/>
    </row>
    <row r="875" spans="1:63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19"/>
      <c r="BF875" s="19"/>
      <c r="BG875" s="19"/>
      <c r="BH875" s="19"/>
      <c r="BI875" s="19"/>
      <c r="BJ875" s="19"/>
      <c r="BK875" s="19"/>
    </row>
    <row r="876" spans="1:63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19"/>
      <c r="BF876" s="19"/>
      <c r="BG876" s="19"/>
      <c r="BH876" s="19"/>
      <c r="BI876" s="19"/>
      <c r="BJ876" s="19"/>
      <c r="BK876" s="19"/>
    </row>
    <row r="877" spans="1:63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19"/>
      <c r="BF877" s="19"/>
      <c r="BG877" s="19"/>
      <c r="BH877" s="19"/>
      <c r="BI877" s="19"/>
      <c r="BJ877" s="19"/>
      <c r="BK877" s="19"/>
    </row>
    <row r="878" spans="1:63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19"/>
      <c r="BF878" s="19"/>
      <c r="BG878" s="19"/>
      <c r="BH878" s="19"/>
      <c r="BI878" s="19"/>
      <c r="BJ878" s="19"/>
      <c r="BK878" s="19"/>
    </row>
    <row r="879" spans="1:63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19"/>
      <c r="BF879" s="19"/>
      <c r="BG879" s="19"/>
      <c r="BH879" s="19"/>
      <c r="BI879" s="19"/>
      <c r="BJ879" s="19"/>
      <c r="BK879" s="19"/>
    </row>
    <row r="880" spans="1:63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19"/>
      <c r="BF880" s="19"/>
      <c r="BG880" s="19"/>
      <c r="BH880" s="19"/>
      <c r="BI880" s="19"/>
      <c r="BJ880" s="19"/>
      <c r="BK880" s="19"/>
    </row>
    <row r="881" spans="1:63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19"/>
      <c r="BF881" s="19"/>
      <c r="BG881" s="19"/>
      <c r="BH881" s="19"/>
      <c r="BI881" s="19"/>
      <c r="BJ881" s="19"/>
      <c r="BK881" s="19"/>
    </row>
    <row r="882" spans="1:63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19"/>
      <c r="BF882" s="19"/>
      <c r="BG882" s="19"/>
      <c r="BH882" s="19"/>
      <c r="BI882" s="19"/>
      <c r="BJ882" s="19"/>
      <c r="BK882" s="19"/>
    </row>
    <row r="883" spans="1:63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19"/>
      <c r="BF883" s="19"/>
      <c r="BG883" s="19"/>
      <c r="BH883" s="19"/>
      <c r="BI883" s="19"/>
      <c r="BJ883" s="19"/>
      <c r="BK883" s="19"/>
    </row>
    <row r="884" spans="1:63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19"/>
      <c r="BF884" s="19"/>
      <c r="BG884" s="19"/>
      <c r="BH884" s="19"/>
      <c r="BI884" s="19"/>
      <c r="BJ884" s="19"/>
      <c r="BK884" s="19"/>
    </row>
    <row r="885" spans="1:63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19"/>
      <c r="BF885" s="19"/>
      <c r="BG885" s="19"/>
      <c r="BH885" s="19"/>
      <c r="BI885" s="19"/>
      <c r="BJ885" s="19"/>
      <c r="BK885" s="19"/>
    </row>
    <row r="886" spans="1:63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19"/>
      <c r="BF886" s="19"/>
      <c r="BG886" s="19"/>
      <c r="BH886" s="19"/>
      <c r="BI886" s="19"/>
      <c r="BJ886" s="19"/>
      <c r="BK886" s="19"/>
    </row>
    <row r="887" spans="1:63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19"/>
      <c r="BF887" s="19"/>
      <c r="BG887" s="19"/>
      <c r="BH887" s="19"/>
      <c r="BI887" s="19"/>
      <c r="BJ887" s="19"/>
      <c r="BK887" s="19"/>
    </row>
    <row r="888" spans="1:63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19"/>
      <c r="BF888" s="19"/>
      <c r="BG888" s="19"/>
      <c r="BH888" s="19"/>
      <c r="BI888" s="19"/>
      <c r="BJ888" s="19"/>
      <c r="BK888" s="19"/>
    </row>
    <row r="889" spans="1:63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19"/>
      <c r="BF889" s="19"/>
      <c r="BG889" s="19"/>
      <c r="BH889" s="19"/>
      <c r="BI889" s="19"/>
      <c r="BJ889" s="19"/>
      <c r="BK889" s="19"/>
    </row>
    <row r="890" spans="1:63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19"/>
      <c r="BF890" s="19"/>
      <c r="BG890" s="19"/>
      <c r="BH890" s="19"/>
      <c r="BI890" s="19"/>
      <c r="BJ890" s="19"/>
      <c r="BK890" s="19"/>
    </row>
    <row r="891" spans="1:63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19"/>
      <c r="BF891" s="19"/>
      <c r="BG891" s="19"/>
      <c r="BH891" s="19"/>
      <c r="BI891" s="19"/>
      <c r="BJ891" s="19"/>
      <c r="BK891" s="19"/>
    </row>
    <row r="892" spans="1:63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19"/>
      <c r="BF892" s="19"/>
      <c r="BG892" s="19"/>
      <c r="BH892" s="19"/>
      <c r="BI892" s="19"/>
      <c r="BJ892" s="19"/>
      <c r="BK892" s="19"/>
    </row>
    <row r="893" spans="1:63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19"/>
      <c r="BF893" s="19"/>
      <c r="BG893" s="19"/>
      <c r="BH893" s="19"/>
      <c r="BI893" s="19"/>
      <c r="BJ893" s="19"/>
      <c r="BK893" s="19"/>
    </row>
    <row r="894" spans="1:63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19"/>
      <c r="BF894" s="19"/>
      <c r="BG894" s="19"/>
      <c r="BH894" s="19"/>
      <c r="BI894" s="19"/>
      <c r="BJ894" s="19"/>
      <c r="BK894" s="19"/>
    </row>
    <row r="895" spans="1:63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19"/>
      <c r="BF895" s="19"/>
      <c r="BG895" s="19"/>
      <c r="BH895" s="19"/>
      <c r="BI895" s="19"/>
      <c r="BJ895" s="19"/>
      <c r="BK895" s="19"/>
    </row>
    <row r="896" spans="1:63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19"/>
      <c r="BF896" s="19"/>
      <c r="BG896" s="19"/>
      <c r="BH896" s="19"/>
      <c r="BI896" s="19"/>
      <c r="BJ896" s="19"/>
      <c r="BK896" s="19"/>
    </row>
    <row r="897" spans="1:63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19"/>
      <c r="BF897" s="19"/>
      <c r="BG897" s="19"/>
      <c r="BH897" s="19"/>
      <c r="BI897" s="19"/>
      <c r="BJ897" s="19"/>
      <c r="BK897" s="19"/>
    </row>
    <row r="898" spans="1:63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19"/>
      <c r="BF898" s="19"/>
      <c r="BG898" s="19"/>
      <c r="BH898" s="19"/>
      <c r="BI898" s="19"/>
      <c r="BJ898" s="19"/>
      <c r="BK898" s="19"/>
    </row>
    <row r="899" spans="1:63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19"/>
      <c r="BF899" s="19"/>
      <c r="BG899" s="19"/>
      <c r="BH899" s="19"/>
      <c r="BI899" s="19"/>
      <c r="BJ899" s="19"/>
      <c r="BK899" s="19"/>
    </row>
    <row r="900" spans="1:63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19"/>
      <c r="BF900" s="19"/>
      <c r="BG900" s="19"/>
      <c r="BH900" s="19"/>
      <c r="BI900" s="19"/>
      <c r="BJ900" s="19"/>
      <c r="BK900" s="19"/>
    </row>
    <row r="901" spans="1:63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19"/>
      <c r="BF901" s="19"/>
      <c r="BG901" s="19"/>
      <c r="BH901" s="19"/>
      <c r="BI901" s="19"/>
      <c r="BJ901" s="19"/>
      <c r="BK901" s="19"/>
    </row>
    <row r="902" spans="1:63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19"/>
      <c r="BF902" s="19"/>
      <c r="BG902" s="19"/>
      <c r="BH902" s="19"/>
      <c r="BI902" s="19"/>
      <c r="BJ902" s="19"/>
      <c r="BK902" s="19"/>
    </row>
    <row r="903" spans="1:63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19"/>
      <c r="BF903" s="19"/>
      <c r="BG903" s="19"/>
      <c r="BH903" s="19"/>
      <c r="BI903" s="19"/>
      <c r="BJ903" s="19"/>
      <c r="BK903" s="19"/>
    </row>
    <row r="904" spans="1:63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19"/>
      <c r="BF904" s="19"/>
      <c r="BG904" s="19"/>
      <c r="BH904" s="19"/>
      <c r="BI904" s="19"/>
      <c r="BJ904" s="19"/>
      <c r="BK904" s="19"/>
    </row>
    <row r="905" spans="1:63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19"/>
      <c r="BF905" s="19"/>
      <c r="BG905" s="19"/>
      <c r="BH905" s="19"/>
      <c r="BI905" s="19"/>
      <c r="BJ905" s="19"/>
      <c r="BK905" s="19"/>
    </row>
    <row r="906" spans="1:63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19"/>
      <c r="BF906" s="19"/>
      <c r="BG906" s="19"/>
      <c r="BH906" s="19"/>
      <c r="BI906" s="19"/>
      <c r="BJ906" s="19"/>
      <c r="BK906" s="19"/>
    </row>
    <row r="907" spans="1:63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19"/>
      <c r="BF907" s="19"/>
      <c r="BG907" s="19"/>
      <c r="BH907" s="19"/>
      <c r="BI907" s="19"/>
      <c r="BJ907" s="19"/>
      <c r="BK907" s="19"/>
    </row>
    <row r="908" spans="1:63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19"/>
      <c r="BF908" s="19"/>
      <c r="BG908" s="19"/>
      <c r="BH908" s="19"/>
      <c r="BI908" s="19"/>
      <c r="BJ908" s="19"/>
      <c r="BK908" s="19"/>
    </row>
    <row r="909" spans="1:63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19"/>
      <c r="BF909" s="19"/>
      <c r="BG909" s="19"/>
      <c r="BH909" s="19"/>
      <c r="BI909" s="19"/>
      <c r="BJ909" s="19"/>
      <c r="BK909" s="19"/>
    </row>
    <row r="910" spans="1:63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19"/>
      <c r="BF910" s="19"/>
      <c r="BG910" s="19"/>
      <c r="BH910" s="19"/>
      <c r="BI910" s="19"/>
      <c r="BJ910" s="19"/>
      <c r="BK910" s="19"/>
    </row>
    <row r="911" spans="1:63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19"/>
      <c r="BF911" s="19"/>
      <c r="BG911" s="19"/>
      <c r="BH911" s="19"/>
      <c r="BI911" s="19"/>
      <c r="BJ911" s="19"/>
      <c r="BK911" s="19"/>
    </row>
    <row r="912" spans="1:63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19"/>
      <c r="BF912" s="19"/>
      <c r="BG912" s="19"/>
      <c r="BH912" s="19"/>
      <c r="BI912" s="19"/>
      <c r="BJ912" s="19"/>
      <c r="BK912" s="19"/>
    </row>
    <row r="913" spans="1:63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19"/>
      <c r="BF913" s="19"/>
      <c r="BG913" s="19"/>
      <c r="BH913" s="19"/>
      <c r="BI913" s="19"/>
      <c r="BJ913" s="19"/>
      <c r="BK913" s="19"/>
    </row>
    <row r="914" spans="1:63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19"/>
      <c r="BF914" s="19"/>
      <c r="BG914" s="19"/>
      <c r="BH914" s="19"/>
      <c r="BI914" s="19"/>
      <c r="BJ914" s="19"/>
      <c r="BK914" s="19"/>
    </row>
    <row r="915" spans="1:63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19"/>
      <c r="BF915" s="19"/>
      <c r="BG915" s="19"/>
      <c r="BH915" s="19"/>
      <c r="BI915" s="19"/>
      <c r="BJ915" s="19"/>
      <c r="BK915" s="19"/>
    </row>
    <row r="916" spans="1:63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19"/>
      <c r="BF916" s="19"/>
      <c r="BG916" s="19"/>
      <c r="BH916" s="19"/>
      <c r="BI916" s="19"/>
      <c r="BJ916" s="19"/>
      <c r="BK916" s="19"/>
    </row>
    <row r="917" spans="1:63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19"/>
      <c r="BF917" s="19"/>
      <c r="BG917" s="19"/>
      <c r="BH917" s="19"/>
      <c r="BI917" s="19"/>
      <c r="BJ917" s="19"/>
      <c r="BK917" s="19"/>
    </row>
    <row r="918" spans="1:63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19"/>
      <c r="BF918" s="19"/>
      <c r="BG918" s="19"/>
      <c r="BH918" s="19"/>
      <c r="BI918" s="19"/>
      <c r="BJ918" s="19"/>
      <c r="BK918" s="19"/>
    </row>
    <row r="919" spans="1:63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19"/>
      <c r="BF919" s="19"/>
      <c r="BG919" s="19"/>
      <c r="BH919" s="19"/>
      <c r="BI919" s="19"/>
      <c r="BJ919" s="19"/>
      <c r="BK919" s="19"/>
    </row>
    <row r="920" spans="1:63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19"/>
      <c r="BF920" s="19"/>
      <c r="BG920" s="19"/>
      <c r="BH920" s="19"/>
      <c r="BI920" s="19"/>
      <c r="BJ920" s="19"/>
      <c r="BK920" s="19"/>
    </row>
    <row r="921" spans="1:63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19"/>
      <c r="BF921" s="19"/>
      <c r="BG921" s="19"/>
      <c r="BH921" s="19"/>
      <c r="BI921" s="19"/>
      <c r="BJ921" s="19"/>
      <c r="BK921" s="19"/>
    </row>
    <row r="922" spans="1:63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19"/>
      <c r="BF922" s="19"/>
      <c r="BG922" s="19"/>
      <c r="BH922" s="19"/>
      <c r="BI922" s="19"/>
      <c r="BJ922" s="19"/>
      <c r="BK922" s="19"/>
    </row>
    <row r="923" spans="1:63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19"/>
      <c r="BF923" s="19"/>
      <c r="BG923" s="19"/>
      <c r="BH923" s="19"/>
      <c r="BI923" s="19"/>
      <c r="BJ923" s="19"/>
      <c r="BK923" s="19"/>
    </row>
    <row r="924" spans="1:63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19"/>
      <c r="BF924" s="19"/>
      <c r="BG924" s="19"/>
      <c r="BH924" s="19"/>
      <c r="BI924" s="19"/>
      <c r="BJ924" s="19"/>
      <c r="BK924" s="19"/>
    </row>
    <row r="925" spans="1:63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19"/>
      <c r="BF925" s="19"/>
      <c r="BG925" s="19"/>
      <c r="BH925" s="19"/>
      <c r="BI925" s="19"/>
      <c r="BJ925" s="19"/>
      <c r="BK925" s="19"/>
    </row>
    <row r="926" spans="1:63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19"/>
      <c r="BF926" s="19"/>
      <c r="BG926" s="19"/>
      <c r="BH926" s="19"/>
      <c r="BI926" s="19"/>
      <c r="BJ926" s="19"/>
      <c r="BK926" s="19"/>
    </row>
    <row r="927" spans="1:63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19"/>
      <c r="BF927" s="19"/>
      <c r="BG927" s="19"/>
      <c r="BH927" s="19"/>
      <c r="BI927" s="19"/>
      <c r="BJ927" s="19"/>
      <c r="BK927" s="19"/>
    </row>
    <row r="928" spans="1:63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19"/>
      <c r="BF928" s="19"/>
      <c r="BG928" s="19"/>
      <c r="BH928" s="19"/>
      <c r="BI928" s="19"/>
      <c r="BJ928" s="19"/>
      <c r="BK928" s="19"/>
    </row>
    <row r="929" spans="1:63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19"/>
      <c r="BF929" s="19"/>
      <c r="BG929" s="19"/>
      <c r="BH929" s="19"/>
      <c r="BI929" s="19"/>
      <c r="BJ929" s="19"/>
      <c r="BK929" s="19"/>
    </row>
    <row r="930" spans="1:63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19"/>
      <c r="BF930" s="19"/>
      <c r="BG930" s="19"/>
      <c r="BH930" s="19"/>
      <c r="BI930" s="19"/>
      <c r="BJ930" s="19"/>
      <c r="BK930" s="19"/>
    </row>
    <row r="931" spans="1:63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19"/>
      <c r="BF931" s="19"/>
      <c r="BG931" s="19"/>
      <c r="BH931" s="19"/>
      <c r="BI931" s="19"/>
      <c r="BJ931" s="19"/>
      <c r="BK931" s="19"/>
    </row>
    <row r="932" spans="1:63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19"/>
      <c r="BF932" s="19"/>
      <c r="BG932" s="19"/>
      <c r="BH932" s="19"/>
      <c r="BI932" s="19"/>
      <c r="BJ932" s="19"/>
      <c r="BK932" s="19"/>
    </row>
    <row r="933" spans="1:63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19"/>
      <c r="BF933" s="19"/>
      <c r="BG933" s="19"/>
      <c r="BH933" s="19"/>
      <c r="BI933" s="19"/>
      <c r="BJ933" s="19"/>
      <c r="BK933" s="19"/>
    </row>
    <row r="934" spans="1:63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19"/>
      <c r="BF934" s="19"/>
      <c r="BG934" s="19"/>
      <c r="BH934" s="19"/>
      <c r="BI934" s="19"/>
      <c r="BJ934" s="19"/>
      <c r="BK934" s="19"/>
    </row>
    <row r="935" spans="1:63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19"/>
      <c r="BF935" s="19"/>
      <c r="BG935" s="19"/>
      <c r="BH935" s="19"/>
      <c r="BI935" s="19"/>
      <c r="BJ935" s="19"/>
      <c r="BK935" s="19"/>
    </row>
    <row r="936" spans="1:63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19"/>
      <c r="BF936" s="19"/>
      <c r="BG936" s="19"/>
      <c r="BH936" s="19"/>
      <c r="BI936" s="19"/>
      <c r="BJ936" s="19"/>
      <c r="BK936" s="19"/>
    </row>
    <row r="937" spans="1:63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19"/>
      <c r="BF937" s="19"/>
      <c r="BG937" s="19"/>
      <c r="BH937" s="19"/>
      <c r="BI937" s="19"/>
      <c r="BJ937" s="19"/>
      <c r="BK937" s="19"/>
    </row>
    <row r="938" spans="1:63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19"/>
      <c r="BF938" s="19"/>
      <c r="BG938" s="19"/>
      <c r="BH938" s="19"/>
      <c r="BI938" s="19"/>
      <c r="BJ938" s="19"/>
      <c r="BK938" s="19"/>
    </row>
    <row r="939" spans="1:63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19"/>
      <c r="BF939" s="19"/>
      <c r="BG939" s="19"/>
      <c r="BH939" s="19"/>
      <c r="BI939" s="19"/>
      <c r="BJ939" s="19"/>
      <c r="BK939" s="19"/>
    </row>
    <row r="940" spans="1:63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19"/>
      <c r="BF940" s="19"/>
      <c r="BG940" s="19"/>
      <c r="BH940" s="19"/>
      <c r="BI940" s="19"/>
      <c r="BJ940" s="19"/>
      <c r="BK940" s="19"/>
    </row>
    <row r="941" spans="1:63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19"/>
      <c r="BF941" s="19"/>
      <c r="BG941" s="19"/>
      <c r="BH941" s="19"/>
      <c r="BI941" s="19"/>
      <c r="BJ941" s="19"/>
      <c r="BK941" s="19"/>
    </row>
    <row r="942" spans="1:63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19"/>
      <c r="BF942" s="19"/>
      <c r="BG942" s="19"/>
      <c r="BH942" s="19"/>
      <c r="BI942" s="19"/>
      <c r="BJ942" s="19"/>
      <c r="BK942" s="19"/>
    </row>
    <row r="943" spans="1:63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19"/>
      <c r="BF943" s="19"/>
      <c r="BG943" s="19"/>
      <c r="BH943" s="19"/>
      <c r="BI943" s="19"/>
      <c r="BJ943" s="19"/>
      <c r="BK943" s="19"/>
    </row>
    <row r="944" spans="1:63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19"/>
      <c r="BF944" s="19"/>
      <c r="BG944" s="19"/>
      <c r="BH944" s="19"/>
      <c r="BI944" s="19"/>
      <c r="BJ944" s="19"/>
      <c r="BK944" s="19"/>
    </row>
    <row r="945" spans="1:63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19"/>
      <c r="BF945" s="19"/>
      <c r="BG945" s="19"/>
      <c r="BH945" s="19"/>
      <c r="BI945" s="19"/>
      <c r="BJ945" s="19"/>
      <c r="BK945" s="19"/>
    </row>
    <row r="946" spans="1:63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19"/>
      <c r="BF946" s="19"/>
      <c r="BG946" s="19"/>
      <c r="BH946" s="19"/>
      <c r="BI946" s="19"/>
      <c r="BJ946" s="19"/>
      <c r="BK946" s="19"/>
    </row>
    <row r="947" spans="1:63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19"/>
      <c r="BF947" s="19"/>
      <c r="BG947" s="19"/>
      <c r="BH947" s="19"/>
      <c r="BI947" s="19"/>
      <c r="BJ947" s="19"/>
      <c r="BK947" s="19"/>
    </row>
    <row r="948" spans="1:63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19"/>
      <c r="BF948" s="19"/>
      <c r="BG948" s="19"/>
      <c r="BH948" s="19"/>
      <c r="BI948" s="19"/>
      <c r="BJ948" s="19"/>
      <c r="BK948" s="19"/>
    </row>
    <row r="949" spans="1:63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19"/>
      <c r="BF949" s="19"/>
      <c r="BG949" s="19"/>
      <c r="BH949" s="19"/>
      <c r="BI949" s="19"/>
      <c r="BJ949" s="19"/>
      <c r="BK949" s="19"/>
    </row>
    <row r="950" spans="1:63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19"/>
      <c r="BF950" s="19"/>
      <c r="BG950" s="19"/>
      <c r="BH950" s="19"/>
      <c r="BI950" s="19"/>
      <c r="BJ950" s="19"/>
      <c r="BK950" s="19"/>
    </row>
    <row r="951" spans="1:63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19"/>
      <c r="BF951" s="19"/>
      <c r="BG951" s="19"/>
      <c r="BH951" s="19"/>
      <c r="BI951" s="19"/>
      <c r="BJ951" s="19"/>
      <c r="BK951" s="19"/>
    </row>
    <row r="952" spans="1:63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19"/>
      <c r="BF952" s="19"/>
      <c r="BG952" s="19"/>
      <c r="BH952" s="19"/>
      <c r="BI952" s="19"/>
      <c r="BJ952" s="19"/>
      <c r="BK952" s="19"/>
    </row>
    <row r="953" spans="1:63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19"/>
      <c r="BF953" s="19"/>
      <c r="BG953" s="19"/>
      <c r="BH953" s="19"/>
      <c r="BI953" s="19"/>
      <c r="BJ953" s="19"/>
      <c r="BK953" s="19"/>
    </row>
    <row r="954" spans="1:63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19"/>
      <c r="BF954" s="19"/>
      <c r="BG954" s="19"/>
      <c r="BH954" s="19"/>
      <c r="BI954" s="19"/>
      <c r="BJ954" s="19"/>
      <c r="BK954" s="19"/>
    </row>
    <row r="955" spans="1:63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19"/>
      <c r="BF955" s="19"/>
      <c r="BG955" s="19"/>
      <c r="BH955" s="19"/>
      <c r="BI955" s="19"/>
      <c r="BJ955" s="19"/>
      <c r="BK955" s="19"/>
    </row>
    <row r="956" spans="1:63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19"/>
      <c r="BF956" s="19"/>
      <c r="BG956" s="19"/>
      <c r="BH956" s="19"/>
      <c r="BI956" s="19"/>
      <c r="BJ956" s="19"/>
      <c r="BK956" s="19"/>
    </row>
    <row r="957" spans="1:63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19"/>
      <c r="BF957" s="19"/>
      <c r="BG957" s="19"/>
      <c r="BH957" s="19"/>
      <c r="BI957" s="19"/>
      <c r="BJ957" s="19"/>
      <c r="BK957" s="19"/>
    </row>
    <row r="958" spans="1:63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19"/>
      <c r="BF958" s="19"/>
      <c r="BG958" s="19"/>
      <c r="BH958" s="19"/>
      <c r="BI958" s="19"/>
      <c r="BJ958" s="19"/>
      <c r="BK958" s="19"/>
    </row>
    <row r="959" spans="1:63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19"/>
      <c r="BF959" s="19"/>
      <c r="BG959" s="19"/>
      <c r="BH959" s="19"/>
      <c r="BI959" s="19"/>
      <c r="BJ959" s="19"/>
      <c r="BK959" s="19"/>
    </row>
    <row r="960" spans="1:63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19"/>
      <c r="BF960" s="19"/>
      <c r="BG960" s="19"/>
      <c r="BH960" s="19"/>
      <c r="BI960" s="19"/>
      <c r="BJ960" s="19"/>
      <c r="BK960" s="19"/>
    </row>
    <row r="961" spans="1:63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19"/>
      <c r="BF961" s="19"/>
      <c r="BG961" s="19"/>
      <c r="BH961" s="19"/>
      <c r="BI961" s="19"/>
      <c r="BJ961" s="19"/>
      <c r="BK961" s="19"/>
    </row>
    <row r="962" spans="1:63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19"/>
      <c r="BF962" s="19"/>
      <c r="BG962" s="19"/>
      <c r="BH962" s="19"/>
      <c r="BI962" s="19"/>
      <c r="BJ962" s="19"/>
      <c r="BK962" s="19"/>
    </row>
    <row r="963" spans="1:63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19"/>
      <c r="BF963" s="19"/>
      <c r="BG963" s="19"/>
      <c r="BH963" s="19"/>
      <c r="BI963" s="19"/>
      <c r="BJ963" s="19"/>
      <c r="BK963" s="19"/>
    </row>
    <row r="964" spans="1:63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19"/>
      <c r="BF964" s="19"/>
      <c r="BG964" s="19"/>
      <c r="BH964" s="19"/>
      <c r="BI964" s="19"/>
      <c r="BJ964" s="19"/>
      <c r="BK964" s="19"/>
    </row>
    <row r="965" spans="1:63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19"/>
      <c r="BF965" s="19"/>
      <c r="BG965" s="19"/>
      <c r="BH965" s="19"/>
      <c r="BI965" s="19"/>
      <c r="BJ965" s="19"/>
      <c r="BK965" s="19"/>
    </row>
    <row r="966" spans="1:63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19"/>
      <c r="BF966" s="19"/>
      <c r="BG966" s="19"/>
      <c r="BH966" s="19"/>
      <c r="BI966" s="19"/>
      <c r="BJ966" s="19"/>
      <c r="BK966" s="19"/>
    </row>
    <row r="967" spans="1:63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19"/>
      <c r="BF967" s="19"/>
      <c r="BG967" s="19"/>
      <c r="BH967" s="19"/>
      <c r="BI967" s="19"/>
      <c r="BJ967" s="19"/>
      <c r="BK967" s="19"/>
    </row>
    <row r="968" spans="1:63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19"/>
      <c r="BF968" s="19"/>
      <c r="BG968" s="19"/>
      <c r="BH968" s="19"/>
      <c r="BI968" s="19"/>
      <c r="BJ968" s="19"/>
      <c r="BK968" s="19"/>
    </row>
    <row r="969" spans="1:63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19"/>
      <c r="BF969" s="19"/>
      <c r="BG969" s="19"/>
      <c r="BH969" s="19"/>
      <c r="BI969" s="19"/>
      <c r="BJ969" s="19"/>
      <c r="BK969" s="19"/>
    </row>
    <row r="970" spans="1:63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19"/>
      <c r="BF970" s="19"/>
      <c r="BG970" s="19"/>
      <c r="BH970" s="19"/>
      <c r="BI970" s="19"/>
      <c r="BJ970" s="19"/>
      <c r="BK970" s="19"/>
    </row>
    <row r="971" spans="1:63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19"/>
      <c r="BF971" s="19"/>
      <c r="BG971" s="19"/>
      <c r="BH971" s="19"/>
      <c r="BI971" s="19"/>
      <c r="BJ971" s="19"/>
      <c r="BK971" s="19"/>
    </row>
    <row r="972" spans="1:63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19"/>
      <c r="BF972" s="19"/>
      <c r="BG972" s="19"/>
      <c r="BH972" s="19"/>
      <c r="BI972" s="19"/>
      <c r="BJ972" s="19"/>
      <c r="BK972" s="19"/>
    </row>
    <row r="973" spans="1:63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19"/>
      <c r="BF973" s="19"/>
      <c r="BG973" s="19"/>
      <c r="BH973" s="19"/>
      <c r="BI973" s="19"/>
      <c r="BJ973" s="19"/>
      <c r="BK973" s="19"/>
    </row>
    <row r="974" spans="1:63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19"/>
      <c r="BF974" s="19"/>
      <c r="BG974" s="19"/>
      <c r="BH974" s="19"/>
      <c r="BI974" s="19"/>
      <c r="BJ974" s="19"/>
      <c r="BK974" s="19"/>
    </row>
    <row r="975" spans="1:63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19"/>
      <c r="BF975" s="19"/>
      <c r="BG975" s="19"/>
      <c r="BH975" s="19"/>
      <c r="BI975" s="19"/>
      <c r="BJ975" s="19"/>
      <c r="BK975" s="19"/>
    </row>
    <row r="976" spans="1:63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19"/>
      <c r="BF976" s="19"/>
      <c r="BG976" s="19"/>
      <c r="BH976" s="19"/>
      <c r="BI976" s="19"/>
      <c r="BJ976" s="19"/>
      <c r="BK976" s="19"/>
    </row>
    <row r="977" spans="1:63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19"/>
      <c r="BF977" s="19"/>
      <c r="BG977" s="19"/>
      <c r="BH977" s="19"/>
      <c r="BI977" s="19"/>
      <c r="BJ977" s="19"/>
      <c r="BK977" s="19"/>
    </row>
    <row r="978" spans="1:63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19"/>
      <c r="BF978" s="19"/>
      <c r="BG978" s="19"/>
      <c r="BH978" s="19"/>
      <c r="BI978" s="19"/>
      <c r="BJ978" s="19"/>
      <c r="BK978" s="19"/>
    </row>
    <row r="979" spans="1:63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19"/>
      <c r="BF979" s="19"/>
      <c r="BG979" s="19"/>
      <c r="BH979" s="19"/>
      <c r="BI979" s="19"/>
      <c r="BJ979" s="19"/>
      <c r="BK979" s="19"/>
    </row>
    <row r="980" spans="1:63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19"/>
      <c r="BF980" s="19"/>
      <c r="BG980" s="19"/>
      <c r="BH980" s="19"/>
      <c r="BI980" s="19"/>
      <c r="BJ980" s="19"/>
      <c r="BK980" s="19"/>
    </row>
    <row r="981" spans="1:63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19"/>
      <c r="BF981" s="19"/>
      <c r="BG981" s="19"/>
      <c r="BH981" s="19"/>
      <c r="BI981" s="19"/>
      <c r="BJ981" s="19"/>
      <c r="BK981" s="19"/>
    </row>
    <row r="982" spans="1:63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19"/>
      <c r="BF982" s="19"/>
      <c r="BG982" s="19"/>
      <c r="BH982" s="19"/>
      <c r="BI982" s="19"/>
      <c r="BJ982" s="19"/>
      <c r="BK982" s="19"/>
    </row>
    <row r="983" spans="1:63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19"/>
      <c r="BF983" s="19"/>
      <c r="BG983" s="19"/>
      <c r="BH983" s="19"/>
      <c r="BI983" s="19"/>
      <c r="BJ983" s="19"/>
      <c r="BK983" s="19"/>
    </row>
    <row r="984" spans="1:63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19"/>
      <c r="BF984" s="19"/>
      <c r="BG984" s="19"/>
      <c r="BH984" s="19"/>
      <c r="BI984" s="19"/>
      <c r="BJ984" s="19"/>
      <c r="BK984" s="19"/>
    </row>
    <row r="985" spans="1:63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19"/>
      <c r="BF985" s="19"/>
      <c r="BG985" s="19"/>
      <c r="BH985" s="19"/>
      <c r="BI985" s="19"/>
      <c r="BJ985" s="19"/>
      <c r="BK985" s="19"/>
    </row>
    <row r="986" spans="1:63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19"/>
      <c r="BF986" s="19"/>
      <c r="BG986" s="19"/>
      <c r="BH986" s="19"/>
      <c r="BI986" s="19"/>
      <c r="BJ986" s="19"/>
      <c r="BK986" s="19"/>
    </row>
    <row r="987" spans="1:63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19"/>
      <c r="BF987" s="19"/>
      <c r="BG987" s="19"/>
      <c r="BH987" s="19"/>
      <c r="BI987" s="19"/>
      <c r="BJ987" s="19"/>
      <c r="BK987" s="19"/>
    </row>
    <row r="988" spans="1:63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19"/>
      <c r="BF988" s="19"/>
      <c r="BG988" s="19"/>
      <c r="BH988" s="19"/>
      <c r="BI988" s="19"/>
      <c r="BJ988" s="19"/>
      <c r="BK988" s="19"/>
    </row>
    <row r="989" spans="1:63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19"/>
      <c r="BF989" s="19"/>
      <c r="BG989" s="19"/>
      <c r="BH989" s="19"/>
      <c r="BI989" s="19"/>
      <c r="BJ989" s="19"/>
      <c r="BK989" s="19"/>
    </row>
    <row r="990" spans="1:63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19"/>
      <c r="BF990" s="19"/>
      <c r="BG990" s="19"/>
      <c r="BH990" s="19"/>
      <c r="BI990" s="19"/>
      <c r="BJ990" s="19"/>
      <c r="BK990" s="19"/>
    </row>
    <row r="991" spans="1:63" ht="22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19"/>
      <c r="BF991" s="19"/>
      <c r="BG991" s="19"/>
      <c r="BH991" s="19"/>
      <c r="BI991" s="19"/>
      <c r="BJ991" s="19"/>
      <c r="BK991" s="19"/>
    </row>
    <row r="992" spans="1:63" ht="22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19"/>
      <c r="BF992" s="19"/>
      <c r="BG992" s="19"/>
      <c r="BH992" s="19"/>
      <c r="BI992" s="19"/>
      <c r="BJ992" s="19"/>
      <c r="BK992" s="19"/>
    </row>
    <row r="993" spans="1:63" ht="22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19"/>
      <c r="BF993" s="19"/>
      <c r="BG993" s="19"/>
      <c r="BH993" s="19"/>
      <c r="BI993" s="19"/>
      <c r="BJ993" s="19"/>
      <c r="BK993" s="19"/>
    </row>
    <row r="994" spans="1:63" ht="22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19"/>
      <c r="BF994" s="19"/>
      <c r="BG994" s="19"/>
      <c r="BH994" s="19"/>
      <c r="BI994" s="19"/>
      <c r="BJ994" s="19"/>
      <c r="BK994" s="19"/>
    </row>
    <row r="995" spans="1:63" ht="22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19"/>
      <c r="BF995" s="19"/>
      <c r="BG995" s="19"/>
      <c r="BH995" s="19"/>
      <c r="BI995" s="19"/>
      <c r="BJ995" s="19"/>
      <c r="BK995" s="19"/>
    </row>
    <row r="996" spans="1:63" ht="22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19"/>
      <c r="BF996" s="19"/>
      <c r="BG996" s="19"/>
      <c r="BH996" s="19"/>
      <c r="BI996" s="19"/>
      <c r="BJ996" s="19"/>
      <c r="BK996" s="19"/>
    </row>
    <row r="997" spans="1:63" ht="22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19"/>
      <c r="BF997" s="19"/>
      <c r="BG997" s="19"/>
      <c r="BH997" s="19"/>
      <c r="BI997" s="19"/>
      <c r="BJ997" s="19"/>
      <c r="BK997" s="19"/>
    </row>
    <row r="998" spans="1:63" ht="22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19"/>
      <c r="BF998" s="19"/>
      <c r="BG998" s="19"/>
      <c r="BH998" s="19"/>
      <c r="BI998" s="19"/>
      <c r="BJ998" s="19"/>
      <c r="BK998" s="19"/>
    </row>
    <row r="999" spans="1:63" ht="22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19"/>
      <c r="BF999" s="19"/>
      <c r="BG999" s="19"/>
      <c r="BH999" s="19"/>
      <c r="BI999" s="19"/>
      <c r="BJ999" s="19"/>
      <c r="BK999" s="19"/>
    </row>
    <row r="1000" spans="1:63" ht="22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19"/>
      <c r="BF1000" s="19"/>
      <c r="BG1000" s="19"/>
      <c r="BH1000" s="19"/>
      <c r="BI1000" s="19"/>
      <c r="BJ1000" s="19"/>
      <c r="BK1000" s="19"/>
    </row>
  </sheetData>
  <mergeCells count="89">
    <mergeCell ref="AH5:AJ5"/>
    <mergeCell ref="AK5:AM5"/>
    <mergeCell ref="AO5:AP5"/>
    <mergeCell ref="AQ5:AR5"/>
    <mergeCell ref="AS5:AV5"/>
    <mergeCell ref="M6:O6"/>
    <mergeCell ref="P6:R6"/>
    <mergeCell ref="S4:AF4"/>
    <mergeCell ref="S6:AE6"/>
    <mergeCell ref="D4:L4"/>
    <mergeCell ref="D6:G6"/>
    <mergeCell ref="H6:I6"/>
    <mergeCell ref="J6:K6"/>
    <mergeCell ref="M4:R4"/>
    <mergeCell ref="P5:R5"/>
    <mergeCell ref="D5:G5"/>
    <mergeCell ref="H5:I5"/>
    <mergeCell ref="J5:K5"/>
    <mergeCell ref="M5:O5"/>
    <mergeCell ref="S5:AE5"/>
    <mergeCell ref="A4:A9"/>
    <mergeCell ref="B4:B9"/>
    <mergeCell ref="C4:C9"/>
    <mergeCell ref="D7:D9"/>
    <mergeCell ref="E7:E9"/>
    <mergeCell ref="C1:K1"/>
    <mergeCell ref="C2:K2"/>
    <mergeCell ref="G7:G9"/>
    <mergeCell ref="H7:H9"/>
    <mergeCell ref="I7:I9"/>
    <mergeCell ref="F7:F9"/>
    <mergeCell ref="J7:J9"/>
    <mergeCell ref="K7:K9"/>
    <mergeCell ref="AJ7:AJ9"/>
    <mergeCell ref="AK7:AK9"/>
    <mergeCell ref="AL7:AL9"/>
    <mergeCell ref="AM7:AM9"/>
    <mergeCell ref="AN7:AN9"/>
    <mergeCell ref="AO7:AO9"/>
    <mergeCell ref="AP7:AP9"/>
    <mergeCell ref="AS6:AV6"/>
    <mergeCell ref="AW6:AZ6"/>
    <mergeCell ref="AQ7:AQ9"/>
    <mergeCell ref="AR7:AR9"/>
    <mergeCell ref="AS7:AS9"/>
    <mergeCell ref="AT7:AT9"/>
    <mergeCell ref="AU7:AU9"/>
    <mergeCell ref="AV7:AV9"/>
    <mergeCell ref="AW7:AW9"/>
    <mergeCell ref="AX7:AX9"/>
    <mergeCell ref="AY7:AY9"/>
    <mergeCell ref="AZ7:AZ9"/>
    <mergeCell ref="BA8:BA9"/>
    <mergeCell ref="BF9:BH9"/>
    <mergeCell ref="AG4:AR4"/>
    <mergeCell ref="AS4:AZ4"/>
    <mergeCell ref="BA4:BA7"/>
    <mergeCell ref="BB4:BB9"/>
    <mergeCell ref="BC4:BC9"/>
    <mergeCell ref="BD4:BD9"/>
    <mergeCell ref="AW5:AZ5"/>
    <mergeCell ref="AH6:AJ6"/>
    <mergeCell ref="AK6:AM6"/>
    <mergeCell ref="AO6:AP6"/>
    <mergeCell ref="AQ6:AR6"/>
    <mergeCell ref="AG7:AG9"/>
    <mergeCell ref="AH7:AH9"/>
    <mergeCell ref="AI7:AI9"/>
    <mergeCell ref="AE7:AE9"/>
    <mergeCell ref="AF7:AF9"/>
    <mergeCell ref="AA7:AA9"/>
    <mergeCell ref="AB7:AD7"/>
    <mergeCell ref="AD8:AD9"/>
    <mergeCell ref="AB8:AB9"/>
    <mergeCell ref="AC8:AC9"/>
    <mergeCell ref="L7:L9"/>
    <mergeCell ref="M7:M9"/>
    <mergeCell ref="N7:N9"/>
    <mergeCell ref="O7:O9"/>
    <mergeCell ref="S8:S9"/>
    <mergeCell ref="P7:P9"/>
    <mergeCell ref="Q7:Q9"/>
    <mergeCell ref="S7:Z7"/>
    <mergeCell ref="R7:R9"/>
    <mergeCell ref="T8:T9"/>
    <mergeCell ref="U8:U9"/>
    <mergeCell ref="V8:X8"/>
    <mergeCell ref="Y8:Y9"/>
    <mergeCell ref="Z8:Z9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10:AZ54" xr:uid="{00000000-0002-0000-0500-000000000000}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/>
  <colBreaks count="3" manualBreakCount="3">
    <brk id="32" man="1"/>
    <brk id="44" man="1"/>
    <brk id="1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2.625" defaultRowHeight="15" customHeight="1"/>
  <cols>
    <col min="1" max="1" width="7.875" customWidth="1"/>
    <col min="2" max="2" width="10.375" customWidth="1"/>
    <col min="3" max="3" width="36.875" customWidth="1"/>
    <col min="4" max="7" width="5.5" customWidth="1"/>
    <col min="8" max="8" width="9.5" customWidth="1"/>
    <col min="9" max="26" width="7.875" customWidth="1"/>
  </cols>
  <sheetData>
    <row r="1" spans="1:26" ht="18.75">
      <c r="A1" s="32"/>
      <c r="B1" s="33" t="s">
        <v>116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>
      <c r="A2" s="32"/>
      <c r="B2" s="34"/>
      <c r="C2" s="34"/>
      <c r="D2" s="34"/>
      <c r="E2" s="34"/>
      <c r="F2" s="34"/>
      <c r="G2" s="34"/>
      <c r="H2" s="34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>
      <c r="A3" s="32"/>
      <c r="B3" s="35"/>
      <c r="C3" s="34"/>
      <c r="D3" s="34"/>
      <c r="E3" s="34"/>
      <c r="F3" s="34"/>
      <c r="G3" s="34"/>
      <c r="H3" s="34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26.25" customHeight="1">
      <c r="A4" s="32"/>
      <c r="B4" s="453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430"/>
      <c r="D4" s="430"/>
      <c r="E4" s="430"/>
      <c r="F4" s="430"/>
      <c r="G4" s="430"/>
      <c r="H4" s="430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20.25">
      <c r="A5" s="32"/>
      <c r="B5" s="453" t="str">
        <f>บันทึกข้อความ!Q9&amp;"  ปีการศึกษา "&amp;บันทึกข้อความ!Q10</f>
        <v>ชั้นมัธยมศึกษาปีที่ 2/6  ปีการศึกษา 2567</v>
      </c>
      <c r="C5" s="430"/>
      <c r="D5" s="430"/>
      <c r="E5" s="430"/>
      <c r="F5" s="430"/>
      <c r="G5" s="430"/>
      <c r="H5" s="430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31.5" customHeight="1">
      <c r="A6" s="32"/>
      <c r="B6" s="453" t="s">
        <v>117</v>
      </c>
      <c r="C6" s="430"/>
      <c r="D6" s="430"/>
      <c r="E6" s="430"/>
      <c r="F6" s="430"/>
      <c r="G6" s="430"/>
      <c r="H6" s="430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27.75" customHeight="1">
      <c r="A7" s="32"/>
      <c r="B7" s="36" t="s">
        <v>118</v>
      </c>
      <c r="C7" s="34"/>
      <c r="D7" s="34"/>
      <c r="E7" s="34"/>
      <c r="F7" s="34"/>
      <c r="G7" s="34"/>
      <c r="H7" s="34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19.5" customHeight="1">
      <c r="A8" s="32"/>
      <c r="B8" s="454" t="s">
        <v>119</v>
      </c>
      <c r="C8" s="454" t="s">
        <v>120</v>
      </c>
      <c r="D8" s="455" t="s">
        <v>39</v>
      </c>
      <c r="E8" s="400"/>
      <c r="F8" s="400"/>
      <c r="G8" s="400"/>
      <c r="H8" s="401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18.75" customHeight="1">
      <c r="A9" s="32"/>
      <c r="B9" s="396"/>
      <c r="C9" s="396"/>
      <c r="D9" s="37" t="s">
        <v>101</v>
      </c>
      <c r="E9" s="37" t="s">
        <v>100</v>
      </c>
      <c r="F9" s="37" t="s">
        <v>99</v>
      </c>
      <c r="G9" s="37" t="s">
        <v>98</v>
      </c>
      <c r="H9" s="456" t="s">
        <v>121</v>
      </c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20.25" customHeight="1">
      <c r="A10" s="32"/>
      <c r="B10" s="397"/>
      <c r="C10" s="397"/>
      <c r="D10" s="38" t="s">
        <v>122</v>
      </c>
      <c r="E10" s="38" t="s">
        <v>123</v>
      </c>
      <c r="F10" s="38" t="s">
        <v>124</v>
      </c>
      <c r="G10" s="38">
        <v>0</v>
      </c>
      <c r="H10" s="397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8.75" customHeight="1">
      <c r="A11" s="32"/>
      <c r="B11" s="452" t="s">
        <v>23</v>
      </c>
      <c r="C11" s="39" t="s">
        <v>125</v>
      </c>
      <c r="D11" s="40"/>
      <c r="E11" s="40"/>
      <c r="F11" s="40"/>
      <c r="G11" s="40"/>
      <c r="H11" s="41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8.75" customHeight="1">
      <c r="A12" s="32"/>
      <c r="B12" s="396"/>
      <c r="C12" s="42" t="s">
        <v>126</v>
      </c>
      <c r="D12" s="43"/>
      <c r="E12" s="43"/>
      <c r="F12" s="43"/>
      <c r="G12" s="43"/>
      <c r="H12" s="44" t="s">
        <v>127</v>
      </c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8.75" customHeight="1">
      <c r="A13" s="32"/>
      <c r="B13" s="396"/>
      <c r="C13" s="45" t="s">
        <v>128</v>
      </c>
      <c r="D13" s="46"/>
      <c r="E13" s="46"/>
      <c r="F13" s="46"/>
      <c r="G13" s="46"/>
      <c r="H13" s="44" t="s">
        <v>129</v>
      </c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8.75" customHeight="1">
      <c r="A14" s="32"/>
      <c r="B14" s="396"/>
      <c r="C14" s="47" t="s">
        <v>130</v>
      </c>
      <c r="D14" s="48"/>
      <c r="E14" s="48"/>
      <c r="F14" s="48"/>
      <c r="G14" s="48"/>
      <c r="H14" s="44" t="s">
        <v>131</v>
      </c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8.75" customHeight="1">
      <c r="A15" s="32"/>
      <c r="B15" s="396"/>
      <c r="C15" s="47" t="s">
        <v>132</v>
      </c>
      <c r="D15" s="48"/>
      <c r="E15" s="48"/>
      <c r="F15" s="48"/>
      <c r="G15" s="48"/>
      <c r="H15" s="44" t="s">
        <v>133</v>
      </c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8.75" customHeight="1">
      <c r="A16" s="32"/>
      <c r="B16" s="397"/>
      <c r="C16" s="49" t="s">
        <v>134</v>
      </c>
      <c r="D16" s="50"/>
      <c r="E16" s="50"/>
      <c r="F16" s="50"/>
      <c r="G16" s="50"/>
      <c r="H16" s="51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23.25" customHeight="1">
      <c r="A17" s="32"/>
      <c r="B17" s="452" t="s">
        <v>24</v>
      </c>
      <c r="C17" s="52" t="s">
        <v>135</v>
      </c>
      <c r="D17" s="40"/>
      <c r="E17" s="40"/>
      <c r="F17" s="40"/>
      <c r="G17" s="40"/>
      <c r="H17" s="41" t="s">
        <v>136</v>
      </c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36">
      <c r="A18" s="32"/>
      <c r="B18" s="396"/>
      <c r="C18" s="53" t="s">
        <v>137</v>
      </c>
      <c r="D18" s="48"/>
      <c r="E18" s="48"/>
      <c r="F18" s="48"/>
      <c r="G18" s="48"/>
      <c r="H18" s="44" t="s">
        <v>138</v>
      </c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8.75">
      <c r="A19" s="32"/>
      <c r="B19" s="396"/>
      <c r="C19" s="53" t="s">
        <v>139</v>
      </c>
      <c r="D19" s="48"/>
      <c r="E19" s="48"/>
      <c r="F19" s="48"/>
      <c r="G19" s="48"/>
      <c r="H19" s="44" t="s">
        <v>140</v>
      </c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36">
      <c r="A20" s="32"/>
      <c r="B20" s="396"/>
      <c r="C20" s="53" t="s">
        <v>141</v>
      </c>
      <c r="D20" s="48"/>
      <c r="E20" s="48"/>
      <c r="F20" s="48"/>
      <c r="G20" s="48"/>
      <c r="H20" s="44" t="s">
        <v>142</v>
      </c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5.75" customHeight="1">
      <c r="A21" s="32"/>
      <c r="B21" s="397"/>
      <c r="C21" s="54" t="s">
        <v>143</v>
      </c>
      <c r="D21" s="50"/>
      <c r="E21" s="50"/>
      <c r="F21" s="50"/>
      <c r="G21" s="50"/>
      <c r="H21" s="55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8.75" customHeight="1">
      <c r="A22" s="32"/>
      <c r="B22" s="452" t="s">
        <v>25</v>
      </c>
      <c r="C22" s="52" t="s">
        <v>144</v>
      </c>
      <c r="D22" s="40"/>
      <c r="E22" s="40"/>
      <c r="F22" s="40"/>
      <c r="G22" s="56"/>
      <c r="H22" s="57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8.75" customHeight="1">
      <c r="A23" s="32"/>
      <c r="B23" s="396"/>
      <c r="C23" s="58" t="s">
        <v>145</v>
      </c>
      <c r="D23" s="48"/>
      <c r="E23" s="48"/>
      <c r="F23" s="48"/>
      <c r="G23" s="59"/>
      <c r="H23" s="60" t="s">
        <v>146</v>
      </c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8.75" customHeight="1">
      <c r="A24" s="32"/>
      <c r="B24" s="396"/>
      <c r="C24" s="47" t="s">
        <v>147</v>
      </c>
      <c r="D24" s="48"/>
      <c r="E24" s="48"/>
      <c r="F24" s="48"/>
      <c r="G24" s="59"/>
      <c r="H24" s="60" t="s">
        <v>148</v>
      </c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8.75" customHeight="1">
      <c r="A25" s="32"/>
      <c r="B25" s="396"/>
      <c r="C25" s="42" t="s">
        <v>149</v>
      </c>
      <c r="D25" s="43"/>
      <c r="E25" s="43"/>
      <c r="F25" s="43"/>
      <c r="G25" s="43"/>
      <c r="H25" s="60" t="s">
        <v>150</v>
      </c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8.75" customHeight="1">
      <c r="A26" s="32"/>
      <c r="B26" s="396"/>
      <c r="C26" s="45" t="s">
        <v>151</v>
      </c>
      <c r="D26" s="46"/>
      <c r="E26" s="46"/>
      <c r="F26" s="46"/>
      <c r="G26" s="46"/>
      <c r="H26" s="60" t="s">
        <v>152</v>
      </c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8.75" customHeight="1">
      <c r="A27" s="32"/>
      <c r="B27" s="397"/>
      <c r="C27" s="49" t="s">
        <v>153</v>
      </c>
      <c r="D27" s="50"/>
      <c r="E27" s="50"/>
      <c r="F27" s="50"/>
      <c r="G27" s="61"/>
      <c r="H27" s="55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8.75" customHeight="1">
      <c r="A28" s="32"/>
      <c r="B28" s="452" t="s">
        <v>26</v>
      </c>
      <c r="C28" s="52" t="s">
        <v>154</v>
      </c>
      <c r="D28" s="40"/>
      <c r="E28" s="40"/>
      <c r="F28" s="40"/>
      <c r="G28" s="40"/>
      <c r="H28" s="57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8.75" customHeight="1">
      <c r="A29" s="32"/>
      <c r="B29" s="396"/>
      <c r="C29" s="47" t="s">
        <v>155</v>
      </c>
      <c r="D29" s="48"/>
      <c r="E29" s="48"/>
      <c r="F29" s="48"/>
      <c r="G29" s="48"/>
      <c r="H29" s="60" t="s">
        <v>156</v>
      </c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8.75" customHeight="1">
      <c r="A30" s="32"/>
      <c r="B30" s="396"/>
      <c r="C30" s="47" t="s">
        <v>157</v>
      </c>
      <c r="D30" s="48"/>
      <c r="E30" s="48"/>
      <c r="F30" s="48"/>
      <c r="G30" s="48"/>
      <c r="H30" s="60" t="s">
        <v>158</v>
      </c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8.75" customHeight="1">
      <c r="A31" s="32"/>
      <c r="B31" s="396"/>
      <c r="C31" s="47" t="s">
        <v>159</v>
      </c>
      <c r="D31" s="48"/>
      <c r="E31" s="48"/>
      <c r="F31" s="48"/>
      <c r="G31" s="48"/>
      <c r="H31" s="60" t="s">
        <v>160</v>
      </c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8.75" customHeight="1">
      <c r="A32" s="32"/>
      <c r="B32" s="396"/>
      <c r="C32" s="47" t="s">
        <v>161</v>
      </c>
      <c r="D32" s="48"/>
      <c r="E32" s="48"/>
      <c r="F32" s="48"/>
      <c r="G32" s="48"/>
      <c r="H32" s="60" t="s">
        <v>162</v>
      </c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8.75" customHeight="1">
      <c r="A33" s="32"/>
      <c r="B33" s="397"/>
      <c r="C33" s="62"/>
      <c r="D33" s="50"/>
      <c r="E33" s="50"/>
      <c r="F33" s="50"/>
      <c r="G33" s="50"/>
      <c r="H33" s="63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24" customHeight="1">
      <c r="A34" s="32"/>
      <c r="B34" s="452" t="s">
        <v>27</v>
      </c>
      <c r="C34" s="64" t="s">
        <v>163</v>
      </c>
      <c r="D34" s="40"/>
      <c r="E34" s="40"/>
      <c r="F34" s="40"/>
      <c r="G34" s="56"/>
      <c r="H34" s="41" t="s">
        <v>164</v>
      </c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8.75" customHeight="1">
      <c r="A35" s="32"/>
      <c r="B35" s="396"/>
      <c r="C35" s="53" t="s">
        <v>165</v>
      </c>
      <c r="D35" s="48"/>
      <c r="E35" s="48"/>
      <c r="F35" s="48"/>
      <c r="G35" s="59"/>
      <c r="H35" s="44" t="s">
        <v>166</v>
      </c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8.75" customHeight="1">
      <c r="A36" s="32"/>
      <c r="B36" s="396"/>
      <c r="C36" s="53" t="s">
        <v>167</v>
      </c>
      <c r="D36" s="48"/>
      <c r="E36" s="48"/>
      <c r="F36" s="48"/>
      <c r="G36" s="59"/>
      <c r="H36" s="44" t="s">
        <v>168</v>
      </c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8.75" customHeight="1">
      <c r="A37" s="32"/>
      <c r="B37" s="396"/>
      <c r="C37" s="53" t="s">
        <v>169</v>
      </c>
      <c r="D37" s="48"/>
      <c r="E37" s="48"/>
      <c r="F37" s="48"/>
      <c r="G37" s="59"/>
      <c r="H37" s="44" t="s">
        <v>170</v>
      </c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8.75" customHeight="1">
      <c r="A38" s="32"/>
      <c r="B38" s="397"/>
      <c r="C38" s="54" t="s">
        <v>171</v>
      </c>
      <c r="D38" s="50"/>
      <c r="E38" s="50"/>
      <c r="F38" s="50"/>
      <c r="G38" s="61"/>
      <c r="H38" s="55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5.75" customHeight="1">
      <c r="A39" s="32"/>
      <c r="B39" s="34"/>
      <c r="C39" s="34"/>
      <c r="D39" s="34"/>
      <c r="E39" s="34"/>
      <c r="F39" s="34"/>
      <c r="G39" s="34"/>
      <c r="H39" s="34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5.75" customHeight="1">
      <c r="A40" s="32"/>
      <c r="B40" s="35"/>
      <c r="C40" s="34"/>
      <c r="D40" s="34"/>
      <c r="E40" s="34"/>
      <c r="F40" s="34"/>
      <c r="G40" s="34"/>
      <c r="H40" s="34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5.75" customHeight="1">
      <c r="A41" s="32"/>
      <c r="B41" s="34"/>
      <c r="C41" s="34"/>
      <c r="D41" s="34"/>
      <c r="E41" s="34"/>
      <c r="F41" s="34"/>
      <c r="G41" s="34"/>
      <c r="H41" s="34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5.75" customHeight="1">
      <c r="A42" s="32"/>
      <c r="B42" s="36" t="s">
        <v>172</v>
      </c>
      <c r="C42" s="34"/>
      <c r="D42" s="34"/>
      <c r="E42" s="34"/>
      <c r="F42" s="34"/>
      <c r="G42" s="34"/>
      <c r="H42" s="34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5.75" customHeight="1">
      <c r="A43" s="32"/>
      <c r="B43" s="34"/>
      <c r="C43" s="65" t="s">
        <v>173</v>
      </c>
      <c r="D43" s="34"/>
      <c r="E43" s="34"/>
      <c r="F43" s="34"/>
      <c r="G43" s="34"/>
      <c r="H43" s="34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5.75" customHeight="1">
      <c r="A44" s="32"/>
      <c r="B44" s="34"/>
      <c r="C44" s="65" t="s">
        <v>174</v>
      </c>
      <c r="D44" s="34"/>
      <c r="E44" s="34"/>
      <c r="F44" s="34"/>
      <c r="G44" s="34"/>
      <c r="H44" s="34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5.75" customHeight="1">
      <c r="A45" s="32"/>
      <c r="B45" s="34"/>
      <c r="C45" s="65" t="s">
        <v>175</v>
      </c>
      <c r="D45" s="34"/>
      <c r="E45" s="34"/>
      <c r="F45" s="34"/>
      <c r="G45" s="34"/>
      <c r="H45" s="34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5.75" customHeight="1">
      <c r="A46" s="32"/>
      <c r="B46" s="34"/>
      <c r="C46" s="65" t="s">
        <v>176</v>
      </c>
      <c r="D46" s="34"/>
      <c r="E46" s="34"/>
      <c r="F46" s="34"/>
      <c r="G46" s="34"/>
      <c r="H46" s="34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5.75" customHeight="1">
      <c r="A47" s="32"/>
      <c r="B47" s="36" t="s">
        <v>177</v>
      </c>
      <c r="C47" s="34"/>
      <c r="D47" s="34"/>
      <c r="E47" s="34"/>
      <c r="F47" s="34"/>
      <c r="G47" s="34"/>
      <c r="H47" s="34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21.75" customHeight="1">
      <c r="A48" s="32"/>
      <c r="B48" s="66"/>
      <c r="C48" s="66"/>
      <c r="D48" s="66"/>
      <c r="E48" s="66"/>
      <c r="F48" s="66"/>
      <c r="G48" s="66"/>
      <c r="H48" s="66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21.75" customHeight="1">
      <c r="A49" s="32"/>
      <c r="B49" s="67"/>
      <c r="C49" s="68"/>
      <c r="D49" s="68"/>
      <c r="E49" s="68"/>
      <c r="F49" s="68"/>
      <c r="G49" s="68"/>
      <c r="H49" s="68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21.75" customHeight="1">
      <c r="A50" s="32"/>
      <c r="B50" s="68"/>
      <c r="C50" s="68"/>
      <c r="D50" s="68"/>
      <c r="E50" s="68"/>
      <c r="F50" s="68"/>
      <c r="G50" s="68"/>
      <c r="H50" s="68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8.75" customHeight="1">
      <c r="A51" s="32"/>
      <c r="B51" s="36"/>
      <c r="C51" s="34"/>
      <c r="D51" s="34"/>
      <c r="E51" s="34"/>
      <c r="F51" s="34"/>
      <c r="G51" s="34"/>
      <c r="H51" s="34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5.75" customHeight="1">
      <c r="A52" s="32"/>
      <c r="B52" s="34"/>
      <c r="C52" s="34"/>
      <c r="D52" s="69" t="s">
        <v>178</v>
      </c>
      <c r="E52" s="34"/>
      <c r="F52" s="34"/>
      <c r="G52" s="34"/>
      <c r="H52" s="34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5.75" customHeight="1">
      <c r="A53" s="32"/>
      <c r="B53" s="34"/>
      <c r="C53" s="34"/>
      <c r="D53" s="34"/>
      <c r="E53" s="69" t="s">
        <v>179</v>
      </c>
      <c r="F53" s="34"/>
      <c r="G53" s="34"/>
      <c r="H53" s="34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5.75" customHeight="1">
      <c r="A54" s="32"/>
      <c r="B54" s="34"/>
      <c r="C54" s="34"/>
      <c r="D54" s="69" t="s">
        <v>180</v>
      </c>
      <c r="E54" s="34"/>
      <c r="F54" s="34"/>
      <c r="G54" s="34"/>
      <c r="H54" s="34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5.75" customHeight="1">
      <c r="A55" s="32"/>
      <c r="B55" s="70"/>
      <c r="C55" s="70"/>
      <c r="D55" s="70"/>
      <c r="E55" s="70"/>
      <c r="F55" s="70"/>
      <c r="G55" s="70"/>
      <c r="H55" s="70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5.75" customHeight="1">
      <c r="A56" s="32"/>
      <c r="B56" s="71" t="s">
        <v>181</v>
      </c>
      <c r="C56" s="34"/>
      <c r="D56" s="34"/>
      <c r="E56" s="34"/>
      <c r="F56" s="34"/>
      <c r="G56" s="34"/>
      <c r="H56" s="34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5.75" customHeight="1">
      <c r="A57" s="32"/>
      <c r="B57" s="72"/>
      <c r="C57" s="34"/>
      <c r="D57" s="34"/>
      <c r="E57" s="34"/>
      <c r="F57" s="34"/>
      <c r="G57" s="34"/>
      <c r="H57" s="34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5.75" customHeight="1">
      <c r="A58" s="32"/>
      <c r="B58" s="73" t="s">
        <v>182</v>
      </c>
      <c r="C58" s="72" t="s">
        <v>183</v>
      </c>
      <c r="D58" s="72" t="s">
        <v>184</v>
      </c>
      <c r="E58" s="34"/>
      <c r="F58" s="34"/>
      <c r="G58" s="34"/>
      <c r="H58" s="34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5.75" customHeight="1">
      <c r="A59" s="32"/>
      <c r="B59" s="73" t="s">
        <v>185</v>
      </c>
      <c r="C59" s="72" t="s">
        <v>186</v>
      </c>
      <c r="D59" s="72" t="s">
        <v>187</v>
      </c>
      <c r="E59" s="34"/>
      <c r="F59" s="34"/>
      <c r="G59" s="34"/>
      <c r="H59" s="34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5.75" customHeight="1">
      <c r="A60" s="32"/>
      <c r="B60" s="73" t="s">
        <v>188</v>
      </c>
      <c r="C60" s="72" t="s">
        <v>189</v>
      </c>
      <c r="D60" s="72" t="s">
        <v>190</v>
      </c>
      <c r="E60" s="34"/>
      <c r="F60" s="34"/>
      <c r="G60" s="34"/>
      <c r="H60" s="34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5.75" customHeight="1">
      <c r="A61" s="32"/>
      <c r="B61" s="73" t="s">
        <v>191</v>
      </c>
      <c r="C61" s="72" t="s">
        <v>192</v>
      </c>
      <c r="D61" s="72" t="s">
        <v>193</v>
      </c>
      <c r="E61" s="34"/>
      <c r="F61" s="34"/>
      <c r="G61" s="34"/>
      <c r="H61" s="34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5.75" customHeight="1">
      <c r="A62" s="32"/>
      <c r="B62" s="34"/>
      <c r="C62" s="34"/>
      <c r="D62" s="34"/>
      <c r="E62" s="34"/>
      <c r="F62" s="34"/>
      <c r="G62" s="34"/>
      <c r="H62" s="34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5.75" customHeight="1">
      <c r="A63" s="32"/>
      <c r="B63" s="71" t="s">
        <v>194</v>
      </c>
      <c r="C63" s="34"/>
      <c r="D63" s="34"/>
      <c r="E63" s="34"/>
      <c r="F63" s="34"/>
      <c r="G63" s="34"/>
      <c r="H63" s="34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5.75" customHeight="1">
      <c r="A64" s="32"/>
      <c r="B64" s="34"/>
      <c r="C64" s="34"/>
      <c r="D64" s="34"/>
      <c r="E64" s="34"/>
      <c r="F64" s="34"/>
      <c r="G64" s="34"/>
      <c r="H64" s="34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5.75" customHeight="1">
      <c r="A65" s="32"/>
      <c r="B65" s="35"/>
      <c r="C65" s="34"/>
      <c r="D65" s="34"/>
      <c r="E65" s="34"/>
      <c r="F65" s="34"/>
      <c r="G65" s="34"/>
      <c r="H65" s="34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5.75" customHeight="1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5.75" customHeight="1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5.75" customHeight="1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5.75" customHeight="1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5.75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5.75" customHeight="1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5.7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5.7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5.7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5.7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5.7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5.7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5.7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5.7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5.7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5.7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5.7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5.7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5.7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5.7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5.7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5.7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5.7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5.7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5.7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5.7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5.7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5.7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5.7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5.7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5.7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5.7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5.7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5.7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5.7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5.7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5.7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5.7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5.7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5.7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5.7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5.7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5.7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5.7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5.7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5.7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5.7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5.7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5.7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5.7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5.7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5.7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5.7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5.7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5.7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5.7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5.7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5.7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5.7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5.7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5.7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5.7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5.7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5.7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5.7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5.7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5.7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5.7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5.7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5.7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5.7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5.7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5.7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5.7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5.7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5.7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5.7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5.7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5.7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5.7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5.7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5.7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5.7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5.7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5.7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5.7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5.7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5.7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5.7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5.7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5.7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5.7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5.7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5.7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5.7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5.7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5.7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5.7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5.7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5.7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5.7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5.7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5.7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5.7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5.7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5.7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5.7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5.7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5.7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5.7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5.7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5.7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5.7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5.7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5.7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5.7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5.7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5.7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5.7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5.7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5.7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5.7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5.7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5.7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5.7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5.7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5.7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5.7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5.7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5.7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5.7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5.7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5.7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5.7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5.7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5.7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5.7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5.7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5.7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5.7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5.7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5.7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5.7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5.7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5.7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5.7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5.7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5.7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5.7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5.7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5.7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5.7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5.7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5.7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5.7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5.7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5.7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5.7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5.7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5.7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5.7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5.7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5.7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5.7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5.7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5.7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5.7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5.7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5.7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5.7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5.7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5.7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5.7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5.7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5.7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5.7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5.7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5.7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5.7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5.7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5.7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5.7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5.7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5.7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5.7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5.7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5.7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5.7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5.7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5.7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5.7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5.7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5.7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5.7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5.7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5.7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5.7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5.7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5.7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5.7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5.7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5.7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5.7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5.7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5.7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5.7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5.7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5.7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5.7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5.7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5.7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5.7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5.7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5.7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5.7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5.7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5.7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5.7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5.7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5.7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5.7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5.7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5.7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5.7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5.7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5.7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5.7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5.7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5.7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5.7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5.7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5.7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5.7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5.7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5.7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5.7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5.7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5.7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5.7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5.7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5.7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5.7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5.7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5.7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5.7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5.7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5.7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5.7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5.7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5.7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5.7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5.7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5.7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5.7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5.7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5.7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5.7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5.7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5.7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5.7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5.7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5.7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5.7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5.7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5.7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5.7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5.7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5.7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5.7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5.7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5.7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5.7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5.7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5.7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5.7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5.7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5.7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5.7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5.7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5.7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5.7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5.7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5.7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5.7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5.7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5.7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5.7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5.7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5.7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5.7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5.7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5.7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5.7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5.7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5.7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5.7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5.7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5.7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5.7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5.7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5.7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5.7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5.7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5.7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5.7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5.7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5.7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5.7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5.7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5.7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5.7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5.7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5.7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5.7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5.7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5.7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5.7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5.7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5.7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5.7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5.7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5.7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5.7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5.7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5.7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5.7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5.7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5.7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5.7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5.7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5.7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5.7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5.7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5.7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5.7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5.7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5.7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5.7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5.7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5.7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5.7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5.7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5.7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5.7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5.7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5.7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5.7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5.7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5.7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5.7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5.7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5.7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5.7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5.7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5.7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5.7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5.7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5.7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5.7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5.7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5.7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5.7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5.7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5.7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5.7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5.7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5.7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5.7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5.7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5.7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5.7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5.7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5.7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5.7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5.7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5.7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5.7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5.7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5.7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5.7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5.7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5.7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5.7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5.7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5.7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5.7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5.7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5.7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5.7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5.7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5.7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5.7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5.7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5.7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5.7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5.7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5.7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5.7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5.7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5.7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5.7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5.7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5.7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5.7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5.7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5.7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5.7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5.7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5.7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5.7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5.7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5.7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5.7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5.7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5.7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5.7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5.7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5.7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5.7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5.7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5.7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5.7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5.7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5.7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5.7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5.7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5.7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5.7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5.7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5.7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5.7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5.7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5.7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5.7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5.7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5.7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5.7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5.7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5.7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5.7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5.7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5.7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5.7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5.7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5.7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5.7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5.7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5.7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5.7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5.7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5.7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5.7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5.7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5.7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5.7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5.7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5.7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5.7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5.7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5.7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5.7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5.7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5.7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5.7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5.7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5.7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5.7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5.7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5.7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5.7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5.7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5.7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5.7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5.7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5.7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5.7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5.7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5.75" customHeight="1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5.7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5.75" customHeight="1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5.75" customHeight="1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5.75" customHeight="1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5.75" customHeight="1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5.75" customHeight="1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5.75" customHeight="1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5.75" customHeight="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5.75" customHeight="1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5.75" customHeight="1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5.75" customHeight="1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5.75" customHeight="1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5.75" customHeight="1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5.75" customHeight="1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5.75" customHeight="1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5.75" customHeight="1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5.75" customHeight="1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5.75" customHeight="1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5.75" customHeight="1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5.75" customHeight="1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5.75" customHeight="1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5.75" customHeight="1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5.75" customHeight="1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5.75" customHeight="1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5.75" customHeight="1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5.75" customHeight="1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5.75" customHeight="1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5.75" customHeight="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5.75" customHeight="1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5.75" customHeight="1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5.75" customHeight="1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5.75" customHeight="1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5.75" customHeight="1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5.75" customHeight="1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5.75" customHeight="1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5.75" customHeight="1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5.75" customHeight="1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5.75" customHeight="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5.75" customHeight="1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5.75" customHeight="1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5.75" customHeight="1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5.75" customHeight="1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5.75" customHeight="1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5.75" customHeight="1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5.75" customHeight="1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5.75" customHeight="1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5.75" customHeight="1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5.75" customHeight="1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5.75" customHeight="1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5.75" customHeight="1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5.75" customHeight="1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5.75" customHeight="1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5.75" customHeight="1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5.75" customHeight="1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5.75" customHeight="1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5.75" customHeight="1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5.75" customHeight="1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5.75" customHeight="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5.75" customHeight="1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5.75" customHeight="1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5.75" customHeight="1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5.75" customHeight="1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5.75" customHeight="1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5.75" customHeight="1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5.75" customHeight="1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5.75" customHeight="1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5.75" customHeight="1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5.75" customHeight="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5.75" customHeight="1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5.75" customHeight="1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5.75" customHeight="1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5.75" customHeight="1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5.75" customHeight="1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5.75" customHeight="1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5.75" customHeight="1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5.75" customHeight="1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5.75" customHeight="1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5.75" customHeight="1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5.75" customHeight="1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5.75" customHeight="1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5.75" customHeight="1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5.75" customHeight="1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5.75" customHeight="1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5.75" customHeight="1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5.75" customHeight="1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5.75" customHeight="1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5.75" customHeight="1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5.75" customHeight="1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5.75" customHeight="1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5.75" customHeight="1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5.75" customHeight="1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5.75" customHeight="1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5.75" customHeight="1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5.75" customHeight="1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5.75" customHeight="1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5.75" customHeight="1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5.75" customHeight="1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5.75" customHeight="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5.75" customHeight="1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5.75" customHeight="1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5.75" customHeight="1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5.75" customHeight="1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5.75" customHeight="1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5.75" customHeight="1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5.75" customHeight="1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5.75" customHeight="1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5.75" customHeight="1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5.75" customHeight="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5.75" customHeight="1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5.75" customHeight="1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5.75" customHeight="1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5.75" customHeight="1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5.75" customHeight="1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5.75" customHeight="1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5.75" customHeight="1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5.75" customHeight="1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5.75" customHeight="1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5.75" customHeight="1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5.75" customHeight="1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5.75" customHeight="1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5.75" customHeight="1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5.75" customHeight="1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5.75" customHeight="1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5.75" customHeight="1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5.75" customHeight="1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5.75" customHeight="1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5.75" customHeight="1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5.75" customHeight="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5.75" customHeight="1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5.75" customHeight="1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5.75" customHeight="1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5.75" customHeight="1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5.75" customHeight="1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5.75" customHeight="1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5.75" customHeight="1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5.75" customHeight="1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5.75" customHeight="1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5.75" customHeight="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5.75" customHeight="1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5.75" customHeight="1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5.75" customHeight="1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5.75" customHeight="1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5.75" customHeight="1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5.75" customHeight="1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5.75" customHeight="1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5.75" customHeight="1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5.75" customHeight="1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5.75" customHeight="1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5.75" customHeight="1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5.75" customHeight="1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5.75" customHeight="1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5.75" customHeight="1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5.75" customHeight="1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5.75" customHeight="1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5.75" customHeight="1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5.75" customHeight="1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5.75" customHeight="1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5.75" customHeight="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5.75" customHeight="1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5.75" customHeight="1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5.75" customHeight="1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5.75" customHeight="1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5.75" customHeight="1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5.75" customHeight="1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5.75" customHeight="1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5.75" customHeight="1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5.75" customHeight="1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5.75" customHeight="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5.75" customHeight="1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5.75" customHeight="1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5.75" customHeight="1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5.75" customHeight="1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5.75" customHeight="1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5.75" customHeight="1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5.75" customHeight="1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5.75" customHeight="1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5.75" customHeight="1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5.75" customHeight="1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5.75" customHeight="1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5.75" customHeight="1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5.75" customHeight="1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5.75" customHeight="1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5.75" customHeight="1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5.75" customHeight="1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5.75" customHeight="1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5.75" customHeight="1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5.75" customHeight="1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5.75" customHeight="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5.75" customHeight="1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5.75" customHeight="1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5.75" customHeight="1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5.75" customHeight="1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5.75" customHeight="1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5.75" customHeight="1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5.75" customHeight="1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5.75" customHeight="1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5.75" customHeight="1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5.75" customHeight="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5.75" customHeight="1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5.75" customHeight="1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5.75" customHeight="1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5.75" customHeight="1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5.75" customHeight="1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5.75" customHeight="1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5.75" customHeight="1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5.75" customHeight="1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5.75" customHeight="1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5.75" customHeight="1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5.75" customHeight="1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5.75" customHeight="1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5.75" customHeight="1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5.75" customHeight="1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5.75" customHeight="1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5.75" customHeight="1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5.75" customHeight="1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5.75" customHeight="1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5.75" customHeight="1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5.75" customHeight="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5.75" customHeight="1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5.75" customHeight="1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5.75" customHeight="1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5.75" customHeight="1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5.75" customHeight="1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5.75" customHeight="1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5.75" customHeight="1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5.75" customHeight="1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5.75" customHeight="1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5.75" customHeight="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5.75" customHeight="1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5.75" customHeight="1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5.75" customHeight="1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5.75" customHeight="1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5.75" customHeight="1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5.75" customHeight="1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5.75" customHeight="1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5.75" customHeight="1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5.75" customHeight="1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5.75" customHeight="1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5.75" customHeight="1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5.75" customHeight="1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5.75" customHeight="1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5.75" customHeight="1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5.75" customHeight="1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5.75" customHeight="1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5.75" customHeight="1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5.75" customHeight="1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5.75" customHeight="1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5.75" customHeight="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5.75" customHeight="1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5.75" customHeight="1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5.75" customHeight="1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5.75" customHeight="1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5.75" customHeight="1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5.75" customHeight="1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5.75" customHeight="1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5.75" customHeight="1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5.75" customHeight="1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5.75" customHeight="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5.75" customHeight="1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5.75" customHeight="1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5.75" customHeight="1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5.75" customHeight="1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5.75" customHeight="1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5.75" customHeight="1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5.75" customHeight="1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5.75" customHeight="1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5.75" customHeight="1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5.75" customHeight="1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5.75" customHeight="1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5.75" customHeight="1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5.75" customHeight="1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5.75" customHeight="1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5.75" customHeight="1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5.75" customHeight="1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5.75" customHeight="1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5.75" customHeight="1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5.75" customHeight="1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5.75" customHeight="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5.75" customHeight="1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5.75" customHeight="1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5.75" customHeight="1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5.75" customHeight="1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5.75" customHeight="1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5.75" customHeight="1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5.75" customHeight="1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5.75" customHeight="1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5.75" customHeight="1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5.75" customHeight="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5.75" customHeight="1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5.75" customHeight="1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5.75" customHeight="1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5.75" customHeight="1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5.75" customHeight="1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5.75" customHeight="1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5.75" customHeight="1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5.75" customHeight="1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5.75" customHeight="1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5.75" customHeight="1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5.75" customHeight="1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5.75" customHeight="1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5.75" customHeight="1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5.75" customHeight="1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5.75" customHeight="1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5.75" customHeight="1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5.75" customHeight="1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5.75" customHeight="1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5.75" customHeight="1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5.75" customHeight="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5.75" customHeight="1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5.75" customHeight="1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5.75" customHeight="1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5.75" customHeight="1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5.75" customHeight="1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5.75" customHeight="1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5.75" customHeight="1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5.75" customHeight="1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5.75" customHeight="1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5.75" customHeight="1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5.75" customHeight="1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5.75" customHeight="1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5.75" customHeight="1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5.75" customHeight="1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5.75" customHeight="1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5.75" customHeight="1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5.75" customHeight="1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5.75" customHeight="1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5.75" customHeight="1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5.75" customHeight="1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5.75" customHeight="1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5.75" customHeight="1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5.75" customHeight="1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5.75" customHeight="1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5.75" customHeight="1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5.75" customHeight="1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5.75" customHeight="1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5.75" customHeight="1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5.75" customHeight="1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5.75" customHeight="1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5.75" customHeight="1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5.75" customHeight="1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5.75" customHeight="1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5.75" customHeight="1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5.75" customHeight="1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5.75" customHeight="1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5.75" customHeight="1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5.75" customHeight="1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5.75" customHeight="1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5.75" customHeight="1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5.75" customHeight="1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5.75" customHeight="1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5.75" customHeight="1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5.75" customHeight="1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5.75" customHeight="1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5.75" customHeight="1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5.75" customHeight="1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5.75" customHeight="1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5.75" customHeight="1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5.75" customHeight="1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5.75" customHeight="1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5.75" customHeight="1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5.75" customHeight="1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5.75" customHeight="1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5.75" customHeight="1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5.75" customHeight="1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5.75" customHeight="1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5.75" customHeight="1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5.75" customHeight="1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5.75" customHeight="1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5.75" customHeight="1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5.75" customHeight="1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5.75" customHeight="1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5.75" customHeight="1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5.75" customHeight="1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5.75" customHeight="1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5.75" customHeight="1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5.75" customHeight="1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5.75" customHeight="1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5.75" customHeight="1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5.75" customHeight="1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5.75" customHeight="1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5.75" customHeight="1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5.75" customHeight="1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5.75" customHeight="1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5.75" customHeight="1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5.75" customHeight="1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5.75" customHeight="1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5.75" customHeight="1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5.75" customHeight="1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5.75" customHeight="1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5.75" customHeight="1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5.75" customHeight="1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5.75" customHeight="1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5.75" customHeight="1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5.75" customHeight="1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5.75" customHeight="1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5.75" customHeight="1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5.75" customHeight="1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5.75" customHeight="1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5.75" customHeight="1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5.75" customHeight="1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5.75" customHeight="1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5.75" customHeight="1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5.75" customHeight="1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5.75" customHeight="1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5.75" customHeight="1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5.75" customHeight="1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5.75" customHeight="1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5.75" customHeight="1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5.75" customHeight="1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5.75" customHeight="1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5.75" customHeight="1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5.75" customHeight="1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5.75" customHeight="1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5.75" customHeight="1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5.75" customHeight="1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5.75" customHeight="1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5.75" customHeight="1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5.75" customHeight="1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5.75" customHeight="1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5.75" customHeight="1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5.75" customHeight="1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5.75" customHeight="1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5.75" customHeight="1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5.75" customHeight="1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5.75" customHeight="1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5.75" customHeight="1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5.75" customHeight="1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5.75" customHeight="1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5.75" customHeight="1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5.75" customHeight="1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5.75" customHeight="1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5.75" customHeight="1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5.75" customHeight="1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5.75" customHeight="1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5.75" customHeight="1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5.75" customHeight="1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5.75" customHeight="1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5.75" customHeight="1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5.75" customHeight="1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5.75" customHeight="1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5.75" customHeight="1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5.75" customHeight="1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5.75" customHeight="1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5.75" customHeight="1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5.75" customHeight="1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5.75" customHeight="1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5.75" customHeight="1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5.75" customHeight="1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5.75" customHeight="1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5.75" customHeight="1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5.75" customHeight="1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5.75" customHeight="1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5.75" customHeight="1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5.75" customHeight="1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5.75" customHeight="1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5.75" customHeight="1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5.75" customHeight="1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mergeCells count="12">
    <mergeCell ref="B28:B33"/>
    <mergeCell ref="B34:B38"/>
    <mergeCell ref="B4:H4"/>
    <mergeCell ref="B5:H5"/>
    <mergeCell ref="B6:H6"/>
    <mergeCell ref="B8:B10"/>
    <mergeCell ref="C8:C10"/>
    <mergeCell ref="D8:H8"/>
    <mergeCell ref="H9:H10"/>
    <mergeCell ref="B11:B16"/>
    <mergeCell ref="B17:B21"/>
    <mergeCell ref="B22:B27"/>
  </mergeCells>
  <pageMargins left="0.51181102362204722" right="0.11811023622047245" top="0.55118110236220474" bottom="0.35433070866141736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zoomScaleNormal="100" workbookViewId="0">
      <selection activeCell="A10" sqref="A10"/>
    </sheetView>
  </sheetViews>
  <sheetFormatPr defaultColWidth="12.625" defaultRowHeight="15" customHeight="1"/>
  <cols>
    <col min="1" max="26" width="8" customWidth="1"/>
  </cols>
  <sheetData>
    <row r="1" spans="1:26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3" spans="1:26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</row>
    <row r="4" spans="1:26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</row>
    <row r="5" spans="1:26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</row>
    <row r="6" spans="1:26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</row>
    <row r="7" spans="1:26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</row>
    <row r="8" spans="1:26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</row>
    <row r="9" spans="1:26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</row>
    <row r="10" spans="1:26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</row>
    <row r="11" spans="1:26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</row>
    <row r="12" spans="1:26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6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6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6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6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ht="15.75" customHeight="1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ht="15.75" customHeight="1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ht="15.75" customHeight="1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ht="15.75" customHeight="1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ht="15.75" customHeight="1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ht="15.75" customHeight="1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ht="15.75" customHeight="1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ht="15.75" customHeight="1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ht="15.75" customHeight="1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spans="1:26" ht="15.75" customHeight="1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spans="1:26" ht="15.75" customHeight="1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spans="1:26" ht="15.75" customHeight="1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spans="1:26" ht="15.75" customHeight="1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spans="1:26" ht="15.75" customHeight="1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5.75" customHeight="1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spans="1:26" ht="15.75" customHeight="1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 spans="1:26" ht="15.75" customHeight="1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spans="1:26" ht="15.75" customHeight="1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spans="1:26" ht="15.75" customHeight="1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spans="1:26" ht="15.75" customHeight="1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 spans="1:26" ht="15.75" customHeight="1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spans="1:26" ht="15.75" customHeight="1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 spans="1:26" ht="15.75" customHeight="1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 spans="1:26" ht="15.75" customHeight="1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spans="1:26" ht="15.75" customHeight="1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spans="1:26" ht="15.75" customHeight="1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spans="1:26" ht="15.75" customHeight="1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 spans="1:26" ht="15.75" customHeight="1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spans="1:26" ht="15.75" customHeight="1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spans="1:26" ht="15.75" customHeight="1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spans="1:26" ht="15.75" customHeight="1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spans="1:26" ht="15.75" customHeight="1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spans="1:26" ht="15.75" customHeight="1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spans="1:26" ht="15.75" customHeight="1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 spans="1:26" ht="15.75" customHeight="1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 spans="1:26" ht="15.75" customHeight="1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spans="1:26" ht="15.75" customHeight="1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spans="1:26" ht="15.75" customHeight="1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spans="1:26" ht="15.75" customHeight="1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spans="1:26" ht="15.75" customHeight="1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spans="1:26" ht="15.75" customHeight="1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 spans="1:26" ht="15.75" customHeight="1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 spans="1:26" ht="15.75" customHeight="1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 spans="1:26" ht="15.75" customHeight="1">
      <c r="A64" s="74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spans="1:26" ht="15.75" customHeight="1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spans="1:26" ht="15.75" customHeight="1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spans="1:26" ht="15.75" customHeight="1">
      <c r="A67" s="74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spans="1:26" ht="15.75" customHeight="1">
      <c r="A68" s="74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spans="1:26" ht="15.75" customHeight="1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spans="1:26" ht="15.75" customHeight="1">
      <c r="A70" s="74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spans="1:26" ht="15.75" customHeight="1">
      <c r="A71" s="74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spans="1:26" ht="15.75" customHeight="1">
      <c r="A72" s="74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spans="1:26" ht="15.75" customHeight="1">
      <c r="A73" s="74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spans="1:26" ht="15.75" customHeight="1">
      <c r="A74" s="74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 spans="1:26" ht="15.75" customHeight="1">
      <c r="A75" s="74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 spans="1:26" ht="15.75" customHeight="1">
      <c r="A76" s="74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 spans="1:26" ht="15.75" customHeight="1">
      <c r="A77" s="74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 spans="1:26" ht="15.75" customHeight="1">
      <c r="A78" s="74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spans="1:26" ht="15.75" customHeight="1">
      <c r="A79" s="74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spans="1:26" ht="15.75" customHeight="1">
      <c r="A80" s="74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spans="1:26" ht="15.75" customHeight="1">
      <c r="A81" s="74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spans="1:26" ht="15.75" customHeight="1">
      <c r="A82" s="74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spans="1:26" ht="15.75" customHeight="1">
      <c r="A83" s="74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spans="1:26" ht="15.75" customHeight="1">
      <c r="A84" s="74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 spans="1:26" ht="15.75" customHeight="1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spans="1:26" ht="15.75" customHeight="1">
      <c r="A86" s="74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 spans="1:26" ht="15.75" customHeight="1">
      <c r="A87" s="74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 spans="1:26" ht="15.75" customHeight="1">
      <c r="A88" s="74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 spans="1:26" ht="15.75" customHeight="1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 spans="1:26" ht="15.75" customHeight="1">
      <c r="A90" s="74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 spans="1:26" ht="15.75" customHeight="1">
      <c r="A91" s="74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 spans="1:26" ht="15.75" customHeight="1">
      <c r="A92" s="74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 spans="1:26" ht="15.75" customHeight="1">
      <c r="A93" s="74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 spans="1:26" ht="15.75" customHeight="1">
      <c r="A94" s="74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 spans="1:26" ht="15.75" customHeight="1">
      <c r="A95" s="74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 spans="1:26" ht="15.75" customHeight="1">
      <c r="A96" s="74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 spans="1:26" ht="15.75" customHeight="1">
      <c r="A97" s="74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 spans="1:26" ht="15.75" customHeight="1">
      <c r="A98" s="74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 spans="1:26" ht="15.75" customHeight="1">
      <c r="A99" s="74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 spans="1:26" ht="15.75" customHeight="1">
      <c r="A100" s="74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 spans="1:26" ht="15.75" customHeight="1">
      <c r="A101" s="74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 spans="1:26" ht="15.75" customHeight="1">
      <c r="A102" s="74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  <row r="103" spans="1:26" ht="15.75" customHeight="1">
      <c r="A103" s="74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</row>
    <row r="104" spans="1:26" ht="15.75" customHeight="1">
      <c r="A104" s="74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</row>
    <row r="105" spans="1:26" ht="15.75" customHeight="1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</row>
    <row r="106" spans="1:26" ht="15.75" customHeight="1">
      <c r="A106" s="74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</row>
    <row r="107" spans="1:26" ht="15.75" customHeight="1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</row>
    <row r="108" spans="1:26" ht="15.75" customHeight="1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</row>
    <row r="109" spans="1:26" ht="15.75" customHeight="1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</row>
    <row r="110" spans="1:26" ht="15.75" customHeight="1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</row>
    <row r="111" spans="1:26" ht="15.75" customHeight="1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</row>
    <row r="112" spans="1:26" ht="15.75" customHeight="1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</row>
    <row r="113" spans="1:26" ht="15.75" customHeight="1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</row>
    <row r="114" spans="1:26" ht="15.75" customHeight="1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</row>
    <row r="115" spans="1:26" ht="15.75" customHeight="1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</row>
    <row r="116" spans="1:26" ht="15.75" customHeight="1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</row>
    <row r="117" spans="1:26" ht="15.75" customHeight="1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</row>
    <row r="118" spans="1:26" ht="15.75" customHeight="1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</row>
    <row r="119" spans="1:26" ht="15.75" customHeight="1">
      <c r="A119" s="74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</row>
    <row r="120" spans="1:26" ht="15.75" customHeight="1">
      <c r="A120" s="74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</row>
    <row r="121" spans="1:26" ht="15.75" customHeight="1">
      <c r="A121" s="74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</row>
    <row r="122" spans="1:26" ht="15.75" customHeight="1">
      <c r="A122" s="74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</row>
    <row r="123" spans="1:26" ht="15.75" customHeight="1">
      <c r="A123" s="74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</row>
    <row r="124" spans="1:26" ht="15.75" customHeight="1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</row>
    <row r="125" spans="1:26" ht="15.75" customHeight="1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</row>
    <row r="126" spans="1:26" ht="15.75" customHeight="1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</row>
    <row r="127" spans="1:26" ht="15.75" customHeight="1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</row>
    <row r="128" spans="1:26" ht="15.75" customHeight="1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</row>
    <row r="129" spans="1:26" ht="15.75" customHeight="1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</row>
    <row r="130" spans="1:26" ht="15.75" customHeight="1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</row>
    <row r="131" spans="1:26" ht="15.75" customHeight="1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</row>
    <row r="132" spans="1:26" ht="15.75" customHeight="1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</row>
    <row r="133" spans="1:26" ht="15.75" customHeight="1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</row>
    <row r="134" spans="1:26" ht="15.75" customHeight="1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</row>
    <row r="135" spans="1:26" ht="15.75" customHeight="1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</row>
    <row r="136" spans="1:26" ht="15.75" customHeight="1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</row>
    <row r="137" spans="1:26" ht="15.75" customHeight="1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</row>
    <row r="138" spans="1:26" ht="15.75" customHeight="1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</row>
    <row r="139" spans="1:26" ht="15.75" customHeight="1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</row>
    <row r="140" spans="1:26" ht="15.75" customHeight="1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</row>
    <row r="141" spans="1:26" ht="15.75" customHeight="1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</row>
    <row r="142" spans="1:26" ht="15.75" customHeight="1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</row>
    <row r="143" spans="1:26" ht="15.75" customHeight="1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</row>
    <row r="144" spans="1:26" ht="15.75" customHeight="1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</row>
    <row r="145" spans="1:26" ht="15.75" customHeight="1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</row>
    <row r="146" spans="1:26" ht="15.75" customHeight="1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</row>
    <row r="147" spans="1:26" ht="15.75" customHeight="1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</row>
    <row r="148" spans="1:26" ht="15.75" customHeight="1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</row>
    <row r="149" spans="1:26" ht="15.75" customHeight="1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</row>
    <row r="150" spans="1:26" ht="15.75" customHeight="1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</row>
    <row r="151" spans="1:26" ht="15.75" customHeight="1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</row>
    <row r="152" spans="1:26" ht="15.75" customHeight="1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</row>
    <row r="153" spans="1:26" ht="15.75" customHeight="1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</row>
    <row r="154" spans="1:26" ht="15.75" customHeight="1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</row>
    <row r="155" spans="1:26" ht="15.75" customHeight="1">
      <c r="A155" s="74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</row>
    <row r="156" spans="1:26" ht="15.75" customHeight="1">
      <c r="A156" s="74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</row>
    <row r="157" spans="1:26" ht="15.75" customHeight="1">
      <c r="A157" s="74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</row>
    <row r="158" spans="1:26" ht="15.75" customHeight="1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</row>
    <row r="159" spans="1:26" ht="15.75" customHeight="1">
      <c r="A159" s="74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</row>
    <row r="160" spans="1:26" ht="15.75" customHeight="1">
      <c r="A160" s="74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</row>
    <row r="161" spans="1:26" ht="15.75" customHeight="1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</row>
    <row r="162" spans="1:26" ht="15.75" customHeight="1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</row>
    <row r="163" spans="1:26" ht="15.75" customHeight="1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</row>
    <row r="164" spans="1:26" ht="15.75" customHeight="1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</row>
    <row r="165" spans="1:26" ht="15.75" customHeight="1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</row>
    <row r="166" spans="1:26" ht="15.75" customHeight="1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</row>
    <row r="167" spans="1:26" ht="15.75" customHeight="1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</row>
    <row r="168" spans="1:26" ht="15.75" customHeight="1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</row>
    <row r="169" spans="1:26" ht="15.75" customHeight="1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</row>
    <row r="170" spans="1:26" ht="15.75" customHeight="1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</row>
    <row r="171" spans="1:26" ht="15.75" customHeight="1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</row>
    <row r="172" spans="1:26" ht="15.75" customHeight="1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</row>
    <row r="173" spans="1:26" ht="15.75" customHeight="1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</row>
    <row r="174" spans="1:26" ht="15.75" customHeight="1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</row>
    <row r="175" spans="1:26" ht="15.75" customHeight="1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</row>
    <row r="176" spans="1:26" ht="15.75" customHeight="1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</row>
    <row r="177" spans="1:26" ht="15.75" customHeight="1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</row>
    <row r="178" spans="1:26" ht="15.75" customHeight="1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</row>
    <row r="179" spans="1:26" ht="15.75" customHeight="1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</row>
    <row r="180" spans="1:26" ht="15.75" customHeight="1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</row>
    <row r="181" spans="1:26" ht="15.75" customHeight="1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</row>
    <row r="182" spans="1:26" ht="15.75" customHeight="1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</row>
    <row r="183" spans="1:26" ht="15.75" customHeight="1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</row>
    <row r="184" spans="1:26" ht="15.75" customHeight="1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</row>
    <row r="185" spans="1:26" ht="15.75" customHeight="1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</row>
    <row r="186" spans="1:26" ht="15.75" customHeight="1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</row>
    <row r="187" spans="1:26" ht="15.75" customHeight="1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</row>
    <row r="188" spans="1:26" ht="15.75" customHeight="1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</row>
    <row r="189" spans="1:26" ht="15.75" customHeight="1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</row>
    <row r="190" spans="1:26" ht="15.75" customHeight="1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</row>
    <row r="191" spans="1:26" ht="15.75" customHeight="1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</row>
    <row r="192" spans="1:26" ht="15.75" customHeight="1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</row>
    <row r="193" spans="1:26" ht="15.75" customHeight="1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</row>
    <row r="194" spans="1:26" ht="15.75" customHeight="1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</row>
    <row r="195" spans="1:26" ht="15.75" customHeight="1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</row>
    <row r="196" spans="1:26" ht="15.75" customHeight="1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</row>
    <row r="197" spans="1:26" ht="15.75" customHeight="1">
      <c r="A197" s="74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</row>
    <row r="198" spans="1:26" ht="15.75" customHeight="1">
      <c r="A198" s="74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</row>
    <row r="199" spans="1:26" ht="15.75" customHeight="1">
      <c r="A199" s="74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</row>
    <row r="200" spans="1:26" ht="15.75" customHeight="1">
      <c r="A200" s="74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</row>
    <row r="201" spans="1:26" ht="15.75" customHeight="1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</row>
    <row r="202" spans="1:26" ht="15.75" customHeight="1">
      <c r="A202" s="74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</row>
    <row r="203" spans="1:26" ht="15.75" customHeight="1">
      <c r="A203" s="74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</row>
    <row r="204" spans="1:26" ht="15.75" customHeight="1">
      <c r="A204" s="74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</row>
    <row r="205" spans="1:26" ht="15.75" customHeight="1">
      <c r="A205" s="74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</row>
    <row r="206" spans="1:26" ht="15.75" customHeight="1">
      <c r="A206" s="74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</row>
    <row r="207" spans="1:26" ht="15.75" customHeight="1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</row>
    <row r="208" spans="1:26" ht="15.75" customHeight="1">
      <c r="A208" s="74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</row>
    <row r="209" spans="1:26" ht="15.75" customHeight="1">
      <c r="A209" s="74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</row>
    <row r="210" spans="1:26" ht="15.75" customHeight="1">
      <c r="A210" s="74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</row>
    <row r="211" spans="1:26" ht="15.75" customHeight="1">
      <c r="A211" s="74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</row>
    <row r="212" spans="1:26" ht="15.75" customHeight="1">
      <c r="A212" s="74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</row>
    <row r="213" spans="1:26" ht="15.75" customHeight="1">
      <c r="A213" s="74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</row>
    <row r="214" spans="1:26" ht="15.75" customHeight="1">
      <c r="A214" s="74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</row>
    <row r="215" spans="1:26" ht="15.75" customHeight="1">
      <c r="A215" s="74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</row>
    <row r="216" spans="1:26" ht="15.75" customHeight="1">
      <c r="A216" s="74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</row>
    <row r="217" spans="1:26" ht="15.75" customHeight="1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</row>
    <row r="218" spans="1:26" ht="15.75" customHeight="1">
      <c r="A218" s="74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</row>
    <row r="219" spans="1:26" ht="15.75" customHeight="1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</row>
    <row r="220" spans="1:26" ht="15.75" customHeight="1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</row>
    <row r="221" spans="1:26" ht="15.75" customHeight="1">
      <c r="A221" s="74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</row>
    <row r="222" spans="1:26" ht="15.75" customHeight="1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</row>
    <row r="223" spans="1:26" ht="15.75" customHeight="1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</row>
    <row r="224" spans="1:26" ht="15.75" customHeight="1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</row>
    <row r="225" spans="1:26" ht="15.75" customHeight="1">
      <c r="A225" s="74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</row>
    <row r="226" spans="1:26" ht="15.75" customHeight="1">
      <c r="A226" s="74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</row>
    <row r="227" spans="1:26" ht="15.75" customHeight="1">
      <c r="A227" s="74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</row>
    <row r="228" spans="1:26" ht="15.75" customHeight="1">
      <c r="A228" s="74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</row>
    <row r="229" spans="1:26" ht="15.75" customHeight="1">
      <c r="A229" s="74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</row>
    <row r="230" spans="1:26" ht="15.75" customHeight="1">
      <c r="A230" s="74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</row>
    <row r="231" spans="1:26" ht="15.75" customHeight="1">
      <c r="A231" s="74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</row>
    <row r="232" spans="1:26" ht="15.75" customHeight="1">
      <c r="A232" s="74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</row>
    <row r="233" spans="1:26" ht="15.75" customHeight="1">
      <c r="A233" s="74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</row>
    <row r="234" spans="1:26" ht="15.75" customHeight="1">
      <c r="A234" s="74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</row>
    <row r="235" spans="1:26" ht="15.75" customHeight="1">
      <c r="A235" s="74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</row>
    <row r="236" spans="1:26" ht="15.75" customHeight="1">
      <c r="A236" s="74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</row>
    <row r="237" spans="1:26" ht="15.75" customHeight="1">
      <c r="A237" s="74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</row>
    <row r="238" spans="1:26" ht="15.75" customHeight="1">
      <c r="A238" s="74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</row>
    <row r="239" spans="1:26" ht="15.75" customHeight="1">
      <c r="A239" s="74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</row>
    <row r="240" spans="1:26" ht="15.75" customHeight="1">
      <c r="A240" s="74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</row>
    <row r="241" spans="1:26" ht="15.75" customHeight="1">
      <c r="A241" s="74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</row>
    <row r="242" spans="1:26" ht="15.75" customHeight="1">
      <c r="A242" s="74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</row>
    <row r="243" spans="1:26" ht="15.75" customHeight="1">
      <c r="A243" s="74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</row>
    <row r="244" spans="1:26" ht="15.75" customHeight="1">
      <c r="A244" s="74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</row>
    <row r="245" spans="1:26" ht="15.75" customHeight="1">
      <c r="A245" s="74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</row>
    <row r="246" spans="1:26" ht="15.75" customHeight="1">
      <c r="A246" s="74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</row>
    <row r="247" spans="1:26" ht="15.75" customHeight="1">
      <c r="A247" s="74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</row>
    <row r="248" spans="1:26" ht="15.75" customHeight="1">
      <c r="A248" s="74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</row>
    <row r="249" spans="1:26" ht="15.75" customHeight="1">
      <c r="A249" s="74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</row>
    <row r="250" spans="1:26" ht="15.75" customHeight="1">
      <c r="A250" s="74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</row>
    <row r="251" spans="1:26" ht="15.75" customHeight="1">
      <c r="A251" s="74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</row>
    <row r="252" spans="1:26" ht="15.75" customHeight="1">
      <c r="A252" s="74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</row>
    <row r="253" spans="1:26" ht="15.75" customHeight="1">
      <c r="A253" s="74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</row>
    <row r="254" spans="1:26" ht="15.75" customHeight="1">
      <c r="A254" s="74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</row>
    <row r="255" spans="1:26" ht="15.75" customHeight="1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</row>
    <row r="256" spans="1:26" ht="15.75" customHeight="1">
      <c r="A256" s="74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</row>
    <row r="257" spans="1:26" ht="15.75" customHeight="1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</row>
    <row r="258" spans="1:26" ht="15.75" customHeight="1">
      <c r="A258" s="74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</row>
    <row r="259" spans="1:26" ht="15.75" customHeight="1">
      <c r="A259" s="74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</row>
    <row r="260" spans="1:26" ht="15.75" customHeight="1">
      <c r="A260" s="74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</row>
    <row r="261" spans="1:26" ht="15.75" customHeight="1">
      <c r="A261" s="74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</row>
    <row r="262" spans="1:26" ht="15.75" customHeight="1">
      <c r="A262" s="74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</row>
    <row r="263" spans="1:26" ht="15.75" customHeight="1">
      <c r="A263" s="74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</row>
    <row r="264" spans="1:26" ht="15.75" customHeight="1">
      <c r="A264" s="74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</row>
    <row r="265" spans="1:26" ht="15.75" customHeight="1">
      <c r="A265" s="74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</row>
    <row r="266" spans="1:26" ht="15.75" customHeight="1">
      <c r="A266" s="74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</row>
    <row r="267" spans="1:26" ht="15.75" customHeight="1">
      <c r="A267" s="74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</row>
    <row r="268" spans="1:26" ht="15.75" customHeight="1">
      <c r="A268" s="74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</row>
    <row r="269" spans="1:26" ht="15.75" customHeight="1">
      <c r="A269" s="74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</row>
    <row r="270" spans="1:26" ht="15.75" customHeight="1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</row>
    <row r="271" spans="1:26" ht="15.75" customHeight="1">
      <c r="A271" s="74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</row>
    <row r="272" spans="1:26" ht="15.75" customHeight="1">
      <c r="A272" s="74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</row>
    <row r="273" spans="1:26" ht="15.75" customHeight="1">
      <c r="A273" s="74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</row>
    <row r="274" spans="1:26" ht="15.75" customHeight="1">
      <c r="A274" s="74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</row>
    <row r="275" spans="1:26" ht="15.75" customHeight="1">
      <c r="A275" s="74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</row>
    <row r="276" spans="1:26" ht="15.75" customHeight="1">
      <c r="A276" s="74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</row>
    <row r="277" spans="1:26" ht="15.75" customHeight="1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</row>
    <row r="278" spans="1:26" ht="15.75" customHeight="1">
      <c r="A278" s="74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</row>
    <row r="279" spans="1:26" ht="15.75" customHeight="1">
      <c r="A279" s="74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</row>
    <row r="280" spans="1:26" ht="15.75" customHeight="1">
      <c r="A280" s="74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</row>
    <row r="281" spans="1:26" ht="15.75" customHeight="1">
      <c r="A281" s="74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</row>
    <row r="282" spans="1:26" ht="15.75" customHeight="1">
      <c r="A282" s="74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</row>
    <row r="283" spans="1:26" ht="15.75" customHeight="1">
      <c r="A283" s="74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</row>
    <row r="284" spans="1:26" ht="15.75" customHeight="1">
      <c r="A284" s="74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</row>
    <row r="285" spans="1:26" ht="15.75" customHeight="1">
      <c r="A285" s="74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</row>
    <row r="286" spans="1:26" ht="15.75" customHeight="1">
      <c r="A286" s="74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</row>
    <row r="287" spans="1:26" ht="15.75" customHeight="1">
      <c r="A287" s="74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</row>
    <row r="288" spans="1:26" ht="15.75" customHeight="1">
      <c r="A288" s="74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</row>
    <row r="289" spans="1:26" ht="15.75" customHeight="1">
      <c r="A289" s="74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</row>
    <row r="290" spans="1:26" ht="15.75" customHeight="1">
      <c r="A290" s="74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</row>
    <row r="291" spans="1:26" ht="15.75" customHeight="1">
      <c r="A291" s="74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</row>
    <row r="292" spans="1:26" ht="15.75" customHeight="1">
      <c r="A292" s="74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</row>
    <row r="293" spans="1:26" ht="15.75" customHeight="1">
      <c r="A293" s="74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</row>
    <row r="294" spans="1:26" ht="15.75" customHeight="1">
      <c r="A294" s="74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</row>
    <row r="295" spans="1:26" ht="15.75" customHeight="1">
      <c r="A295" s="74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</row>
    <row r="296" spans="1:26" ht="15.75" customHeight="1">
      <c r="A296" s="74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</row>
    <row r="297" spans="1:26" ht="15.75" customHeight="1">
      <c r="A297" s="74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</row>
    <row r="298" spans="1:26" ht="15.75" customHeight="1">
      <c r="A298" s="74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</row>
    <row r="299" spans="1:26" ht="15.75" customHeight="1">
      <c r="A299" s="74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</row>
    <row r="300" spans="1:26" ht="15.75" customHeight="1">
      <c r="A300" s="74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</row>
    <row r="301" spans="1:26" ht="15.75" customHeight="1">
      <c r="A301" s="74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</row>
    <row r="302" spans="1:26" ht="15.75" customHeight="1">
      <c r="A302" s="74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</row>
    <row r="303" spans="1:26" ht="15.75" customHeight="1">
      <c r="A303" s="74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</row>
    <row r="304" spans="1:26" ht="15.75" customHeight="1">
      <c r="A304" s="74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</row>
    <row r="305" spans="1:26" ht="15.75" customHeight="1">
      <c r="A305" s="74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</row>
    <row r="306" spans="1:26" ht="15.75" customHeight="1">
      <c r="A306" s="74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</row>
    <row r="307" spans="1:26" ht="15.75" customHeight="1">
      <c r="A307" s="74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</row>
    <row r="308" spans="1:26" ht="15.75" customHeight="1">
      <c r="A308" s="74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</row>
    <row r="309" spans="1:26" ht="15.75" customHeight="1">
      <c r="A309" s="74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</row>
    <row r="310" spans="1:26" ht="15.75" customHeight="1">
      <c r="A310" s="74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</row>
    <row r="311" spans="1:26" ht="15.75" customHeight="1">
      <c r="A311" s="74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</row>
    <row r="312" spans="1:26" ht="15.75" customHeight="1">
      <c r="A312" s="74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</row>
    <row r="313" spans="1:26" ht="15.75" customHeight="1">
      <c r="A313" s="74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</row>
    <row r="314" spans="1:26" ht="15.75" customHeight="1">
      <c r="A314" s="74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</row>
    <row r="315" spans="1:26" ht="15.75" customHeight="1">
      <c r="A315" s="74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</row>
    <row r="316" spans="1:26" ht="15.75" customHeight="1">
      <c r="A316" s="74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</row>
    <row r="317" spans="1:26" ht="15.75" customHeight="1">
      <c r="A317" s="74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</row>
    <row r="318" spans="1:26" ht="15.75" customHeight="1">
      <c r="A318" s="74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</row>
    <row r="319" spans="1:26" ht="15.75" customHeight="1">
      <c r="A319" s="74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</row>
    <row r="320" spans="1:26" ht="15.75" customHeight="1">
      <c r="A320" s="74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</row>
    <row r="321" spans="1:26" ht="15.75" customHeight="1">
      <c r="A321" s="74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</row>
    <row r="322" spans="1:26" ht="15.75" customHeight="1">
      <c r="A322" s="74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</row>
    <row r="323" spans="1:26" ht="15.75" customHeight="1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</row>
    <row r="324" spans="1:26" ht="15.75" customHeight="1">
      <c r="A324" s="74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</row>
    <row r="325" spans="1:26" ht="15.75" customHeight="1">
      <c r="A325" s="74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</row>
    <row r="326" spans="1:26" ht="15.75" customHeight="1">
      <c r="A326" s="74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</row>
    <row r="327" spans="1:26" ht="15.75" customHeight="1">
      <c r="A327" s="74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</row>
    <row r="328" spans="1:26" ht="15.75" customHeight="1">
      <c r="A328" s="74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</row>
    <row r="329" spans="1:26" ht="15.75" customHeight="1">
      <c r="A329" s="74"/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</row>
    <row r="330" spans="1:26" ht="15.75" customHeight="1">
      <c r="A330" s="74"/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</row>
    <row r="331" spans="1:26" ht="15.75" customHeight="1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</row>
    <row r="332" spans="1:26" ht="15.75" customHeight="1">
      <c r="A332" s="74"/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</row>
    <row r="333" spans="1:26" ht="15.75" customHeight="1">
      <c r="A333" s="74"/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</row>
    <row r="334" spans="1:26" ht="15.75" customHeight="1">
      <c r="A334" s="74"/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</row>
    <row r="335" spans="1:26" ht="15.75" customHeight="1">
      <c r="A335" s="74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</row>
    <row r="336" spans="1:26" ht="15.75" customHeight="1">
      <c r="A336" s="74"/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</row>
    <row r="337" spans="1:26" ht="15.75" customHeight="1">
      <c r="A337" s="74"/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</row>
    <row r="338" spans="1:26" ht="15.75" customHeight="1">
      <c r="A338" s="74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</row>
    <row r="339" spans="1:26" ht="15.75" customHeight="1">
      <c r="A339" s="74"/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</row>
    <row r="340" spans="1:26" ht="15.75" customHeight="1">
      <c r="A340" s="74"/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</row>
    <row r="341" spans="1:26" ht="15.75" customHeight="1">
      <c r="A341" s="74"/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</row>
    <row r="342" spans="1:26" ht="15.75" customHeight="1">
      <c r="A342" s="74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</row>
    <row r="343" spans="1:26" ht="15.75" customHeight="1">
      <c r="A343" s="74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</row>
    <row r="344" spans="1:26" ht="15.75" customHeight="1">
      <c r="A344" s="74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</row>
    <row r="345" spans="1:26" ht="15.75" customHeight="1">
      <c r="A345" s="74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</row>
    <row r="346" spans="1:26" ht="15.75" customHeight="1">
      <c r="A346" s="74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</row>
    <row r="347" spans="1:26" ht="15.75" customHeight="1">
      <c r="A347" s="74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</row>
    <row r="348" spans="1:26" ht="15.75" customHeight="1">
      <c r="A348" s="74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</row>
    <row r="349" spans="1:26" ht="15.75" customHeight="1">
      <c r="A349" s="74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</row>
    <row r="350" spans="1:26" ht="15.75" customHeight="1">
      <c r="A350" s="74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</row>
    <row r="351" spans="1:26" ht="15.75" customHeight="1">
      <c r="A351" s="74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</row>
    <row r="352" spans="1:26" ht="15.75" customHeight="1">
      <c r="A352" s="74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</row>
    <row r="353" spans="1:26" ht="15.75" customHeight="1">
      <c r="A353" s="74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</row>
    <row r="354" spans="1:26" ht="15.75" customHeight="1">
      <c r="A354" s="74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</row>
    <row r="355" spans="1:26" ht="15.75" customHeight="1">
      <c r="A355" s="74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</row>
    <row r="356" spans="1:26" ht="15.75" customHeight="1">
      <c r="A356" s="74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</row>
    <row r="357" spans="1:26" ht="15.75" customHeight="1">
      <c r="A357" s="74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</row>
    <row r="358" spans="1:26" ht="15.75" customHeight="1">
      <c r="A358" s="74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</row>
    <row r="359" spans="1:26" ht="15.75" customHeight="1">
      <c r="A359" s="74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</row>
    <row r="360" spans="1:26" ht="15.75" customHeight="1">
      <c r="A360" s="74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</row>
    <row r="361" spans="1:26" ht="15.75" customHeight="1">
      <c r="A361" s="74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</row>
    <row r="362" spans="1:26" ht="15.75" customHeight="1">
      <c r="A362" s="74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</row>
    <row r="363" spans="1:26" ht="15.75" customHeight="1">
      <c r="A363" s="74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</row>
    <row r="364" spans="1:26" ht="15.75" customHeight="1">
      <c r="A364" s="74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</row>
    <row r="365" spans="1:26" ht="15.75" customHeight="1">
      <c r="A365" s="74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</row>
    <row r="366" spans="1:26" ht="15.75" customHeight="1">
      <c r="A366" s="74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</row>
    <row r="367" spans="1:26" ht="15.75" customHeight="1">
      <c r="A367" s="74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</row>
    <row r="368" spans="1:26" ht="15.75" customHeight="1">
      <c r="A368" s="74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</row>
    <row r="369" spans="1:26" ht="15.75" customHeight="1">
      <c r="A369" s="74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</row>
    <row r="370" spans="1:26" ht="15.75" customHeight="1">
      <c r="A370" s="74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</row>
    <row r="371" spans="1:26" ht="15.75" customHeight="1">
      <c r="A371" s="74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</row>
    <row r="372" spans="1:26" ht="15.75" customHeight="1">
      <c r="A372" s="74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</row>
    <row r="373" spans="1:26" ht="15.75" customHeight="1">
      <c r="A373" s="74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</row>
    <row r="374" spans="1:26" ht="15.75" customHeight="1">
      <c r="A374" s="74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</row>
    <row r="375" spans="1:26" ht="15.75" customHeight="1">
      <c r="A375" s="74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</row>
    <row r="376" spans="1:26" ht="15.75" customHeight="1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</row>
    <row r="377" spans="1:26" ht="15.75" customHeight="1">
      <c r="A377" s="74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</row>
    <row r="378" spans="1:26" ht="15.75" customHeight="1">
      <c r="A378" s="74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</row>
    <row r="379" spans="1:26" ht="15.75" customHeight="1">
      <c r="A379" s="74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</row>
    <row r="380" spans="1:26" ht="15.75" customHeight="1">
      <c r="A380" s="74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</row>
    <row r="381" spans="1:26" ht="15.75" customHeight="1">
      <c r="A381" s="74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  <c r="V381" s="74"/>
      <c r="W381" s="74"/>
      <c r="X381" s="74"/>
      <c r="Y381" s="74"/>
      <c r="Z381" s="74"/>
    </row>
    <row r="382" spans="1:26" ht="15.75" customHeight="1">
      <c r="A382" s="74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  <c r="U382" s="74"/>
      <c r="V382" s="74"/>
      <c r="W382" s="74"/>
      <c r="X382" s="74"/>
      <c r="Y382" s="74"/>
      <c r="Z382" s="74"/>
    </row>
    <row r="383" spans="1:26" ht="15.75" customHeight="1">
      <c r="A383" s="74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</row>
    <row r="384" spans="1:26" ht="15.75" customHeight="1">
      <c r="A384" s="74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  <c r="Z384" s="74"/>
    </row>
    <row r="385" spans="1:26" ht="15.75" customHeight="1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  <c r="Z385" s="74"/>
    </row>
    <row r="386" spans="1:26" ht="15.75" customHeight="1">
      <c r="A386" s="74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  <c r="U386" s="74"/>
      <c r="V386" s="74"/>
      <c r="W386" s="74"/>
      <c r="X386" s="74"/>
      <c r="Y386" s="74"/>
      <c r="Z386" s="74"/>
    </row>
    <row r="387" spans="1:26" ht="15.75" customHeight="1">
      <c r="A387" s="74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  <c r="V387" s="74"/>
      <c r="W387" s="74"/>
      <c r="X387" s="74"/>
      <c r="Y387" s="74"/>
      <c r="Z387" s="74"/>
    </row>
    <row r="388" spans="1:26" ht="15.75" customHeight="1">
      <c r="A388" s="74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  <c r="V388" s="74"/>
      <c r="W388" s="74"/>
      <c r="X388" s="74"/>
      <c r="Y388" s="74"/>
      <c r="Z388" s="74"/>
    </row>
    <row r="389" spans="1:26" ht="15.75" customHeight="1">
      <c r="A389" s="74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  <c r="V389" s="74"/>
      <c r="W389" s="74"/>
      <c r="X389" s="74"/>
      <c r="Y389" s="74"/>
      <c r="Z389" s="74"/>
    </row>
    <row r="390" spans="1:26" ht="15.75" customHeight="1">
      <c r="A390" s="74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  <c r="Z390" s="74"/>
    </row>
    <row r="391" spans="1:26" ht="15.75" customHeight="1">
      <c r="A391" s="74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  <c r="Z391" s="74"/>
    </row>
    <row r="392" spans="1:26" ht="15.75" customHeight="1">
      <c r="A392" s="74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  <c r="Z392" s="74"/>
    </row>
    <row r="393" spans="1:26" ht="15.75" customHeight="1">
      <c r="A393" s="74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  <c r="Z393" s="74"/>
    </row>
    <row r="394" spans="1:26" ht="15.75" customHeight="1">
      <c r="A394" s="74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  <c r="U394" s="74"/>
      <c r="V394" s="74"/>
      <c r="W394" s="74"/>
      <c r="X394" s="74"/>
      <c r="Y394" s="74"/>
      <c r="Z394" s="74"/>
    </row>
    <row r="395" spans="1:26" ht="15.75" customHeight="1">
      <c r="A395" s="74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/>
      <c r="Z395" s="74"/>
    </row>
    <row r="396" spans="1:26" ht="15.75" customHeight="1">
      <c r="A396" s="74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  <c r="Z396" s="74"/>
    </row>
    <row r="397" spans="1:26" ht="15.75" customHeight="1">
      <c r="A397" s="74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  <c r="V397" s="74"/>
      <c r="W397" s="74"/>
      <c r="X397" s="74"/>
      <c r="Y397" s="74"/>
      <c r="Z397" s="74"/>
    </row>
    <row r="398" spans="1:26" ht="15.75" customHeight="1">
      <c r="A398" s="74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  <c r="V398" s="74"/>
      <c r="W398" s="74"/>
      <c r="X398" s="74"/>
      <c r="Y398" s="74"/>
      <c r="Z398" s="74"/>
    </row>
    <row r="399" spans="1:26" ht="15.75" customHeight="1">
      <c r="A399" s="74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</row>
    <row r="400" spans="1:26" ht="15.75" customHeight="1">
      <c r="A400" s="74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</row>
    <row r="401" spans="1:26" ht="15.75" customHeight="1">
      <c r="A401" s="74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</row>
    <row r="402" spans="1:26" ht="15.75" customHeight="1">
      <c r="A402" s="74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</row>
    <row r="403" spans="1:26" ht="15.75" customHeight="1">
      <c r="A403" s="74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</row>
    <row r="404" spans="1:26" ht="15.75" customHeight="1">
      <c r="A404" s="74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</row>
    <row r="405" spans="1:26" ht="15.75" customHeight="1">
      <c r="A405" s="74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</row>
    <row r="406" spans="1:26" ht="15.75" customHeight="1">
      <c r="A406" s="74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</row>
    <row r="407" spans="1:26" ht="15.75" customHeight="1">
      <c r="A407" s="74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</row>
    <row r="408" spans="1:26" ht="15.75" customHeight="1">
      <c r="A408" s="74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</row>
    <row r="409" spans="1:26" ht="15.75" customHeight="1">
      <c r="A409" s="74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</row>
    <row r="410" spans="1:26" ht="15.75" customHeight="1">
      <c r="A410" s="74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</row>
    <row r="411" spans="1:26" ht="15.75" customHeight="1">
      <c r="A411" s="74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</row>
    <row r="412" spans="1:26" ht="15.75" customHeight="1">
      <c r="A412" s="74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</row>
    <row r="413" spans="1:26" ht="15.75" customHeight="1">
      <c r="A413" s="74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</row>
    <row r="414" spans="1:26" ht="15.75" customHeight="1">
      <c r="A414" s="74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</row>
    <row r="415" spans="1:26" ht="15.75" customHeight="1">
      <c r="A415" s="74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</row>
    <row r="416" spans="1:26" ht="15.75" customHeight="1">
      <c r="A416" s="74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</row>
    <row r="417" spans="1:26" ht="15.75" customHeight="1">
      <c r="A417" s="74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</row>
    <row r="418" spans="1:26" ht="15.75" customHeight="1">
      <c r="A418" s="74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</row>
    <row r="419" spans="1:26" ht="15.75" customHeight="1">
      <c r="A419" s="74"/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4"/>
      <c r="U419" s="74"/>
      <c r="V419" s="74"/>
      <c r="W419" s="74"/>
      <c r="X419" s="74"/>
      <c r="Y419" s="74"/>
      <c r="Z419" s="74"/>
    </row>
    <row r="420" spans="1:26" ht="15.75" customHeight="1">
      <c r="A420" s="74"/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4"/>
      <c r="U420" s="74"/>
      <c r="V420" s="74"/>
      <c r="W420" s="74"/>
      <c r="X420" s="74"/>
      <c r="Y420" s="74"/>
      <c r="Z420" s="74"/>
    </row>
    <row r="421" spans="1:26" ht="15.75" customHeight="1">
      <c r="A421" s="74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4"/>
      <c r="U421" s="74"/>
      <c r="V421" s="74"/>
      <c r="W421" s="74"/>
      <c r="X421" s="74"/>
      <c r="Y421" s="74"/>
      <c r="Z421" s="74"/>
    </row>
    <row r="422" spans="1:26" ht="15.75" customHeight="1">
      <c r="A422" s="74"/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4"/>
      <c r="U422" s="74"/>
      <c r="V422" s="74"/>
      <c r="W422" s="74"/>
      <c r="X422" s="74"/>
      <c r="Y422" s="74"/>
      <c r="Z422" s="74"/>
    </row>
    <row r="423" spans="1:26" ht="15.75" customHeight="1">
      <c r="A423" s="74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  <c r="V423" s="74"/>
      <c r="W423" s="74"/>
      <c r="X423" s="74"/>
      <c r="Y423" s="74"/>
      <c r="Z423" s="74"/>
    </row>
    <row r="424" spans="1:26" ht="15.75" customHeight="1">
      <c r="A424" s="74"/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4"/>
      <c r="U424" s="74"/>
      <c r="V424" s="74"/>
      <c r="W424" s="74"/>
      <c r="X424" s="74"/>
      <c r="Y424" s="74"/>
      <c r="Z424" s="74"/>
    </row>
    <row r="425" spans="1:26" ht="15.75" customHeight="1">
      <c r="A425" s="74"/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4"/>
      <c r="U425" s="74"/>
      <c r="V425" s="74"/>
      <c r="W425" s="74"/>
      <c r="X425" s="74"/>
      <c r="Y425" s="74"/>
      <c r="Z425" s="74"/>
    </row>
    <row r="426" spans="1:26" ht="15.75" customHeight="1">
      <c r="A426" s="74"/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4"/>
      <c r="U426" s="74"/>
      <c r="V426" s="74"/>
      <c r="W426" s="74"/>
      <c r="X426" s="74"/>
      <c r="Y426" s="74"/>
      <c r="Z426" s="74"/>
    </row>
    <row r="427" spans="1:26" ht="15.75" customHeight="1">
      <c r="A427" s="74"/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4"/>
      <c r="U427" s="74"/>
      <c r="V427" s="74"/>
      <c r="W427" s="74"/>
      <c r="X427" s="74"/>
      <c r="Y427" s="74"/>
      <c r="Z427" s="74"/>
    </row>
    <row r="428" spans="1:26" ht="15.75" customHeight="1">
      <c r="A428" s="74"/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4"/>
      <c r="U428" s="74"/>
      <c r="V428" s="74"/>
      <c r="W428" s="74"/>
      <c r="X428" s="74"/>
      <c r="Y428" s="74"/>
      <c r="Z428" s="74"/>
    </row>
    <row r="429" spans="1:26" ht="15.75" customHeight="1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4"/>
      <c r="U429" s="74"/>
      <c r="V429" s="74"/>
      <c r="W429" s="74"/>
      <c r="X429" s="74"/>
      <c r="Y429" s="74"/>
      <c r="Z429" s="74"/>
    </row>
    <row r="430" spans="1:26" ht="15.75" customHeight="1">
      <c r="A430" s="74"/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4"/>
      <c r="U430" s="74"/>
      <c r="V430" s="74"/>
      <c r="W430" s="74"/>
      <c r="X430" s="74"/>
      <c r="Y430" s="74"/>
      <c r="Z430" s="74"/>
    </row>
    <row r="431" spans="1:26" ht="15.75" customHeight="1">
      <c r="A431" s="74"/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T431" s="74"/>
      <c r="U431" s="74"/>
      <c r="V431" s="74"/>
      <c r="W431" s="74"/>
      <c r="X431" s="74"/>
      <c r="Y431" s="74"/>
      <c r="Z431" s="74"/>
    </row>
    <row r="432" spans="1:26" ht="15.75" customHeight="1">
      <c r="A432" s="74"/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4"/>
      <c r="U432" s="74"/>
      <c r="V432" s="74"/>
      <c r="W432" s="74"/>
      <c r="X432" s="74"/>
      <c r="Y432" s="74"/>
      <c r="Z432" s="74"/>
    </row>
    <row r="433" spans="1:26" ht="15.75" customHeight="1">
      <c r="A433" s="74"/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4"/>
      <c r="U433" s="74"/>
      <c r="V433" s="74"/>
      <c r="W433" s="74"/>
      <c r="X433" s="74"/>
      <c r="Y433" s="74"/>
      <c r="Z433" s="74"/>
    </row>
    <row r="434" spans="1:26" ht="15.75" customHeight="1">
      <c r="A434" s="74"/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4"/>
      <c r="U434" s="74"/>
      <c r="V434" s="74"/>
      <c r="W434" s="74"/>
      <c r="X434" s="74"/>
      <c r="Y434" s="74"/>
      <c r="Z434" s="74"/>
    </row>
    <row r="435" spans="1:26" ht="15.75" customHeight="1">
      <c r="A435" s="74"/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4"/>
      <c r="U435" s="74"/>
      <c r="V435" s="74"/>
      <c r="W435" s="74"/>
      <c r="X435" s="74"/>
      <c r="Y435" s="74"/>
      <c r="Z435" s="74"/>
    </row>
    <row r="436" spans="1:26" ht="15.75" customHeight="1">
      <c r="A436" s="74"/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4"/>
      <c r="U436" s="74"/>
      <c r="V436" s="74"/>
      <c r="W436" s="74"/>
      <c r="X436" s="74"/>
      <c r="Y436" s="74"/>
      <c r="Z436" s="74"/>
    </row>
    <row r="437" spans="1:26" ht="15.75" customHeight="1">
      <c r="A437" s="74"/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T437" s="74"/>
      <c r="U437" s="74"/>
      <c r="V437" s="74"/>
      <c r="W437" s="74"/>
      <c r="X437" s="74"/>
      <c r="Y437" s="74"/>
      <c r="Z437" s="74"/>
    </row>
    <row r="438" spans="1:26" ht="15.75" customHeight="1">
      <c r="A438" s="74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</row>
    <row r="439" spans="1:26" ht="15.75" customHeight="1">
      <c r="A439" s="74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</row>
    <row r="440" spans="1:26" ht="15.75" customHeight="1">
      <c r="A440" s="74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</row>
    <row r="441" spans="1:26" ht="15.75" customHeight="1">
      <c r="A441" s="74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</row>
    <row r="442" spans="1:26" ht="15.75" customHeight="1">
      <c r="A442" s="74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</row>
    <row r="443" spans="1:26" ht="15.75" customHeight="1">
      <c r="A443" s="74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</row>
    <row r="444" spans="1:26" ht="15.75" customHeight="1">
      <c r="A444" s="74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</row>
    <row r="445" spans="1:26" ht="15.75" customHeight="1">
      <c r="A445" s="74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</row>
    <row r="446" spans="1:26" ht="15.75" customHeight="1">
      <c r="A446" s="74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</row>
    <row r="447" spans="1:26" ht="15.75" customHeight="1">
      <c r="A447" s="74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</row>
    <row r="448" spans="1:26" ht="15.75" customHeight="1">
      <c r="A448" s="74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</row>
    <row r="449" spans="1:26" ht="15.75" customHeight="1">
      <c r="A449" s="74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</row>
    <row r="450" spans="1:26" ht="15.75" customHeight="1">
      <c r="A450" s="74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</row>
    <row r="451" spans="1:26" ht="15.75" customHeight="1">
      <c r="A451" s="74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</row>
    <row r="452" spans="1:26" ht="15.75" customHeight="1">
      <c r="A452" s="74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</row>
    <row r="453" spans="1:26" ht="15.75" customHeight="1">
      <c r="A453" s="74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</row>
    <row r="454" spans="1:26" ht="15.75" customHeight="1">
      <c r="A454" s="74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</row>
    <row r="455" spans="1:26" ht="15.75" customHeight="1">
      <c r="A455" s="74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</row>
    <row r="456" spans="1:26" ht="15.75" customHeight="1">
      <c r="A456" s="74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</row>
    <row r="457" spans="1:26" ht="15.75" customHeight="1">
      <c r="A457" s="74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</row>
    <row r="458" spans="1:26" ht="15.75" customHeight="1">
      <c r="A458" s="74"/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4"/>
      <c r="U458" s="74"/>
      <c r="V458" s="74"/>
      <c r="W458" s="74"/>
      <c r="X458" s="74"/>
      <c r="Y458" s="74"/>
      <c r="Z458" s="74"/>
    </row>
    <row r="459" spans="1:26" ht="15.75" customHeight="1">
      <c r="A459" s="74"/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4"/>
      <c r="T459" s="74"/>
      <c r="U459" s="74"/>
      <c r="V459" s="74"/>
      <c r="W459" s="74"/>
      <c r="X459" s="74"/>
      <c r="Y459" s="74"/>
      <c r="Z459" s="74"/>
    </row>
    <row r="460" spans="1:26" ht="15.75" customHeight="1">
      <c r="A460" s="74"/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</row>
    <row r="461" spans="1:26" ht="15.75" customHeight="1">
      <c r="A461" s="74"/>
      <c r="B461" s="74"/>
      <c r="C461" s="74"/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  <c r="V461" s="74"/>
      <c r="W461" s="74"/>
      <c r="X461" s="74"/>
      <c r="Y461" s="74"/>
      <c r="Z461" s="74"/>
    </row>
    <row r="462" spans="1:26" ht="15.75" customHeight="1">
      <c r="A462" s="74"/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4"/>
      <c r="U462" s="74"/>
      <c r="V462" s="74"/>
      <c r="W462" s="74"/>
      <c r="X462" s="74"/>
      <c r="Y462" s="74"/>
      <c r="Z462" s="74"/>
    </row>
    <row r="463" spans="1:26" ht="15.75" customHeight="1">
      <c r="A463" s="74"/>
      <c r="B463" s="74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4"/>
      <c r="U463" s="74"/>
      <c r="V463" s="74"/>
      <c r="W463" s="74"/>
      <c r="X463" s="74"/>
      <c r="Y463" s="74"/>
      <c r="Z463" s="74"/>
    </row>
    <row r="464" spans="1:26" ht="15.75" customHeight="1">
      <c r="A464" s="74"/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74"/>
      <c r="Y464" s="74"/>
      <c r="Z464" s="74"/>
    </row>
    <row r="465" spans="1:26" ht="15.75" customHeight="1">
      <c r="A465" s="74"/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4"/>
      <c r="U465" s="74"/>
      <c r="V465" s="74"/>
      <c r="W465" s="74"/>
      <c r="X465" s="74"/>
      <c r="Y465" s="74"/>
      <c r="Z465" s="74"/>
    </row>
    <row r="466" spans="1:26" ht="15.75" customHeight="1">
      <c r="A466" s="74"/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4"/>
      <c r="U466" s="74"/>
      <c r="V466" s="74"/>
      <c r="W466" s="74"/>
      <c r="X466" s="74"/>
      <c r="Y466" s="74"/>
      <c r="Z466" s="74"/>
    </row>
    <row r="467" spans="1:26" ht="15.75" customHeight="1">
      <c r="A467" s="74"/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4"/>
      <c r="U467" s="74"/>
      <c r="V467" s="74"/>
      <c r="W467" s="74"/>
      <c r="X467" s="74"/>
      <c r="Y467" s="74"/>
      <c r="Z467" s="74"/>
    </row>
    <row r="468" spans="1:26" ht="15.75" customHeight="1">
      <c r="A468" s="74"/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4"/>
      <c r="U468" s="74"/>
      <c r="V468" s="74"/>
      <c r="W468" s="74"/>
      <c r="X468" s="74"/>
      <c r="Y468" s="74"/>
      <c r="Z468" s="74"/>
    </row>
    <row r="469" spans="1:26" ht="15.75" customHeight="1">
      <c r="A469" s="74"/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4"/>
      <c r="U469" s="74"/>
      <c r="V469" s="74"/>
      <c r="W469" s="74"/>
      <c r="X469" s="74"/>
      <c r="Y469" s="74"/>
      <c r="Z469" s="74"/>
    </row>
    <row r="470" spans="1:26" ht="15.75" customHeight="1">
      <c r="A470" s="74"/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4"/>
      <c r="U470" s="74"/>
      <c r="V470" s="74"/>
      <c r="W470" s="74"/>
      <c r="X470" s="74"/>
      <c r="Y470" s="74"/>
      <c r="Z470" s="74"/>
    </row>
    <row r="471" spans="1:26" ht="15.75" customHeight="1">
      <c r="A471" s="74"/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4"/>
      <c r="U471" s="74"/>
      <c r="V471" s="74"/>
      <c r="W471" s="74"/>
      <c r="X471" s="74"/>
      <c r="Y471" s="74"/>
      <c r="Z471" s="74"/>
    </row>
    <row r="472" spans="1:26" ht="15.75" customHeight="1">
      <c r="A472" s="74"/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4"/>
      <c r="U472" s="74"/>
      <c r="V472" s="74"/>
      <c r="W472" s="74"/>
      <c r="X472" s="74"/>
      <c r="Y472" s="74"/>
      <c r="Z472" s="74"/>
    </row>
    <row r="473" spans="1:26" ht="15.75" customHeight="1">
      <c r="A473" s="74"/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  <c r="S473" s="74"/>
      <c r="T473" s="74"/>
      <c r="U473" s="74"/>
      <c r="V473" s="74"/>
      <c r="W473" s="74"/>
      <c r="X473" s="74"/>
      <c r="Y473" s="74"/>
      <c r="Z473" s="74"/>
    </row>
    <row r="474" spans="1:26" ht="15.75" customHeight="1">
      <c r="A474" s="74"/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</row>
    <row r="475" spans="1:26" ht="15.75" customHeight="1">
      <c r="A475" s="74"/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4"/>
      <c r="U475" s="74"/>
      <c r="V475" s="74"/>
      <c r="W475" s="74"/>
      <c r="X475" s="74"/>
      <c r="Y475" s="74"/>
      <c r="Z475" s="74"/>
    </row>
    <row r="476" spans="1:26" ht="15.75" customHeight="1">
      <c r="A476" s="74"/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  <c r="U476" s="74"/>
      <c r="V476" s="74"/>
      <c r="W476" s="74"/>
      <c r="X476" s="74"/>
      <c r="Y476" s="74"/>
      <c r="Z476" s="74"/>
    </row>
    <row r="477" spans="1:26" ht="15.75" customHeight="1">
      <c r="A477" s="74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4"/>
      <c r="U477" s="74"/>
      <c r="V477" s="74"/>
      <c r="W477" s="74"/>
      <c r="X477" s="74"/>
      <c r="Y477" s="74"/>
      <c r="Z477" s="74"/>
    </row>
    <row r="478" spans="1:26" ht="15.75" customHeight="1">
      <c r="A478" s="74"/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4"/>
      <c r="U478" s="74"/>
      <c r="V478" s="74"/>
      <c r="W478" s="74"/>
      <c r="X478" s="74"/>
      <c r="Y478" s="74"/>
      <c r="Z478" s="74"/>
    </row>
    <row r="479" spans="1:26" ht="15.75" customHeight="1">
      <c r="A479" s="74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4"/>
      <c r="U479" s="74"/>
      <c r="V479" s="74"/>
      <c r="W479" s="74"/>
      <c r="X479" s="74"/>
      <c r="Y479" s="74"/>
      <c r="Z479" s="74"/>
    </row>
    <row r="480" spans="1:26" ht="15.75" customHeight="1">
      <c r="A480" s="74"/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4"/>
      <c r="U480" s="74"/>
      <c r="V480" s="74"/>
      <c r="W480" s="74"/>
      <c r="X480" s="74"/>
      <c r="Y480" s="74"/>
      <c r="Z480" s="74"/>
    </row>
    <row r="481" spans="1:26" ht="15.75" customHeight="1">
      <c r="A481" s="74"/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4"/>
      <c r="T481" s="74"/>
      <c r="U481" s="74"/>
      <c r="V481" s="74"/>
      <c r="W481" s="74"/>
      <c r="X481" s="74"/>
      <c r="Y481" s="74"/>
      <c r="Z481" s="74"/>
    </row>
    <row r="482" spans="1:26" ht="15.75" customHeight="1">
      <c r="A482" s="74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4"/>
      <c r="U482" s="74"/>
      <c r="V482" s="74"/>
      <c r="W482" s="74"/>
      <c r="X482" s="74"/>
      <c r="Y482" s="74"/>
      <c r="Z482" s="74"/>
    </row>
    <row r="483" spans="1:26" ht="15.75" customHeight="1">
      <c r="A483" s="74"/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4"/>
      <c r="U483" s="74"/>
      <c r="V483" s="74"/>
      <c r="W483" s="74"/>
      <c r="X483" s="74"/>
      <c r="Y483" s="74"/>
      <c r="Z483" s="74"/>
    </row>
    <row r="484" spans="1:26" ht="15.75" customHeight="1">
      <c r="A484" s="74"/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4"/>
      <c r="U484" s="74"/>
      <c r="V484" s="74"/>
      <c r="W484" s="74"/>
      <c r="X484" s="74"/>
      <c r="Y484" s="74"/>
      <c r="Z484" s="74"/>
    </row>
    <row r="485" spans="1:26" ht="15.75" customHeight="1">
      <c r="A485" s="74"/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4"/>
      <c r="U485" s="74"/>
      <c r="V485" s="74"/>
      <c r="W485" s="74"/>
      <c r="X485" s="74"/>
      <c r="Y485" s="74"/>
      <c r="Z485" s="74"/>
    </row>
    <row r="486" spans="1:26" ht="15.75" customHeight="1">
      <c r="A486" s="74"/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4"/>
      <c r="U486" s="74"/>
      <c r="V486" s="74"/>
      <c r="W486" s="74"/>
      <c r="X486" s="74"/>
      <c r="Y486" s="74"/>
      <c r="Z486" s="74"/>
    </row>
    <row r="487" spans="1:26" ht="15.75" customHeight="1">
      <c r="A487" s="74"/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</row>
    <row r="488" spans="1:26" ht="15.75" customHeight="1">
      <c r="A488" s="74"/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  <c r="U488" s="74"/>
      <c r="V488" s="74"/>
      <c r="W488" s="74"/>
      <c r="X488" s="74"/>
      <c r="Y488" s="74"/>
      <c r="Z488" s="74"/>
    </row>
    <row r="489" spans="1:26" ht="15.75" customHeight="1">
      <c r="A489" s="74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  <c r="U489" s="74"/>
      <c r="V489" s="74"/>
      <c r="W489" s="74"/>
      <c r="X489" s="74"/>
      <c r="Y489" s="74"/>
      <c r="Z489" s="74"/>
    </row>
    <row r="490" spans="1:26" ht="15.75" customHeight="1">
      <c r="A490" s="74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  <c r="U490" s="74"/>
      <c r="V490" s="74"/>
      <c r="W490" s="74"/>
      <c r="X490" s="74"/>
      <c r="Y490" s="74"/>
      <c r="Z490" s="74"/>
    </row>
    <row r="491" spans="1:26" ht="15.75" customHeight="1">
      <c r="A491" s="74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  <c r="U491" s="74"/>
      <c r="V491" s="74"/>
      <c r="W491" s="74"/>
      <c r="X491" s="74"/>
      <c r="Y491" s="74"/>
      <c r="Z491" s="74"/>
    </row>
    <row r="492" spans="1:26" ht="15.75" customHeight="1">
      <c r="A492" s="74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  <c r="U492" s="74"/>
      <c r="V492" s="74"/>
      <c r="W492" s="74"/>
      <c r="X492" s="74"/>
      <c r="Y492" s="74"/>
      <c r="Z492" s="74"/>
    </row>
    <row r="493" spans="1:26" ht="15.75" customHeight="1">
      <c r="A493" s="74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  <c r="U493" s="74"/>
      <c r="V493" s="74"/>
      <c r="W493" s="74"/>
      <c r="X493" s="74"/>
      <c r="Y493" s="74"/>
      <c r="Z493" s="74"/>
    </row>
    <row r="494" spans="1:26" ht="15.75" customHeight="1">
      <c r="A494" s="74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  <c r="V494" s="74"/>
      <c r="W494" s="74"/>
      <c r="X494" s="74"/>
      <c r="Y494" s="74"/>
      <c r="Z494" s="74"/>
    </row>
    <row r="495" spans="1:26" ht="15.75" customHeight="1">
      <c r="A495" s="74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  <c r="V495" s="74"/>
      <c r="W495" s="74"/>
      <c r="X495" s="74"/>
      <c r="Y495" s="74"/>
      <c r="Z495" s="74"/>
    </row>
    <row r="496" spans="1:26" ht="15.75" customHeight="1">
      <c r="A496" s="74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4"/>
      <c r="Z496" s="74"/>
    </row>
    <row r="497" spans="1:26" ht="15.75" customHeight="1">
      <c r="A497" s="74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  <c r="V497" s="74"/>
      <c r="W497" s="74"/>
      <c r="X497" s="74"/>
      <c r="Y497" s="74"/>
      <c r="Z497" s="74"/>
    </row>
    <row r="498" spans="1:26" ht="15.75" customHeight="1">
      <c r="A498" s="74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4"/>
      <c r="Z498" s="74"/>
    </row>
    <row r="499" spans="1:26" ht="15.75" customHeight="1">
      <c r="A499" s="74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  <c r="V499" s="74"/>
      <c r="W499" s="74"/>
      <c r="X499" s="74"/>
      <c r="Y499" s="74"/>
      <c r="Z499" s="74"/>
    </row>
    <row r="500" spans="1:26" ht="15.75" customHeight="1">
      <c r="A500" s="74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</row>
    <row r="501" spans="1:26" ht="15.75" customHeight="1">
      <c r="A501" s="74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  <c r="U501" s="74"/>
      <c r="V501" s="74"/>
      <c r="W501" s="74"/>
      <c r="X501" s="74"/>
      <c r="Y501" s="74"/>
      <c r="Z501" s="74"/>
    </row>
    <row r="502" spans="1:26" ht="15.75" customHeight="1">
      <c r="A502" s="74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  <c r="Z502" s="74"/>
    </row>
    <row r="503" spans="1:26" ht="15.75" customHeight="1">
      <c r="A503" s="74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  <c r="U503" s="74"/>
      <c r="V503" s="74"/>
      <c r="W503" s="74"/>
      <c r="X503" s="74"/>
      <c r="Y503" s="74"/>
      <c r="Z503" s="74"/>
    </row>
    <row r="504" spans="1:26" ht="15.75" customHeight="1">
      <c r="A504" s="74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  <c r="V504" s="74"/>
      <c r="W504" s="74"/>
      <c r="X504" s="74"/>
      <c r="Y504" s="74"/>
      <c r="Z504" s="74"/>
    </row>
    <row r="505" spans="1:26" ht="15.75" customHeight="1">
      <c r="A505" s="74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  <c r="U505" s="74"/>
      <c r="V505" s="74"/>
      <c r="W505" s="74"/>
      <c r="X505" s="74"/>
      <c r="Y505" s="74"/>
      <c r="Z505" s="74"/>
    </row>
    <row r="506" spans="1:26" ht="15.75" customHeight="1">
      <c r="A506" s="74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  <c r="V506" s="74"/>
      <c r="W506" s="74"/>
      <c r="X506" s="74"/>
      <c r="Y506" s="74"/>
      <c r="Z506" s="74"/>
    </row>
    <row r="507" spans="1:26" ht="15.75" customHeight="1">
      <c r="A507" s="74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  <c r="U507" s="74"/>
      <c r="V507" s="74"/>
      <c r="W507" s="74"/>
      <c r="X507" s="74"/>
      <c r="Y507" s="74"/>
      <c r="Z507" s="74"/>
    </row>
    <row r="508" spans="1:26" ht="15.75" customHeight="1">
      <c r="A508" s="74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  <c r="V508" s="74"/>
      <c r="W508" s="74"/>
      <c r="X508" s="74"/>
      <c r="Y508" s="74"/>
      <c r="Z508" s="74"/>
    </row>
    <row r="509" spans="1:26" ht="15.75" customHeight="1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  <c r="V509" s="74"/>
      <c r="W509" s="74"/>
      <c r="X509" s="74"/>
      <c r="Y509" s="74"/>
      <c r="Z509" s="74"/>
    </row>
    <row r="510" spans="1:26" ht="15.75" customHeight="1">
      <c r="A510" s="74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  <c r="V510" s="74"/>
      <c r="W510" s="74"/>
      <c r="X510" s="74"/>
      <c r="Y510" s="74"/>
      <c r="Z510" s="74"/>
    </row>
    <row r="511" spans="1:26" ht="15.75" customHeight="1">
      <c r="A511" s="74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  <c r="U511" s="74"/>
      <c r="V511" s="74"/>
      <c r="W511" s="74"/>
      <c r="X511" s="74"/>
      <c r="Y511" s="74"/>
      <c r="Z511" s="74"/>
    </row>
    <row r="512" spans="1:26" ht="15.75" customHeight="1">
      <c r="A512" s="74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  <c r="V512" s="74"/>
      <c r="W512" s="74"/>
      <c r="X512" s="74"/>
      <c r="Y512" s="74"/>
      <c r="Z512" s="74"/>
    </row>
    <row r="513" spans="1:26" ht="15.75" customHeight="1">
      <c r="A513" s="74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</row>
    <row r="514" spans="1:26" ht="15.75" customHeight="1">
      <c r="A514" s="74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</row>
    <row r="515" spans="1:26" ht="15.75" customHeight="1">
      <c r="A515" s="74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</row>
    <row r="516" spans="1:26" ht="15.75" customHeight="1">
      <c r="A516" s="74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</row>
    <row r="517" spans="1:26" ht="15.75" customHeight="1">
      <c r="A517" s="74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</row>
    <row r="518" spans="1:26" ht="15.75" customHeight="1">
      <c r="A518" s="74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</row>
    <row r="519" spans="1:26" ht="15.75" customHeight="1">
      <c r="A519" s="74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</row>
    <row r="520" spans="1:26" ht="15.75" customHeight="1">
      <c r="A520" s="74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</row>
    <row r="521" spans="1:26" ht="15.75" customHeight="1">
      <c r="A521" s="74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</row>
    <row r="522" spans="1:26" ht="15.75" customHeight="1">
      <c r="A522" s="74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</row>
    <row r="523" spans="1:26" ht="15.75" customHeight="1">
      <c r="A523" s="74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</row>
    <row r="524" spans="1:26" ht="15.75" customHeight="1">
      <c r="A524" s="74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</row>
    <row r="525" spans="1:26" ht="15.75" customHeight="1">
      <c r="A525" s="74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</row>
    <row r="526" spans="1:26" ht="15.75" customHeight="1">
      <c r="A526" s="74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</row>
    <row r="527" spans="1:26" ht="15.75" customHeight="1">
      <c r="A527" s="74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</row>
    <row r="528" spans="1:26" ht="15.75" customHeight="1">
      <c r="A528" s="74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</row>
    <row r="529" spans="1:26" ht="15.75" customHeight="1">
      <c r="A529" s="74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</row>
    <row r="530" spans="1:26" ht="15.75" customHeight="1">
      <c r="A530" s="74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</row>
    <row r="531" spans="1:26" ht="15.75" customHeight="1">
      <c r="A531" s="74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</row>
    <row r="532" spans="1:26" ht="15.75" customHeight="1">
      <c r="A532" s="74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</row>
    <row r="533" spans="1:26" ht="15.75" customHeight="1">
      <c r="A533" s="74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</row>
    <row r="534" spans="1:26" ht="15.75" customHeight="1">
      <c r="A534" s="74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4"/>
      <c r="U534" s="74"/>
      <c r="V534" s="74"/>
      <c r="W534" s="74"/>
      <c r="X534" s="74"/>
      <c r="Y534" s="74"/>
      <c r="Z534" s="74"/>
    </row>
    <row r="535" spans="1:26" ht="15.75" customHeight="1">
      <c r="A535" s="74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4"/>
      <c r="U535" s="74"/>
      <c r="V535" s="74"/>
      <c r="W535" s="74"/>
      <c r="X535" s="74"/>
      <c r="Y535" s="74"/>
      <c r="Z535" s="74"/>
    </row>
    <row r="536" spans="1:26" ht="15.75" customHeight="1">
      <c r="A536" s="74"/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4"/>
      <c r="U536" s="74"/>
      <c r="V536" s="74"/>
      <c r="W536" s="74"/>
      <c r="X536" s="74"/>
      <c r="Y536" s="74"/>
      <c r="Z536" s="74"/>
    </row>
    <row r="537" spans="1:26" ht="15.75" customHeight="1">
      <c r="A537" s="74"/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4"/>
      <c r="U537" s="74"/>
      <c r="V537" s="74"/>
      <c r="W537" s="74"/>
      <c r="X537" s="74"/>
      <c r="Y537" s="74"/>
      <c r="Z537" s="74"/>
    </row>
    <row r="538" spans="1:26" ht="15.75" customHeight="1">
      <c r="A538" s="74"/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4"/>
      <c r="U538" s="74"/>
      <c r="V538" s="74"/>
      <c r="W538" s="74"/>
      <c r="X538" s="74"/>
      <c r="Y538" s="74"/>
      <c r="Z538" s="74"/>
    </row>
    <row r="539" spans="1:26" ht="15.75" customHeight="1">
      <c r="A539" s="74"/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</row>
    <row r="540" spans="1:26" ht="15.75" customHeight="1">
      <c r="A540" s="74"/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4"/>
      <c r="U540" s="74"/>
      <c r="V540" s="74"/>
      <c r="W540" s="74"/>
      <c r="X540" s="74"/>
      <c r="Y540" s="74"/>
      <c r="Z540" s="74"/>
    </row>
    <row r="541" spans="1:26" ht="15.75" customHeight="1">
      <c r="A541" s="74"/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4"/>
      <c r="U541" s="74"/>
      <c r="V541" s="74"/>
      <c r="W541" s="74"/>
      <c r="X541" s="74"/>
      <c r="Y541" s="74"/>
      <c r="Z541" s="74"/>
    </row>
    <row r="542" spans="1:26" ht="15.75" customHeight="1">
      <c r="A542" s="74"/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4"/>
      <c r="U542" s="74"/>
      <c r="V542" s="74"/>
      <c r="W542" s="74"/>
      <c r="X542" s="74"/>
      <c r="Y542" s="74"/>
      <c r="Z542" s="74"/>
    </row>
    <row r="543" spans="1:26" ht="15.75" customHeight="1">
      <c r="A543" s="74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4"/>
      <c r="U543" s="74"/>
      <c r="V543" s="74"/>
      <c r="W543" s="74"/>
      <c r="X543" s="74"/>
      <c r="Y543" s="74"/>
      <c r="Z543" s="74"/>
    </row>
    <row r="544" spans="1:26" ht="15.75" customHeight="1">
      <c r="A544" s="74"/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4"/>
      <c r="U544" s="74"/>
      <c r="V544" s="74"/>
      <c r="W544" s="74"/>
      <c r="X544" s="74"/>
      <c r="Y544" s="74"/>
      <c r="Z544" s="74"/>
    </row>
    <row r="545" spans="1:26" ht="15.75" customHeight="1">
      <c r="A545" s="74"/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  <c r="V545" s="74"/>
      <c r="W545" s="74"/>
      <c r="X545" s="74"/>
      <c r="Y545" s="74"/>
      <c r="Z545" s="74"/>
    </row>
    <row r="546" spans="1:26" ht="15.75" customHeight="1">
      <c r="A546" s="74"/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  <c r="U546" s="74"/>
      <c r="V546" s="74"/>
      <c r="W546" s="74"/>
      <c r="X546" s="74"/>
      <c r="Y546" s="74"/>
      <c r="Z546" s="74"/>
    </row>
    <row r="547" spans="1:26" ht="15.75" customHeight="1">
      <c r="A547" s="74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  <c r="U547" s="74"/>
      <c r="V547" s="74"/>
      <c r="W547" s="74"/>
      <c r="X547" s="74"/>
      <c r="Y547" s="74"/>
      <c r="Z547" s="74"/>
    </row>
    <row r="548" spans="1:26" ht="15.75" customHeight="1">
      <c r="A548" s="74"/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4"/>
      <c r="U548" s="74"/>
      <c r="V548" s="74"/>
      <c r="W548" s="74"/>
      <c r="X548" s="74"/>
      <c r="Y548" s="74"/>
      <c r="Z548" s="74"/>
    </row>
    <row r="549" spans="1:26" ht="15.75" customHeight="1">
      <c r="A549" s="74"/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4"/>
      <c r="U549" s="74"/>
      <c r="V549" s="74"/>
      <c r="W549" s="74"/>
      <c r="X549" s="74"/>
      <c r="Y549" s="74"/>
      <c r="Z549" s="74"/>
    </row>
    <row r="550" spans="1:26" ht="15.75" customHeight="1">
      <c r="A550" s="74"/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4"/>
      <c r="U550" s="74"/>
      <c r="V550" s="74"/>
      <c r="W550" s="74"/>
      <c r="X550" s="74"/>
      <c r="Y550" s="74"/>
      <c r="Z550" s="74"/>
    </row>
    <row r="551" spans="1:26" ht="15.75" customHeight="1">
      <c r="A551" s="74"/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4"/>
      <c r="U551" s="74"/>
      <c r="V551" s="74"/>
      <c r="W551" s="74"/>
      <c r="X551" s="74"/>
      <c r="Y551" s="74"/>
      <c r="Z551" s="74"/>
    </row>
    <row r="552" spans="1:26" ht="15.75" customHeight="1">
      <c r="A552" s="74"/>
      <c r="B552" s="74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</row>
    <row r="553" spans="1:26" ht="15.75" customHeight="1">
      <c r="A553" s="74"/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4"/>
      <c r="W553" s="74"/>
      <c r="X553" s="74"/>
      <c r="Y553" s="74"/>
      <c r="Z553" s="74"/>
    </row>
    <row r="554" spans="1:26" ht="15.75" customHeight="1">
      <c r="A554" s="74"/>
      <c r="B554" s="74"/>
      <c r="C554" s="74"/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  <c r="V554" s="74"/>
      <c r="W554" s="74"/>
      <c r="X554" s="74"/>
      <c r="Y554" s="74"/>
      <c r="Z554" s="74"/>
    </row>
    <row r="555" spans="1:26" ht="15.75" customHeight="1">
      <c r="A555" s="74"/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4"/>
      <c r="W555" s="74"/>
      <c r="X555" s="74"/>
      <c r="Y555" s="74"/>
      <c r="Z555" s="74"/>
    </row>
    <row r="556" spans="1:26" ht="15.75" customHeight="1">
      <c r="A556" s="74"/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  <c r="U556" s="74"/>
      <c r="V556" s="74"/>
      <c r="W556" s="74"/>
      <c r="X556" s="74"/>
      <c r="Y556" s="74"/>
      <c r="Z556" s="74"/>
    </row>
    <row r="557" spans="1:26" ht="15.75" customHeight="1">
      <c r="A557" s="74"/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  <c r="V557" s="74"/>
      <c r="W557" s="74"/>
      <c r="X557" s="74"/>
      <c r="Y557" s="74"/>
      <c r="Z557" s="74"/>
    </row>
    <row r="558" spans="1:26" ht="15.75" customHeight="1">
      <c r="A558" s="74"/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  <c r="V558" s="74"/>
      <c r="W558" s="74"/>
      <c r="X558" s="74"/>
      <c r="Y558" s="74"/>
      <c r="Z558" s="74"/>
    </row>
    <row r="559" spans="1:26" ht="15.75" customHeight="1">
      <c r="A559" s="74"/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  <c r="V559" s="74"/>
      <c r="W559" s="74"/>
      <c r="X559" s="74"/>
      <c r="Y559" s="74"/>
      <c r="Z559" s="74"/>
    </row>
    <row r="560" spans="1:26" ht="15.75" customHeight="1">
      <c r="A560" s="74"/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  <c r="V560" s="74"/>
      <c r="W560" s="74"/>
      <c r="X560" s="74"/>
      <c r="Y560" s="74"/>
      <c r="Z560" s="74"/>
    </row>
    <row r="561" spans="1:26" ht="15.75" customHeight="1">
      <c r="A561" s="74"/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4"/>
      <c r="W561" s="74"/>
      <c r="X561" s="74"/>
      <c r="Y561" s="74"/>
      <c r="Z561" s="74"/>
    </row>
    <row r="562" spans="1:26" ht="15.75" customHeight="1">
      <c r="A562" s="74"/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4"/>
      <c r="W562" s="74"/>
      <c r="X562" s="74"/>
      <c r="Y562" s="74"/>
      <c r="Z562" s="74"/>
    </row>
    <row r="563" spans="1:26" ht="15.75" customHeight="1">
      <c r="A563" s="74"/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4"/>
      <c r="W563" s="74"/>
      <c r="X563" s="74"/>
      <c r="Y563" s="74"/>
      <c r="Z563" s="74"/>
    </row>
    <row r="564" spans="1:26" ht="15.75" customHeight="1">
      <c r="A564" s="74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4"/>
      <c r="U564" s="74"/>
      <c r="V564" s="74"/>
      <c r="W564" s="74"/>
      <c r="X564" s="74"/>
      <c r="Y564" s="74"/>
      <c r="Z564" s="74"/>
    </row>
    <row r="565" spans="1:26" ht="15.75" customHeight="1">
      <c r="A565" s="74"/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</row>
    <row r="566" spans="1:26" ht="15.75" customHeight="1">
      <c r="A566" s="74"/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  <c r="U566" s="74"/>
      <c r="V566" s="74"/>
      <c r="W566" s="74"/>
      <c r="X566" s="74"/>
      <c r="Y566" s="74"/>
      <c r="Z566" s="74"/>
    </row>
    <row r="567" spans="1:26" ht="15.75" customHeight="1">
      <c r="A567" s="74"/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  <c r="U567" s="74"/>
      <c r="V567" s="74"/>
      <c r="W567" s="74"/>
      <c r="X567" s="74"/>
      <c r="Y567" s="74"/>
      <c r="Z567" s="74"/>
    </row>
    <row r="568" spans="1:26" ht="15.75" customHeight="1">
      <c r="A568" s="74"/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  <c r="V568" s="74"/>
      <c r="W568" s="74"/>
      <c r="X568" s="74"/>
      <c r="Y568" s="74"/>
      <c r="Z568" s="74"/>
    </row>
    <row r="569" spans="1:26" ht="15.75" customHeight="1">
      <c r="A569" s="74"/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4"/>
      <c r="U569" s="74"/>
      <c r="V569" s="74"/>
      <c r="W569" s="74"/>
      <c r="X569" s="74"/>
      <c r="Y569" s="74"/>
      <c r="Z569" s="74"/>
    </row>
    <row r="570" spans="1:26" ht="15.75" customHeight="1">
      <c r="A570" s="74"/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74"/>
      <c r="S570" s="74"/>
      <c r="T570" s="74"/>
      <c r="U570" s="74"/>
      <c r="V570" s="74"/>
      <c r="W570" s="74"/>
      <c r="X570" s="74"/>
      <c r="Y570" s="74"/>
      <c r="Z570" s="74"/>
    </row>
    <row r="571" spans="1:26" ht="15.75" customHeight="1">
      <c r="A571" s="74"/>
      <c r="B571" s="74"/>
      <c r="C571" s="74"/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4"/>
      <c r="U571" s="74"/>
      <c r="V571" s="74"/>
      <c r="W571" s="74"/>
      <c r="X571" s="74"/>
      <c r="Y571" s="74"/>
      <c r="Z571" s="74"/>
    </row>
    <row r="572" spans="1:26" ht="15.75" customHeight="1">
      <c r="A572" s="74"/>
      <c r="B572" s="74"/>
      <c r="C572" s="74"/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4"/>
      <c r="U572" s="74"/>
      <c r="V572" s="74"/>
      <c r="W572" s="74"/>
      <c r="X572" s="74"/>
      <c r="Y572" s="74"/>
      <c r="Z572" s="74"/>
    </row>
    <row r="573" spans="1:26" ht="15.75" customHeight="1">
      <c r="A573" s="74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</row>
    <row r="574" spans="1:26" ht="15.75" customHeight="1">
      <c r="A574" s="74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</row>
    <row r="575" spans="1:26" ht="15.75" customHeight="1">
      <c r="A575" s="74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</row>
    <row r="576" spans="1:26" ht="15.75" customHeight="1">
      <c r="A576" s="74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</row>
    <row r="577" spans="1:26" ht="15.75" customHeight="1">
      <c r="A577" s="74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</row>
    <row r="578" spans="1:26" ht="15.75" customHeight="1">
      <c r="A578" s="74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</row>
    <row r="579" spans="1:26" ht="15.75" customHeight="1">
      <c r="A579" s="74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</row>
    <row r="580" spans="1:26" ht="15.75" customHeight="1">
      <c r="A580" s="74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</row>
    <row r="581" spans="1:26" ht="15.75" customHeight="1">
      <c r="A581" s="74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</row>
    <row r="582" spans="1:26" ht="15.75" customHeight="1">
      <c r="A582" s="74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</row>
    <row r="583" spans="1:26" ht="15.75" customHeight="1">
      <c r="A583" s="74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</row>
    <row r="584" spans="1:26" ht="15.75" customHeight="1">
      <c r="A584" s="74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</row>
    <row r="585" spans="1:26" ht="15.75" customHeight="1">
      <c r="A585" s="74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</row>
    <row r="586" spans="1:26" ht="15.75" customHeight="1">
      <c r="A586" s="74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</row>
    <row r="587" spans="1:26" ht="15.75" customHeight="1">
      <c r="A587" s="74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</row>
    <row r="588" spans="1:26" ht="15.75" customHeight="1">
      <c r="A588" s="74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</row>
    <row r="589" spans="1:26" ht="15.75" customHeight="1">
      <c r="A589" s="74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</row>
    <row r="590" spans="1:26" ht="15.75" customHeight="1">
      <c r="A590" s="74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</row>
    <row r="591" spans="1:26" ht="15.75" customHeight="1">
      <c r="A591" s="74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</row>
    <row r="592" spans="1:26" ht="15.75" customHeight="1">
      <c r="A592" s="74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</row>
    <row r="593" spans="1:26" ht="15.75" customHeight="1">
      <c r="A593" s="74"/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4"/>
      <c r="T593" s="74"/>
      <c r="U593" s="74"/>
      <c r="V593" s="74"/>
      <c r="W593" s="74"/>
      <c r="X593" s="74"/>
      <c r="Y593" s="74"/>
      <c r="Z593" s="74"/>
    </row>
    <row r="594" spans="1:26" ht="15.75" customHeight="1">
      <c r="A594" s="74"/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4"/>
      <c r="U594" s="74"/>
      <c r="V594" s="74"/>
      <c r="W594" s="74"/>
      <c r="X594" s="74"/>
      <c r="Y594" s="74"/>
      <c r="Z594" s="74"/>
    </row>
    <row r="595" spans="1:26" ht="15.75" customHeight="1">
      <c r="A595" s="74"/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4"/>
      <c r="U595" s="74"/>
      <c r="V595" s="74"/>
      <c r="W595" s="74"/>
      <c r="X595" s="74"/>
      <c r="Y595" s="74"/>
      <c r="Z595" s="74"/>
    </row>
    <row r="596" spans="1:26" ht="15.75" customHeight="1">
      <c r="A596" s="74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</row>
    <row r="597" spans="1:26" ht="15.75" customHeight="1">
      <c r="A597" s="74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</row>
    <row r="598" spans="1:26" ht="15.75" customHeight="1">
      <c r="A598" s="74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</row>
    <row r="599" spans="1:26" ht="15.75" customHeight="1">
      <c r="A599" s="74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</row>
    <row r="600" spans="1:26" ht="15.75" customHeight="1">
      <c r="A600" s="74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</row>
    <row r="601" spans="1:26" ht="15.75" customHeight="1">
      <c r="A601" s="74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</row>
    <row r="602" spans="1:26" ht="15.75" customHeight="1">
      <c r="A602" s="74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</row>
    <row r="603" spans="1:26" ht="15.75" customHeight="1">
      <c r="A603" s="74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</row>
    <row r="604" spans="1:26" ht="15.75" customHeight="1">
      <c r="A604" s="74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</row>
    <row r="605" spans="1:26" ht="15.75" customHeight="1">
      <c r="A605" s="74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</row>
    <row r="606" spans="1:26" ht="15.75" customHeight="1">
      <c r="A606" s="74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</row>
    <row r="607" spans="1:26" ht="15.75" customHeight="1">
      <c r="A607" s="74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</row>
    <row r="608" spans="1:26" ht="15.75" customHeight="1">
      <c r="A608" s="74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</row>
    <row r="609" spans="1:26" ht="15.75" customHeight="1">
      <c r="A609" s="74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</row>
    <row r="610" spans="1:26" ht="15.75" customHeight="1">
      <c r="A610" s="74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</row>
    <row r="611" spans="1:26" ht="15.75" customHeight="1">
      <c r="A611" s="74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</row>
    <row r="612" spans="1:26" ht="15.75" customHeight="1">
      <c r="A612" s="74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</row>
    <row r="613" spans="1:26" ht="15.75" customHeight="1">
      <c r="A613" s="74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</row>
    <row r="614" spans="1:26" ht="15.75" customHeight="1">
      <c r="A614" s="74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</row>
    <row r="615" spans="1:26" ht="15.75" customHeight="1">
      <c r="A615" s="74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</row>
    <row r="616" spans="1:26" ht="15.75" customHeight="1">
      <c r="A616" s="74"/>
      <c r="B616" s="74"/>
      <c r="C616" s="74"/>
      <c r="D616" s="74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4"/>
      <c r="U616" s="74"/>
      <c r="V616" s="74"/>
      <c r="W616" s="74"/>
      <c r="X616" s="74"/>
      <c r="Y616" s="74"/>
      <c r="Z616" s="74"/>
    </row>
    <row r="617" spans="1:26" ht="15.75" customHeight="1">
      <c r="A617" s="74"/>
      <c r="B617" s="74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</row>
    <row r="618" spans="1:26" ht="15.75" customHeight="1">
      <c r="A618" s="74"/>
      <c r="B618" s="74"/>
      <c r="C618" s="74"/>
      <c r="D618" s="74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4"/>
      <c r="U618" s="74"/>
      <c r="V618" s="74"/>
      <c r="W618" s="74"/>
      <c r="X618" s="74"/>
      <c r="Y618" s="74"/>
      <c r="Z618" s="74"/>
    </row>
    <row r="619" spans="1:26" ht="15.75" customHeight="1">
      <c r="A619" s="74"/>
      <c r="B619" s="74"/>
      <c r="C619" s="74"/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4"/>
      <c r="U619" s="74"/>
      <c r="V619" s="74"/>
      <c r="W619" s="74"/>
      <c r="X619" s="74"/>
      <c r="Y619" s="74"/>
      <c r="Z619" s="74"/>
    </row>
    <row r="620" spans="1:26" ht="15.75" customHeight="1">
      <c r="A620" s="74"/>
      <c r="B620" s="74"/>
      <c r="C620" s="74"/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4"/>
      <c r="U620" s="74"/>
      <c r="V620" s="74"/>
      <c r="W620" s="74"/>
      <c r="X620" s="74"/>
      <c r="Y620" s="74"/>
      <c r="Z620" s="74"/>
    </row>
    <row r="621" spans="1:26" ht="15.75" customHeight="1">
      <c r="A621" s="74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</row>
    <row r="622" spans="1:26" ht="15.75" customHeight="1">
      <c r="A622" s="74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</row>
    <row r="623" spans="1:26" ht="15.75" customHeight="1">
      <c r="A623" s="74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</row>
    <row r="624" spans="1:26" ht="15.75" customHeight="1">
      <c r="A624" s="74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</row>
    <row r="625" spans="1:26" ht="15.75" customHeight="1">
      <c r="A625" s="74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</row>
    <row r="626" spans="1:26" ht="15.75" customHeight="1">
      <c r="A626" s="74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</row>
    <row r="627" spans="1:26" ht="15.75" customHeight="1">
      <c r="A627" s="74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</row>
    <row r="628" spans="1:26" ht="15.75" customHeight="1">
      <c r="A628" s="74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</row>
    <row r="629" spans="1:26" ht="15.75" customHeight="1">
      <c r="A629" s="74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</row>
    <row r="630" spans="1:26" ht="15.75" customHeight="1">
      <c r="A630" s="74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</row>
    <row r="631" spans="1:26" ht="15.75" customHeight="1">
      <c r="A631" s="74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</row>
    <row r="632" spans="1:26" ht="15.75" customHeight="1">
      <c r="A632" s="74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</row>
    <row r="633" spans="1:26" ht="15.75" customHeight="1">
      <c r="A633" s="74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</row>
    <row r="634" spans="1:26" ht="15.75" customHeight="1">
      <c r="A634" s="74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</row>
    <row r="635" spans="1:26" ht="15.75" customHeight="1">
      <c r="A635" s="74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</row>
    <row r="636" spans="1:26" ht="15.75" customHeight="1">
      <c r="A636" s="74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</row>
    <row r="637" spans="1:26" ht="15.75" customHeight="1">
      <c r="A637" s="74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</row>
    <row r="638" spans="1:26" ht="15.75" customHeight="1">
      <c r="A638" s="74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</row>
    <row r="639" spans="1:26" ht="15.75" customHeight="1">
      <c r="A639" s="74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</row>
    <row r="640" spans="1:26" ht="15.75" customHeight="1">
      <c r="A640" s="74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</row>
    <row r="641" spans="1:26" ht="15.75" customHeight="1">
      <c r="A641" s="74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4"/>
      <c r="U641" s="74"/>
      <c r="V641" s="74"/>
      <c r="W641" s="74"/>
      <c r="X641" s="74"/>
      <c r="Y641" s="74"/>
      <c r="Z641" s="74"/>
    </row>
    <row r="642" spans="1:26" ht="15.75" customHeight="1">
      <c r="A642" s="74"/>
      <c r="B642" s="74"/>
      <c r="C642" s="74"/>
      <c r="D642" s="74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4"/>
      <c r="U642" s="74"/>
      <c r="V642" s="74"/>
      <c r="W642" s="74"/>
      <c r="X642" s="74"/>
      <c r="Y642" s="74"/>
      <c r="Z642" s="74"/>
    </row>
    <row r="643" spans="1:26" ht="15.75" customHeight="1">
      <c r="A643" s="74"/>
      <c r="B643" s="74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</row>
    <row r="644" spans="1:26" ht="15.75" customHeight="1">
      <c r="A644" s="74"/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</row>
    <row r="645" spans="1:26" ht="15.75" customHeight="1">
      <c r="A645" s="74"/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4"/>
      <c r="U645" s="74"/>
      <c r="V645" s="74"/>
      <c r="W645" s="74"/>
      <c r="X645" s="74"/>
      <c r="Y645" s="74"/>
      <c r="Z645" s="74"/>
    </row>
    <row r="646" spans="1:26" ht="15.75" customHeight="1">
      <c r="A646" s="74"/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4"/>
      <c r="U646" s="74"/>
      <c r="V646" s="74"/>
      <c r="W646" s="74"/>
      <c r="X646" s="74"/>
      <c r="Y646" s="74"/>
      <c r="Z646" s="74"/>
    </row>
    <row r="647" spans="1:26" ht="15.75" customHeight="1">
      <c r="A647" s="74"/>
      <c r="B647" s="74"/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4"/>
      <c r="T647" s="74"/>
      <c r="U647" s="74"/>
      <c r="V647" s="74"/>
      <c r="W647" s="74"/>
      <c r="X647" s="74"/>
      <c r="Y647" s="74"/>
      <c r="Z647" s="74"/>
    </row>
    <row r="648" spans="1:26" ht="15.75" customHeight="1">
      <c r="A648" s="74"/>
      <c r="B648" s="74"/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T648" s="74"/>
      <c r="U648" s="74"/>
      <c r="V648" s="74"/>
      <c r="W648" s="74"/>
      <c r="X648" s="74"/>
      <c r="Y648" s="74"/>
      <c r="Z648" s="74"/>
    </row>
    <row r="649" spans="1:26" ht="15.75" customHeight="1">
      <c r="A649" s="74"/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4"/>
      <c r="U649" s="74"/>
      <c r="V649" s="74"/>
      <c r="W649" s="74"/>
      <c r="X649" s="74"/>
      <c r="Y649" s="74"/>
      <c r="Z649" s="74"/>
    </row>
    <row r="650" spans="1:26" ht="15.75" customHeight="1">
      <c r="A650" s="74"/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4"/>
      <c r="U650" s="74"/>
      <c r="V650" s="74"/>
      <c r="W650" s="74"/>
      <c r="X650" s="74"/>
      <c r="Y650" s="74"/>
      <c r="Z650" s="74"/>
    </row>
    <row r="651" spans="1:26" ht="15.75" customHeight="1">
      <c r="A651" s="74"/>
      <c r="B651" s="74"/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4"/>
      <c r="U651" s="74"/>
      <c r="V651" s="74"/>
      <c r="W651" s="74"/>
      <c r="X651" s="74"/>
      <c r="Y651" s="74"/>
      <c r="Z651" s="74"/>
    </row>
    <row r="652" spans="1:26" ht="15.75" customHeight="1">
      <c r="A652" s="74"/>
      <c r="B652" s="74"/>
      <c r="C652" s="74"/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4"/>
      <c r="T652" s="74"/>
      <c r="U652" s="74"/>
      <c r="V652" s="74"/>
      <c r="W652" s="74"/>
      <c r="X652" s="74"/>
      <c r="Y652" s="74"/>
      <c r="Z652" s="74"/>
    </row>
    <row r="653" spans="1:26" ht="15.75" customHeight="1">
      <c r="A653" s="74"/>
      <c r="B653" s="74"/>
      <c r="C653" s="74"/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4"/>
      <c r="T653" s="74"/>
      <c r="U653" s="74"/>
      <c r="V653" s="74"/>
      <c r="W653" s="74"/>
      <c r="X653" s="74"/>
      <c r="Y653" s="74"/>
      <c r="Z653" s="74"/>
    </row>
    <row r="654" spans="1:26" ht="15.75" customHeight="1">
      <c r="A654" s="74"/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4"/>
      <c r="T654" s="74"/>
      <c r="U654" s="74"/>
      <c r="V654" s="74"/>
      <c r="W654" s="74"/>
      <c r="X654" s="74"/>
      <c r="Y654" s="74"/>
      <c r="Z654" s="74"/>
    </row>
    <row r="655" spans="1:26" ht="15.75" customHeight="1">
      <c r="A655" s="74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4"/>
      <c r="U655" s="74"/>
      <c r="V655" s="74"/>
      <c r="W655" s="74"/>
      <c r="X655" s="74"/>
      <c r="Y655" s="74"/>
      <c r="Z655" s="74"/>
    </row>
    <row r="656" spans="1:26" ht="15.75" customHeight="1">
      <c r="A656" s="74"/>
      <c r="B656" s="74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4"/>
      <c r="U656" s="74"/>
      <c r="V656" s="74"/>
      <c r="W656" s="74"/>
      <c r="X656" s="74"/>
      <c r="Y656" s="74"/>
      <c r="Z656" s="74"/>
    </row>
    <row r="657" spans="1:26" ht="15.75" customHeight="1">
      <c r="A657" s="74"/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4"/>
      <c r="U657" s="74"/>
      <c r="V657" s="74"/>
      <c r="W657" s="74"/>
      <c r="X657" s="74"/>
      <c r="Y657" s="74"/>
      <c r="Z657" s="74"/>
    </row>
    <row r="658" spans="1:26" ht="15.75" customHeight="1">
      <c r="A658" s="74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4"/>
      <c r="U658" s="74"/>
      <c r="V658" s="74"/>
      <c r="W658" s="74"/>
      <c r="X658" s="74"/>
      <c r="Y658" s="74"/>
      <c r="Z658" s="74"/>
    </row>
    <row r="659" spans="1:26" ht="15.75" customHeight="1">
      <c r="A659" s="74"/>
      <c r="B659" s="74"/>
      <c r="C659" s="74"/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4"/>
      <c r="U659" s="74"/>
      <c r="V659" s="74"/>
      <c r="W659" s="74"/>
      <c r="X659" s="74"/>
      <c r="Y659" s="74"/>
      <c r="Z659" s="74"/>
    </row>
    <row r="660" spans="1:26" ht="15.75" customHeight="1">
      <c r="A660" s="74"/>
      <c r="B660" s="74"/>
      <c r="C660" s="74"/>
      <c r="D660" s="74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4"/>
      <c r="U660" s="74"/>
      <c r="V660" s="74"/>
      <c r="W660" s="74"/>
      <c r="X660" s="74"/>
      <c r="Y660" s="74"/>
      <c r="Z660" s="74"/>
    </row>
    <row r="661" spans="1:26" ht="15.75" customHeight="1">
      <c r="A661" s="74"/>
      <c r="B661" s="74"/>
      <c r="C661" s="74"/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4"/>
      <c r="U661" s="74"/>
      <c r="V661" s="74"/>
      <c r="W661" s="74"/>
      <c r="X661" s="74"/>
      <c r="Y661" s="74"/>
      <c r="Z661" s="74"/>
    </row>
    <row r="662" spans="1:26" ht="15.75" customHeight="1">
      <c r="A662" s="74"/>
      <c r="B662" s="74"/>
      <c r="C662" s="74"/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4"/>
      <c r="U662" s="74"/>
      <c r="V662" s="74"/>
      <c r="W662" s="74"/>
      <c r="X662" s="74"/>
      <c r="Y662" s="74"/>
      <c r="Z662" s="74"/>
    </row>
    <row r="663" spans="1:26" ht="15.75" customHeight="1">
      <c r="A663" s="74"/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4"/>
      <c r="U663" s="74"/>
      <c r="V663" s="74"/>
      <c r="W663" s="74"/>
      <c r="X663" s="74"/>
      <c r="Y663" s="74"/>
      <c r="Z663" s="74"/>
    </row>
    <row r="664" spans="1:26" ht="15.75" customHeight="1">
      <c r="A664" s="74"/>
      <c r="B664" s="74"/>
      <c r="C664" s="74"/>
      <c r="D664" s="74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Q664" s="74"/>
      <c r="R664" s="74"/>
      <c r="S664" s="74"/>
      <c r="T664" s="74"/>
      <c r="U664" s="74"/>
      <c r="V664" s="74"/>
      <c r="W664" s="74"/>
      <c r="X664" s="74"/>
      <c r="Y664" s="74"/>
      <c r="Z664" s="74"/>
    </row>
    <row r="665" spans="1:26" ht="15.75" customHeight="1">
      <c r="A665" s="74"/>
      <c r="B665" s="74"/>
      <c r="C665" s="74"/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4"/>
      <c r="T665" s="74"/>
      <c r="U665" s="74"/>
      <c r="V665" s="74"/>
      <c r="W665" s="74"/>
      <c r="X665" s="74"/>
      <c r="Y665" s="74"/>
      <c r="Z665" s="74"/>
    </row>
    <row r="666" spans="1:26" ht="15.75" customHeight="1">
      <c r="A666" s="74"/>
      <c r="B666" s="74"/>
      <c r="C666" s="74"/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4"/>
      <c r="U666" s="74"/>
      <c r="V666" s="74"/>
      <c r="W666" s="74"/>
      <c r="X666" s="74"/>
      <c r="Y666" s="74"/>
      <c r="Z666" s="74"/>
    </row>
    <row r="667" spans="1:26" ht="15.75" customHeight="1">
      <c r="A667" s="74"/>
      <c r="B667" s="74"/>
      <c r="C667" s="74"/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Q667" s="74"/>
      <c r="R667" s="74"/>
      <c r="S667" s="74"/>
      <c r="T667" s="74"/>
      <c r="U667" s="74"/>
      <c r="V667" s="74"/>
      <c r="W667" s="74"/>
      <c r="X667" s="74"/>
      <c r="Y667" s="74"/>
      <c r="Z667" s="74"/>
    </row>
    <row r="668" spans="1:26" ht="15.75" customHeight="1">
      <c r="A668" s="74"/>
      <c r="B668" s="74"/>
      <c r="C668" s="74"/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Q668" s="74"/>
      <c r="R668" s="74"/>
      <c r="S668" s="74"/>
      <c r="T668" s="74"/>
      <c r="U668" s="74"/>
      <c r="V668" s="74"/>
      <c r="W668" s="74"/>
      <c r="X668" s="74"/>
      <c r="Y668" s="74"/>
      <c r="Z668" s="74"/>
    </row>
    <row r="669" spans="1:26" ht="15.75" customHeight="1">
      <c r="A669" s="74"/>
      <c r="B669" s="74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4"/>
      <c r="U669" s="74"/>
      <c r="V669" s="74"/>
      <c r="W669" s="74"/>
      <c r="X669" s="74"/>
      <c r="Y669" s="74"/>
      <c r="Z669" s="74"/>
    </row>
    <row r="670" spans="1:26" ht="15.75" customHeight="1">
      <c r="A670" s="74"/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4"/>
      <c r="U670" s="74"/>
      <c r="V670" s="74"/>
      <c r="W670" s="74"/>
      <c r="X670" s="74"/>
      <c r="Y670" s="74"/>
      <c r="Z670" s="74"/>
    </row>
    <row r="671" spans="1:26" ht="15.75" customHeight="1">
      <c r="A671" s="74"/>
      <c r="B671" s="74"/>
      <c r="C671" s="74"/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4"/>
      <c r="U671" s="74"/>
      <c r="V671" s="74"/>
      <c r="W671" s="74"/>
      <c r="X671" s="74"/>
      <c r="Y671" s="74"/>
      <c r="Z671" s="74"/>
    </row>
    <row r="672" spans="1:26" ht="15.75" customHeight="1">
      <c r="A672" s="74"/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4"/>
      <c r="U672" s="74"/>
      <c r="V672" s="74"/>
      <c r="W672" s="74"/>
      <c r="X672" s="74"/>
      <c r="Y672" s="74"/>
      <c r="Z672" s="74"/>
    </row>
    <row r="673" spans="1:26" ht="15.75" customHeight="1">
      <c r="A673" s="74"/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4"/>
      <c r="U673" s="74"/>
      <c r="V673" s="74"/>
      <c r="W673" s="74"/>
      <c r="X673" s="74"/>
      <c r="Y673" s="74"/>
      <c r="Z673" s="74"/>
    </row>
    <row r="674" spans="1:26" ht="15.75" customHeight="1">
      <c r="A674" s="74"/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4"/>
      <c r="U674" s="74"/>
      <c r="V674" s="74"/>
      <c r="W674" s="74"/>
      <c r="X674" s="74"/>
      <c r="Y674" s="74"/>
      <c r="Z674" s="74"/>
    </row>
    <row r="675" spans="1:26" ht="15.75" customHeight="1">
      <c r="A675" s="74"/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4"/>
      <c r="U675" s="74"/>
      <c r="V675" s="74"/>
      <c r="W675" s="74"/>
      <c r="X675" s="74"/>
      <c r="Y675" s="74"/>
      <c r="Z675" s="74"/>
    </row>
    <row r="676" spans="1:26" ht="15.75" customHeight="1">
      <c r="A676" s="74"/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4"/>
      <c r="U676" s="74"/>
      <c r="V676" s="74"/>
      <c r="W676" s="74"/>
      <c r="X676" s="74"/>
      <c r="Y676" s="74"/>
      <c r="Z676" s="74"/>
    </row>
    <row r="677" spans="1:26" ht="15.75" customHeight="1">
      <c r="A677" s="74"/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4"/>
      <c r="U677" s="74"/>
      <c r="V677" s="74"/>
      <c r="W677" s="74"/>
      <c r="X677" s="74"/>
      <c r="Y677" s="74"/>
      <c r="Z677" s="74"/>
    </row>
    <row r="678" spans="1:26" ht="15.75" customHeight="1">
      <c r="A678" s="74"/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4"/>
      <c r="U678" s="74"/>
      <c r="V678" s="74"/>
      <c r="W678" s="74"/>
      <c r="X678" s="74"/>
      <c r="Y678" s="74"/>
      <c r="Z678" s="74"/>
    </row>
    <row r="679" spans="1:26" ht="15.75" customHeight="1">
      <c r="A679" s="74"/>
      <c r="B679" s="74"/>
      <c r="C679" s="74"/>
      <c r="D679" s="74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4"/>
      <c r="U679" s="74"/>
      <c r="V679" s="74"/>
      <c r="W679" s="74"/>
      <c r="X679" s="74"/>
      <c r="Y679" s="74"/>
      <c r="Z679" s="74"/>
    </row>
    <row r="680" spans="1:26" ht="15.75" customHeight="1">
      <c r="A680" s="74"/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Q680" s="74"/>
      <c r="R680" s="74"/>
      <c r="S680" s="74"/>
      <c r="T680" s="74"/>
      <c r="U680" s="74"/>
      <c r="V680" s="74"/>
      <c r="W680" s="74"/>
      <c r="X680" s="74"/>
      <c r="Y680" s="74"/>
      <c r="Z680" s="74"/>
    </row>
    <row r="681" spans="1:26" ht="15.75" customHeight="1">
      <c r="A681" s="74"/>
      <c r="B681" s="74"/>
      <c r="C681" s="74"/>
      <c r="D681" s="74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Q681" s="74"/>
      <c r="R681" s="74"/>
      <c r="S681" s="74"/>
      <c r="T681" s="74"/>
      <c r="U681" s="74"/>
      <c r="V681" s="74"/>
      <c r="W681" s="74"/>
      <c r="X681" s="74"/>
      <c r="Y681" s="74"/>
      <c r="Z681" s="74"/>
    </row>
    <row r="682" spans="1:26" ht="15.75" customHeight="1">
      <c r="A682" s="74"/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4"/>
      <c r="U682" s="74"/>
      <c r="V682" s="74"/>
      <c r="W682" s="74"/>
      <c r="X682" s="74"/>
      <c r="Y682" s="74"/>
      <c r="Z682" s="74"/>
    </row>
    <row r="683" spans="1:26" ht="15.75" customHeight="1">
      <c r="A683" s="74"/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4"/>
      <c r="U683" s="74"/>
      <c r="V683" s="74"/>
      <c r="W683" s="74"/>
      <c r="X683" s="74"/>
      <c r="Y683" s="74"/>
      <c r="Z683" s="74"/>
    </row>
    <row r="684" spans="1:26" ht="15.75" customHeight="1">
      <c r="A684" s="74"/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</row>
    <row r="685" spans="1:26" ht="15.75" customHeight="1">
      <c r="A685" s="74"/>
      <c r="B685" s="74"/>
      <c r="C685" s="74"/>
      <c r="D685" s="74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  <c r="V685" s="74"/>
      <c r="W685" s="74"/>
      <c r="X685" s="74"/>
      <c r="Y685" s="74"/>
      <c r="Z685" s="74"/>
    </row>
    <row r="686" spans="1:26" ht="15.75" customHeight="1">
      <c r="A686" s="74"/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4"/>
      <c r="U686" s="74"/>
      <c r="V686" s="74"/>
      <c r="W686" s="74"/>
      <c r="X686" s="74"/>
      <c r="Y686" s="74"/>
      <c r="Z686" s="74"/>
    </row>
    <row r="687" spans="1:26" ht="15.75" customHeight="1">
      <c r="A687" s="74"/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4"/>
      <c r="U687" s="74"/>
      <c r="V687" s="74"/>
      <c r="W687" s="74"/>
      <c r="X687" s="74"/>
      <c r="Y687" s="74"/>
      <c r="Z687" s="74"/>
    </row>
    <row r="688" spans="1:26" ht="15.75" customHeight="1">
      <c r="A688" s="74"/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4"/>
      <c r="U688" s="74"/>
      <c r="V688" s="74"/>
      <c r="W688" s="74"/>
      <c r="X688" s="74"/>
      <c r="Y688" s="74"/>
      <c r="Z688" s="74"/>
    </row>
    <row r="689" spans="1:26" ht="15.75" customHeight="1">
      <c r="A689" s="74"/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4"/>
      <c r="U689" s="74"/>
      <c r="V689" s="74"/>
      <c r="W689" s="74"/>
      <c r="X689" s="74"/>
      <c r="Y689" s="74"/>
      <c r="Z689" s="74"/>
    </row>
    <row r="690" spans="1:26" ht="15.75" customHeight="1">
      <c r="A690" s="74"/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4"/>
      <c r="U690" s="74"/>
      <c r="V690" s="74"/>
      <c r="W690" s="74"/>
      <c r="X690" s="74"/>
      <c r="Y690" s="74"/>
      <c r="Z690" s="74"/>
    </row>
    <row r="691" spans="1:26" ht="15.75" customHeight="1">
      <c r="A691" s="74"/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4"/>
      <c r="U691" s="74"/>
      <c r="V691" s="74"/>
      <c r="W691" s="74"/>
      <c r="X691" s="74"/>
      <c r="Y691" s="74"/>
      <c r="Z691" s="74"/>
    </row>
    <row r="692" spans="1:26" ht="15.75" customHeight="1">
      <c r="A692" s="74"/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4"/>
      <c r="U692" s="74"/>
      <c r="V692" s="74"/>
      <c r="W692" s="74"/>
      <c r="X692" s="74"/>
      <c r="Y692" s="74"/>
      <c r="Z692" s="74"/>
    </row>
    <row r="693" spans="1:26" ht="15.75" customHeight="1">
      <c r="A693" s="74"/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T693" s="74"/>
      <c r="U693" s="74"/>
      <c r="V693" s="74"/>
      <c r="W693" s="74"/>
      <c r="X693" s="74"/>
      <c r="Y693" s="74"/>
      <c r="Z693" s="74"/>
    </row>
    <row r="694" spans="1:26" ht="15.75" customHeight="1">
      <c r="A694" s="74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4"/>
      <c r="T694" s="74"/>
      <c r="U694" s="74"/>
      <c r="V694" s="74"/>
      <c r="W694" s="74"/>
      <c r="X694" s="74"/>
      <c r="Y694" s="74"/>
      <c r="Z694" s="74"/>
    </row>
    <row r="695" spans="1:26" ht="15.75" customHeight="1">
      <c r="A695" s="74"/>
      <c r="B695" s="74"/>
      <c r="C695" s="74"/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4"/>
      <c r="U695" s="74"/>
      <c r="V695" s="74"/>
      <c r="W695" s="74"/>
      <c r="X695" s="74"/>
      <c r="Y695" s="74"/>
      <c r="Z695" s="74"/>
    </row>
    <row r="696" spans="1:26" ht="15.75" customHeight="1">
      <c r="A696" s="74"/>
      <c r="B696" s="74"/>
      <c r="C696" s="74"/>
      <c r="D696" s="74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  <c r="S696" s="74"/>
      <c r="T696" s="74"/>
      <c r="U696" s="74"/>
      <c r="V696" s="74"/>
      <c r="W696" s="74"/>
      <c r="X696" s="74"/>
      <c r="Y696" s="74"/>
      <c r="Z696" s="74"/>
    </row>
    <row r="697" spans="1:26" ht="15.75" customHeight="1">
      <c r="A697" s="74"/>
      <c r="B697" s="74"/>
      <c r="C697" s="74"/>
      <c r="D697" s="74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Q697" s="74"/>
      <c r="R697" s="74"/>
      <c r="S697" s="74"/>
      <c r="T697" s="74"/>
      <c r="U697" s="74"/>
      <c r="V697" s="74"/>
      <c r="W697" s="74"/>
      <c r="X697" s="74"/>
      <c r="Y697" s="74"/>
      <c r="Z697" s="74"/>
    </row>
    <row r="698" spans="1:26" ht="15.75" customHeight="1">
      <c r="A698" s="74"/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4"/>
      <c r="U698" s="74"/>
      <c r="V698" s="74"/>
      <c r="W698" s="74"/>
      <c r="X698" s="74"/>
      <c r="Y698" s="74"/>
      <c r="Z698" s="74"/>
    </row>
    <row r="699" spans="1:26" ht="15.75" customHeight="1">
      <c r="A699" s="74"/>
      <c r="B699" s="74"/>
      <c r="C699" s="74"/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4"/>
      <c r="U699" s="74"/>
      <c r="V699" s="74"/>
      <c r="W699" s="74"/>
      <c r="X699" s="74"/>
      <c r="Y699" s="74"/>
      <c r="Z699" s="74"/>
    </row>
    <row r="700" spans="1:26" ht="15.75" customHeight="1">
      <c r="A700" s="74"/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4"/>
      <c r="U700" s="74"/>
      <c r="V700" s="74"/>
      <c r="W700" s="74"/>
      <c r="X700" s="74"/>
      <c r="Y700" s="74"/>
      <c r="Z700" s="74"/>
    </row>
    <row r="701" spans="1:26" ht="15.75" customHeight="1">
      <c r="A701" s="74"/>
      <c r="B701" s="74"/>
      <c r="C701" s="74"/>
      <c r="D701" s="74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  <c r="S701" s="74"/>
      <c r="T701" s="74"/>
      <c r="U701" s="74"/>
      <c r="V701" s="74"/>
      <c r="W701" s="74"/>
      <c r="X701" s="74"/>
      <c r="Y701" s="74"/>
      <c r="Z701" s="74"/>
    </row>
    <row r="702" spans="1:26" ht="15.75" customHeight="1">
      <c r="A702" s="74"/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T702" s="74"/>
      <c r="U702" s="74"/>
      <c r="V702" s="74"/>
      <c r="W702" s="74"/>
      <c r="X702" s="74"/>
      <c r="Y702" s="74"/>
      <c r="Z702" s="74"/>
    </row>
    <row r="703" spans="1:26" ht="15.75" customHeight="1">
      <c r="A703" s="74"/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4"/>
      <c r="U703" s="74"/>
      <c r="V703" s="74"/>
      <c r="W703" s="74"/>
      <c r="X703" s="74"/>
      <c r="Y703" s="74"/>
      <c r="Z703" s="74"/>
    </row>
    <row r="704" spans="1:26" ht="15.75" customHeight="1">
      <c r="A704" s="74"/>
      <c r="B704" s="74"/>
      <c r="C704" s="74"/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  <c r="S704" s="74"/>
      <c r="T704" s="74"/>
      <c r="U704" s="74"/>
      <c r="V704" s="74"/>
      <c r="W704" s="74"/>
      <c r="X704" s="74"/>
      <c r="Y704" s="74"/>
      <c r="Z704" s="74"/>
    </row>
    <row r="705" spans="1:26" ht="15.75" customHeight="1">
      <c r="A705" s="74"/>
      <c r="B705" s="74"/>
      <c r="C705" s="74"/>
      <c r="D705" s="74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  <c r="S705" s="74"/>
      <c r="T705" s="74"/>
      <c r="U705" s="74"/>
      <c r="V705" s="74"/>
      <c r="W705" s="74"/>
      <c r="X705" s="74"/>
      <c r="Y705" s="74"/>
      <c r="Z705" s="74"/>
    </row>
    <row r="706" spans="1:26" ht="15.75" customHeight="1">
      <c r="A706" s="74"/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  <c r="S706" s="74"/>
      <c r="T706" s="74"/>
      <c r="U706" s="74"/>
      <c r="V706" s="74"/>
      <c r="W706" s="74"/>
      <c r="X706" s="74"/>
      <c r="Y706" s="74"/>
      <c r="Z706" s="74"/>
    </row>
    <row r="707" spans="1:26" ht="15.75" customHeight="1">
      <c r="A707" s="74"/>
      <c r="B707" s="74"/>
      <c r="C707" s="74"/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  <c r="S707" s="74"/>
      <c r="T707" s="74"/>
      <c r="U707" s="74"/>
      <c r="V707" s="74"/>
      <c r="W707" s="74"/>
      <c r="X707" s="74"/>
      <c r="Y707" s="74"/>
      <c r="Z707" s="74"/>
    </row>
    <row r="708" spans="1:26" ht="15.75" customHeight="1">
      <c r="A708" s="74"/>
      <c r="B708" s="74"/>
      <c r="C708" s="74"/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4"/>
      <c r="T708" s="74"/>
      <c r="U708" s="74"/>
      <c r="V708" s="74"/>
      <c r="W708" s="74"/>
      <c r="X708" s="74"/>
      <c r="Y708" s="74"/>
      <c r="Z708" s="74"/>
    </row>
    <row r="709" spans="1:26" ht="15.75" customHeight="1">
      <c r="A709" s="74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  <c r="S709" s="74"/>
      <c r="T709" s="74"/>
      <c r="U709" s="74"/>
      <c r="V709" s="74"/>
      <c r="W709" s="74"/>
      <c r="X709" s="74"/>
      <c r="Y709" s="74"/>
      <c r="Z709" s="74"/>
    </row>
    <row r="710" spans="1:26" ht="15.75" customHeight="1">
      <c r="A710" s="74"/>
      <c r="B710" s="74"/>
      <c r="C710" s="74"/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  <c r="S710" s="74"/>
      <c r="T710" s="74"/>
      <c r="U710" s="74"/>
      <c r="V710" s="74"/>
      <c r="W710" s="74"/>
      <c r="X710" s="74"/>
      <c r="Y710" s="74"/>
      <c r="Z710" s="74"/>
    </row>
    <row r="711" spans="1:26" ht="15.75" customHeight="1">
      <c r="A711" s="74"/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  <c r="S711" s="74"/>
      <c r="T711" s="74"/>
      <c r="U711" s="74"/>
      <c r="V711" s="74"/>
      <c r="W711" s="74"/>
      <c r="X711" s="74"/>
      <c r="Y711" s="74"/>
      <c r="Z711" s="74"/>
    </row>
    <row r="712" spans="1:26" ht="15.75" customHeight="1">
      <c r="A712" s="74"/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  <c r="S712" s="74"/>
      <c r="T712" s="74"/>
      <c r="U712" s="74"/>
      <c r="V712" s="74"/>
      <c r="W712" s="74"/>
      <c r="X712" s="74"/>
      <c r="Y712" s="74"/>
      <c r="Z712" s="74"/>
    </row>
    <row r="713" spans="1:26" ht="15.75" customHeight="1">
      <c r="A713" s="74"/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4"/>
      <c r="T713" s="74"/>
      <c r="U713" s="74"/>
      <c r="V713" s="74"/>
      <c r="W713" s="74"/>
      <c r="X713" s="74"/>
      <c r="Y713" s="74"/>
      <c r="Z713" s="74"/>
    </row>
    <row r="714" spans="1:26" ht="15.75" customHeight="1">
      <c r="A714" s="74"/>
      <c r="B714" s="74"/>
      <c r="C714" s="74"/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  <c r="S714" s="74"/>
      <c r="T714" s="74"/>
      <c r="U714" s="74"/>
      <c r="V714" s="74"/>
      <c r="W714" s="74"/>
      <c r="X714" s="74"/>
      <c r="Y714" s="74"/>
      <c r="Z714" s="74"/>
    </row>
    <row r="715" spans="1:26" ht="15.75" customHeight="1">
      <c r="A715" s="74"/>
      <c r="B715" s="74"/>
      <c r="C715" s="74"/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  <c r="S715" s="74"/>
      <c r="T715" s="74"/>
      <c r="U715" s="74"/>
      <c r="V715" s="74"/>
      <c r="W715" s="74"/>
      <c r="X715" s="74"/>
      <c r="Y715" s="74"/>
      <c r="Z715" s="74"/>
    </row>
    <row r="716" spans="1:26" ht="15.75" customHeight="1">
      <c r="A716" s="74"/>
      <c r="B716" s="74"/>
      <c r="C716" s="74"/>
      <c r="D716" s="74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  <c r="S716" s="74"/>
      <c r="T716" s="74"/>
      <c r="U716" s="74"/>
      <c r="V716" s="74"/>
      <c r="W716" s="74"/>
      <c r="X716" s="74"/>
      <c r="Y716" s="74"/>
      <c r="Z716" s="74"/>
    </row>
    <row r="717" spans="1:26" ht="15.75" customHeight="1">
      <c r="A717" s="74"/>
      <c r="B717" s="74"/>
      <c r="C717" s="74"/>
      <c r="D717" s="74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  <c r="S717" s="74"/>
      <c r="T717" s="74"/>
      <c r="U717" s="74"/>
      <c r="V717" s="74"/>
      <c r="W717" s="74"/>
      <c r="X717" s="74"/>
      <c r="Y717" s="74"/>
      <c r="Z717" s="74"/>
    </row>
    <row r="718" spans="1:26" ht="15.75" customHeight="1">
      <c r="A718" s="74"/>
      <c r="B718" s="74"/>
      <c r="C718" s="74"/>
      <c r="D718" s="74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  <c r="S718" s="74"/>
      <c r="T718" s="74"/>
      <c r="U718" s="74"/>
      <c r="V718" s="74"/>
      <c r="W718" s="74"/>
      <c r="X718" s="74"/>
      <c r="Y718" s="74"/>
      <c r="Z718" s="74"/>
    </row>
    <row r="719" spans="1:26" ht="15.75" customHeight="1">
      <c r="A719" s="74"/>
      <c r="B719" s="74"/>
      <c r="C719" s="74"/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4"/>
      <c r="T719" s="74"/>
      <c r="U719" s="74"/>
      <c r="V719" s="74"/>
      <c r="W719" s="74"/>
      <c r="X719" s="74"/>
      <c r="Y719" s="74"/>
      <c r="Z719" s="74"/>
    </row>
    <row r="720" spans="1:26" ht="15.75" customHeight="1">
      <c r="A720" s="74"/>
      <c r="B720" s="74"/>
      <c r="C720" s="74"/>
      <c r="D720" s="74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  <c r="S720" s="74"/>
      <c r="T720" s="74"/>
      <c r="U720" s="74"/>
      <c r="V720" s="74"/>
      <c r="W720" s="74"/>
      <c r="X720" s="74"/>
      <c r="Y720" s="74"/>
      <c r="Z720" s="74"/>
    </row>
    <row r="721" spans="1:26" ht="15.75" customHeight="1">
      <c r="A721" s="74"/>
      <c r="B721" s="74"/>
      <c r="C721" s="74"/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4"/>
      <c r="U721" s="74"/>
      <c r="V721" s="74"/>
      <c r="W721" s="74"/>
      <c r="X721" s="74"/>
      <c r="Y721" s="74"/>
      <c r="Z721" s="74"/>
    </row>
    <row r="722" spans="1:26" ht="15.75" customHeight="1">
      <c r="A722" s="74"/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4"/>
      <c r="U722" s="74"/>
      <c r="V722" s="74"/>
      <c r="W722" s="74"/>
      <c r="X722" s="74"/>
      <c r="Y722" s="74"/>
      <c r="Z722" s="74"/>
    </row>
    <row r="723" spans="1:26" ht="15.75" customHeight="1">
      <c r="A723" s="74"/>
      <c r="B723" s="74"/>
      <c r="C723" s="74"/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4"/>
      <c r="U723" s="74"/>
      <c r="V723" s="74"/>
      <c r="W723" s="74"/>
      <c r="X723" s="74"/>
      <c r="Y723" s="74"/>
      <c r="Z723" s="74"/>
    </row>
    <row r="724" spans="1:26" ht="15.75" customHeight="1">
      <c r="A724" s="74"/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4"/>
      <c r="U724" s="74"/>
      <c r="V724" s="74"/>
      <c r="W724" s="74"/>
      <c r="X724" s="74"/>
      <c r="Y724" s="74"/>
      <c r="Z724" s="74"/>
    </row>
    <row r="725" spans="1:26" ht="15.75" customHeight="1">
      <c r="A725" s="74"/>
      <c r="B725" s="74"/>
      <c r="C725" s="74"/>
      <c r="D725" s="74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4"/>
      <c r="U725" s="74"/>
      <c r="V725" s="74"/>
      <c r="W725" s="74"/>
      <c r="X725" s="74"/>
      <c r="Y725" s="74"/>
      <c r="Z725" s="74"/>
    </row>
    <row r="726" spans="1:26" ht="15.75" customHeight="1">
      <c r="A726" s="74"/>
      <c r="B726" s="74"/>
      <c r="C726" s="74"/>
      <c r="D726" s="74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4"/>
      <c r="U726" s="74"/>
      <c r="V726" s="74"/>
      <c r="W726" s="74"/>
      <c r="X726" s="74"/>
      <c r="Y726" s="74"/>
      <c r="Z726" s="74"/>
    </row>
    <row r="727" spans="1:26" ht="15.75" customHeight="1">
      <c r="A727" s="74"/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4"/>
      <c r="U727" s="74"/>
      <c r="V727" s="74"/>
      <c r="W727" s="74"/>
      <c r="X727" s="74"/>
      <c r="Y727" s="74"/>
      <c r="Z727" s="74"/>
    </row>
    <row r="728" spans="1:26" ht="15.75" customHeight="1">
      <c r="A728" s="74"/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4"/>
      <c r="U728" s="74"/>
      <c r="V728" s="74"/>
      <c r="W728" s="74"/>
      <c r="X728" s="74"/>
      <c r="Y728" s="74"/>
      <c r="Z728" s="74"/>
    </row>
    <row r="729" spans="1:26" ht="15.75" customHeight="1">
      <c r="A729" s="74"/>
      <c r="B729" s="74"/>
      <c r="C729" s="74"/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4"/>
      <c r="U729" s="74"/>
      <c r="V729" s="74"/>
      <c r="W729" s="74"/>
      <c r="X729" s="74"/>
      <c r="Y729" s="74"/>
      <c r="Z729" s="74"/>
    </row>
    <row r="730" spans="1:26" ht="15.75" customHeight="1">
      <c r="A730" s="74"/>
      <c r="B730" s="74"/>
      <c r="C730" s="74"/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4"/>
      <c r="U730" s="74"/>
      <c r="V730" s="74"/>
      <c r="W730" s="74"/>
      <c r="X730" s="74"/>
      <c r="Y730" s="74"/>
      <c r="Z730" s="74"/>
    </row>
    <row r="731" spans="1:26" ht="15.75" customHeight="1">
      <c r="A731" s="74"/>
      <c r="B731" s="74"/>
      <c r="C731" s="74"/>
      <c r="D731" s="74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4"/>
      <c r="U731" s="74"/>
      <c r="V731" s="74"/>
      <c r="W731" s="74"/>
      <c r="X731" s="74"/>
      <c r="Y731" s="74"/>
      <c r="Z731" s="74"/>
    </row>
    <row r="732" spans="1:26" ht="15.75" customHeight="1">
      <c r="A732" s="74"/>
      <c r="B732" s="74"/>
      <c r="C732" s="74"/>
      <c r="D732" s="74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  <c r="S732" s="74"/>
      <c r="T732" s="74"/>
      <c r="U732" s="74"/>
      <c r="V732" s="74"/>
      <c r="W732" s="74"/>
      <c r="X732" s="74"/>
      <c r="Y732" s="74"/>
      <c r="Z732" s="74"/>
    </row>
    <row r="733" spans="1:26" ht="15.75" customHeight="1">
      <c r="A733" s="74"/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4"/>
      <c r="U733" s="74"/>
      <c r="V733" s="74"/>
      <c r="W733" s="74"/>
      <c r="X733" s="74"/>
      <c r="Y733" s="74"/>
      <c r="Z733" s="74"/>
    </row>
    <row r="734" spans="1:26" ht="15.75" customHeight="1">
      <c r="A734" s="74"/>
      <c r="B734" s="74"/>
      <c r="C734" s="74"/>
      <c r="D734" s="74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4"/>
      <c r="U734" s="74"/>
      <c r="V734" s="74"/>
      <c r="W734" s="74"/>
      <c r="X734" s="74"/>
      <c r="Y734" s="74"/>
      <c r="Z734" s="74"/>
    </row>
    <row r="735" spans="1:26" ht="15.75" customHeight="1">
      <c r="A735" s="74"/>
      <c r="B735" s="74"/>
      <c r="C735" s="74"/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4"/>
      <c r="U735" s="74"/>
      <c r="V735" s="74"/>
      <c r="W735" s="74"/>
      <c r="X735" s="74"/>
      <c r="Y735" s="74"/>
      <c r="Z735" s="74"/>
    </row>
    <row r="736" spans="1:26" ht="15.75" customHeight="1">
      <c r="A736" s="74"/>
      <c r="B736" s="74"/>
      <c r="C736" s="74"/>
      <c r="D736" s="74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4"/>
      <c r="U736" s="74"/>
      <c r="V736" s="74"/>
      <c r="W736" s="74"/>
      <c r="X736" s="74"/>
      <c r="Y736" s="74"/>
      <c r="Z736" s="74"/>
    </row>
    <row r="737" spans="1:26" ht="15.75" customHeight="1">
      <c r="A737" s="74"/>
      <c r="B737" s="74"/>
      <c r="C737" s="74"/>
      <c r="D737" s="74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  <c r="S737" s="74"/>
      <c r="T737" s="74"/>
      <c r="U737" s="74"/>
      <c r="V737" s="74"/>
      <c r="W737" s="74"/>
      <c r="X737" s="74"/>
      <c r="Y737" s="74"/>
      <c r="Z737" s="74"/>
    </row>
    <row r="738" spans="1:26" ht="15.75" customHeight="1">
      <c r="A738" s="74"/>
      <c r="B738" s="74"/>
      <c r="C738" s="74"/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  <c r="S738" s="74"/>
      <c r="T738" s="74"/>
      <c r="U738" s="74"/>
      <c r="V738" s="74"/>
      <c r="W738" s="74"/>
      <c r="X738" s="74"/>
      <c r="Y738" s="74"/>
      <c r="Z738" s="74"/>
    </row>
    <row r="739" spans="1:26" ht="15.75" customHeight="1">
      <c r="A739" s="74"/>
      <c r="B739" s="74"/>
      <c r="C739" s="74"/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4"/>
      <c r="U739" s="74"/>
      <c r="V739" s="74"/>
      <c r="W739" s="74"/>
      <c r="X739" s="74"/>
      <c r="Y739" s="74"/>
      <c r="Z739" s="74"/>
    </row>
    <row r="740" spans="1:26" ht="15.75" customHeight="1">
      <c r="A740" s="74"/>
      <c r="B740" s="74"/>
      <c r="C740" s="74"/>
      <c r="D740" s="74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  <c r="S740" s="74"/>
      <c r="T740" s="74"/>
      <c r="U740" s="74"/>
      <c r="V740" s="74"/>
      <c r="W740" s="74"/>
      <c r="X740" s="74"/>
      <c r="Y740" s="74"/>
      <c r="Z740" s="74"/>
    </row>
    <row r="741" spans="1:26" ht="15.75" customHeight="1">
      <c r="A741" s="74"/>
      <c r="B741" s="74"/>
      <c r="C741" s="74"/>
      <c r="D741" s="74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Q741" s="74"/>
      <c r="R741" s="74"/>
      <c r="S741" s="74"/>
      <c r="T741" s="74"/>
      <c r="U741" s="74"/>
      <c r="V741" s="74"/>
      <c r="W741" s="74"/>
      <c r="X741" s="74"/>
      <c r="Y741" s="74"/>
      <c r="Z741" s="74"/>
    </row>
    <row r="742" spans="1:26" ht="15.75" customHeight="1">
      <c r="A742" s="74"/>
      <c r="B742" s="74"/>
      <c r="C742" s="74"/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4"/>
      <c r="U742" s="74"/>
      <c r="V742" s="74"/>
      <c r="W742" s="74"/>
      <c r="X742" s="74"/>
      <c r="Y742" s="74"/>
      <c r="Z742" s="74"/>
    </row>
    <row r="743" spans="1:26" ht="15.75" customHeight="1">
      <c r="A743" s="74"/>
      <c r="B743" s="74"/>
      <c r="C743" s="74"/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4"/>
      <c r="T743" s="74"/>
      <c r="U743" s="74"/>
      <c r="V743" s="74"/>
      <c r="W743" s="74"/>
      <c r="X743" s="74"/>
      <c r="Y743" s="74"/>
      <c r="Z743" s="74"/>
    </row>
    <row r="744" spans="1:26" ht="15.75" customHeight="1">
      <c r="A744" s="74"/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4"/>
      <c r="U744" s="74"/>
      <c r="V744" s="74"/>
      <c r="W744" s="74"/>
      <c r="X744" s="74"/>
      <c r="Y744" s="74"/>
      <c r="Z744" s="74"/>
    </row>
    <row r="745" spans="1:26" ht="15.75" customHeight="1">
      <c r="A745" s="74"/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Q745" s="74"/>
      <c r="R745" s="74"/>
      <c r="S745" s="74"/>
      <c r="T745" s="74"/>
      <c r="U745" s="74"/>
      <c r="V745" s="74"/>
      <c r="W745" s="74"/>
      <c r="X745" s="74"/>
      <c r="Y745" s="74"/>
      <c r="Z745" s="74"/>
    </row>
    <row r="746" spans="1:26" ht="15.75" customHeight="1">
      <c r="A746" s="74"/>
      <c r="B746" s="74"/>
      <c r="C746" s="74"/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4"/>
      <c r="T746" s="74"/>
      <c r="U746" s="74"/>
      <c r="V746" s="74"/>
      <c r="W746" s="74"/>
      <c r="X746" s="74"/>
      <c r="Y746" s="74"/>
      <c r="Z746" s="74"/>
    </row>
    <row r="747" spans="1:26" ht="15.75" customHeight="1">
      <c r="A747" s="74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4"/>
      <c r="U747" s="74"/>
      <c r="V747" s="74"/>
      <c r="W747" s="74"/>
      <c r="X747" s="74"/>
      <c r="Y747" s="74"/>
      <c r="Z747" s="74"/>
    </row>
    <row r="748" spans="1:26" ht="15.75" customHeight="1">
      <c r="A748" s="74"/>
      <c r="B748" s="74"/>
      <c r="C748" s="74"/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4"/>
      <c r="U748" s="74"/>
      <c r="V748" s="74"/>
      <c r="W748" s="74"/>
      <c r="X748" s="74"/>
      <c r="Y748" s="74"/>
      <c r="Z748" s="74"/>
    </row>
    <row r="749" spans="1:26" ht="15.75" customHeight="1">
      <c r="A749" s="74"/>
      <c r="B749" s="74"/>
      <c r="C749" s="74"/>
      <c r="D749" s="74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4"/>
      <c r="T749" s="74"/>
      <c r="U749" s="74"/>
      <c r="V749" s="74"/>
      <c r="W749" s="74"/>
      <c r="X749" s="74"/>
      <c r="Y749" s="74"/>
      <c r="Z749" s="74"/>
    </row>
    <row r="750" spans="1:26" ht="15.75" customHeight="1">
      <c r="A750" s="74"/>
      <c r="B750" s="74"/>
      <c r="C750" s="74"/>
      <c r="D750" s="74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4"/>
      <c r="U750" s="74"/>
      <c r="V750" s="74"/>
      <c r="W750" s="74"/>
      <c r="X750" s="74"/>
      <c r="Y750" s="74"/>
      <c r="Z750" s="74"/>
    </row>
    <row r="751" spans="1:26" ht="15.75" customHeight="1">
      <c r="A751" s="74"/>
      <c r="B751" s="74"/>
      <c r="C751" s="74"/>
      <c r="D751" s="74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Q751" s="74"/>
      <c r="R751" s="74"/>
      <c r="S751" s="74"/>
      <c r="T751" s="74"/>
      <c r="U751" s="74"/>
      <c r="V751" s="74"/>
      <c r="W751" s="74"/>
      <c r="X751" s="74"/>
      <c r="Y751" s="74"/>
      <c r="Z751" s="74"/>
    </row>
    <row r="752" spans="1:26" ht="15.75" customHeight="1">
      <c r="A752" s="74"/>
      <c r="B752" s="74"/>
      <c r="C752" s="74"/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Q752" s="74"/>
      <c r="R752" s="74"/>
      <c r="S752" s="74"/>
      <c r="T752" s="74"/>
      <c r="U752" s="74"/>
      <c r="V752" s="74"/>
      <c r="W752" s="74"/>
      <c r="X752" s="74"/>
      <c r="Y752" s="74"/>
      <c r="Z752" s="74"/>
    </row>
    <row r="753" spans="1:26" ht="15.75" customHeight="1">
      <c r="A753" s="74"/>
      <c r="B753" s="74"/>
      <c r="C753" s="74"/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4"/>
      <c r="U753" s="74"/>
      <c r="V753" s="74"/>
      <c r="W753" s="74"/>
      <c r="X753" s="74"/>
      <c r="Y753" s="74"/>
      <c r="Z753" s="74"/>
    </row>
    <row r="754" spans="1:26" ht="15.75" customHeight="1">
      <c r="A754" s="74"/>
      <c r="B754" s="74"/>
      <c r="C754" s="74"/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4"/>
      <c r="T754" s="74"/>
      <c r="U754" s="74"/>
      <c r="V754" s="74"/>
      <c r="W754" s="74"/>
      <c r="X754" s="74"/>
      <c r="Y754" s="74"/>
      <c r="Z754" s="74"/>
    </row>
    <row r="755" spans="1:26" ht="15.75" customHeight="1">
      <c r="A755" s="74"/>
      <c r="B755" s="74"/>
      <c r="C755" s="74"/>
      <c r="D755" s="74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Q755" s="74"/>
      <c r="R755" s="74"/>
      <c r="S755" s="74"/>
      <c r="T755" s="74"/>
      <c r="U755" s="74"/>
      <c r="V755" s="74"/>
      <c r="W755" s="74"/>
      <c r="X755" s="74"/>
      <c r="Y755" s="74"/>
      <c r="Z755" s="74"/>
    </row>
    <row r="756" spans="1:26" ht="15.75" customHeight="1">
      <c r="A756" s="74"/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4"/>
      <c r="U756" s="74"/>
      <c r="V756" s="74"/>
      <c r="W756" s="74"/>
      <c r="X756" s="74"/>
      <c r="Y756" s="74"/>
      <c r="Z756" s="74"/>
    </row>
    <row r="757" spans="1:26" ht="15.75" customHeight="1">
      <c r="A757" s="74"/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4"/>
      <c r="U757" s="74"/>
      <c r="V757" s="74"/>
      <c r="W757" s="74"/>
      <c r="X757" s="74"/>
      <c r="Y757" s="74"/>
      <c r="Z757" s="74"/>
    </row>
    <row r="758" spans="1:26" ht="15.75" customHeight="1">
      <c r="A758" s="74"/>
      <c r="B758" s="74"/>
      <c r="C758" s="74"/>
      <c r="D758" s="74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4"/>
      <c r="U758" s="74"/>
      <c r="V758" s="74"/>
      <c r="W758" s="74"/>
      <c r="X758" s="74"/>
      <c r="Y758" s="74"/>
      <c r="Z758" s="74"/>
    </row>
    <row r="759" spans="1:26" ht="15.75" customHeight="1">
      <c r="A759" s="74"/>
      <c r="B759" s="74"/>
      <c r="C759" s="74"/>
      <c r="D759" s="74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4"/>
      <c r="T759" s="74"/>
      <c r="U759" s="74"/>
      <c r="V759" s="74"/>
      <c r="W759" s="74"/>
      <c r="X759" s="74"/>
      <c r="Y759" s="74"/>
      <c r="Z759" s="74"/>
    </row>
    <row r="760" spans="1:26" ht="15.75" customHeight="1">
      <c r="A760" s="74"/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4"/>
      <c r="T760" s="74"/>
      <c r="U760" s="74"/>
      <c r="V760" s="74"/>
      <c r="W760" s="74"/>
      <c r="X760" s="74"/>
      <c r="Y760" s="74"/>
      <c r="Z760" s="74"/>
    </row>
    <row r="761" spans="1:26" ht="15.75" customHeight="1">
      <c r="A761" s="74"/>
      <c r="B761" s="74"/>
      <c r="C761" s="74"/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4"/>
      <c r="T761" s="74"/>
      <c r="U761" s="74"/>
      <c r="V761" s="74"/>
      <c r="W761" s="74"/>
      <c r="X761" s="74"/>
      <c r="Y761" s="74"/>
      <c r="Z761" s="74"/>
    </row>
    <row r="762" spans="1:26" ht="15.75" customHeight="1">
      <c r="A762" s="74"/>
      <c r="B762" s="74"/>
      <c r="C762" s="74"/>
      <c r="D762" s="74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4"/>
      <c r="U762" s="74"/>
      <c r="V762" s="74"/>
      <c r="W762" s="74"/>
      <c r="X762" s="74"/>
      <c r="Y762" s="74"/>
      <c r="Z762" s="74"/>
    </row>
    <row r="763" spans="1:26" ht="15.75" customHeight="1">
      <c r="A763" s="74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4"/>
      <c r="U763" s="74"/>
      <c r="V763" s="74"/>
      <c r="W763" s="74"/>
      <c r="X763" s="74"/>
      <c r="Y763" s="74"/>
      <c r="Z763" s="74"/>
    </row>
    <row r="764" spans="1:26" ht="15.75" customHeight="1">
      <c r="A764" s="74"/>
      <c r="B764" s="74"/>
      <c r="C764" s="74"/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4"/>
      <c r="U764" s="74"/>
      <c r="V764" s="74"/>
      <c r="W764" s="74"/>
      <c r="X764" s="74"/>
      <c r="Y764" s="74"/>
      <c r="Z764" s="74"/>
    </row>
    <row r="765" spans="1:26" ht="15.75" customHeight="1">
      <c r="A765" s="74"/>
      <c r="B765" s="74"/>
      <c r="C765" s="74"/>
      <c r="D765" s="74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4"/>
      <c r="U765" s="74"/>
      <c r="V765" s="74"/>
      <c r="W765" s="74"/>
      <c r="X765" s="74"/>
      <c r="Y765" s="74"/>
      <c r="Z765" s="74"/>
    </row>
    <row r="766" spans="1:26" ht="15.75" customHeight="1">
      <c r="A766" s="74"/>
      <c r="B766" s="74"/>
      <c r="C766" s="74"/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4"/>
      <c r="U766" s="74"/>
      <c r="V766" s="74"/>
      <c r="W766" s="74"/>
      <c r="X766" s="74"/>
      <c r="Y766" s="74"/>
      <c r="Z766" s="74"/>
    </row>
    <row r="767" spans="1:26" ht="15.75" customHeight="1">
      <c r="A767" s="74"/>
      <c r="B767" s="74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4"/>
      <c r="U767" s="74"/>
      <c r="V767" s="74"/>
      <c r="W767" s="74"/>
      <c r="X767" s="74"/>
      <c r="Y767" s="74"/>
      <c r="Z767" s="74"/>
    </row>
    <row r="768" spans="1:26" ht="15.75" customHeight="1">
      <c r="A768" s="74"/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4"/>
      <c r="U768" s="74"/>
      <c r="V768" s="74"/>
      <c r="W768" s="74"/>
      <c r="X768" s="74"/>
      <c r="Y768" s="74"/>
      <c r="Z768" s="74"/>
    </row>
    <row r="769" spans="1:26" ht="15.75" customHeight="1">
      <c r="A769" s="74"/>
      <c r="B769" s="74"/>
      <c r="C769" s="74"/>
      <c r="D769" s="74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4"/>
      <c r="T769" s="74"/>
      <c r="U769" s="74"/>
      <c r="V769" s="74"/>
      <c r="W769" s="74"/>
      <c r="X769" s="74"/>
      <c r="Y769" s="74"/>
      <c r="Z769" s="74"/>
    </row>
    <row r="770" spans="1:26" ht="15.75" customHeight="1">
      <c r="A770" s="74"/>
      <c r="B770" s="74"/>
      <c r="C770" s="74"/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4"/>
      <c r="U770" s="74"/>
      <c r="V770" s="74"/>
      <c r="W770" s="74"/>
      <c r="X770" s="74"/>
      <c r="Y770" s="74"/>
      <c r="Z770" s="74"/>
    </row>
    <row r="771" spans="1:26" ht="15.75" customHeight="1">
      <c r="A771" s="74"/>
      <c r="B771" s="74"/>
      <c r="C771" s="74"/>
      <c r="D771" s="74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Q771" s="74"/>
      <c r="R771" s="74"/>
      <c r="S771" s="74"/>
      <c r="T771" s="74"/>
      <c r="U771" s="74"/>
      <c r="V771" s="74"/>
      <c r="W771" s="74"/>
      <c r="X771" s="74"/>
      <c r="Y771" s="74"/>
      <c r="Z771" s="74"/>
    </row>
    <row r="772" spans="1:26" ht="15.75" customHeight="1">
      <c r="A772" s="74"/>
      <c r="B772" s="74"/>
      <c r="C772" s="74"/>
      <c r="D772" s="74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Q772" s="74"/>
      <c r="R772" s="74"/>
      <c r="S772" s="74"/>
      <c r="T772" s="74"/>
      <c r="U772" s="74"/>
      <c r="V772" s="74"/>
      <c r="W772" s="74"/>
      <c r="X772" s="74"/>
      <c r="Y772" s="74"/>
      <c r="Z772" s="74"/>
    </row>
    <row r="773" spans="1:26" ht="15.75" customHeight="1">
      <c r="A773" s="74"/>
      <c r="B773" s="74"/>
      <c r="C773" s="74"/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4"/>
      <c r="T773" s="74"/>
      <c r="U773" s="74"/>
      <c r="V773" s="74"/>
      <c r="W773" s="74"/>
      <c r="X773" s="74"/>
      <c r="Y773" s="74"/>
      <c r="Z773" s="74"/>
    </row>
    <row r="774" spans="1:26" ht="15.75" customHeight="1">
      <c r="A774" s="74"/>
      <c r="B774" s="74"/>
      <c r="C774" s="74"/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4"/>
      <c r="U774" s="74"/>
      <c r="V774" s="74"/>
      <c r="W774" s="74"/>
      <c r="X774" s="74"/>
      <c r="Y774" s="74"/>
      <c r="Z774" s="74"/>
    </row>
    <row r="775" spans="1:26" ht="15.75" customHeight="1">
      <c r="A775" s="74"/>
      <c r="B775" s="74"/>
      <c r="C775" s="74"/>
      <c r="D775" s="74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Q775" s="74"/>
      <c r="R775" s="74"/>
      <c r="S775" s="74"/>
      <c r="T775" s="74"/>
      <c r="U775" s="74"/>
      <c r="V775" s="74"/>
      <c r="W775" s="74"/>
      <c r="X775" s="74"/>
      <c r="Y775" s="74"/>
      <c r="Z775" s="74"/>
    </row>
    <row r="776" spans="1:26" ht="15.75" customHeight="1">
      <c r="A776" s="74"/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4"/>
      <c r="U776" s="74"/>
      <c r="V776" s="74"/>
      <c r="W776" s="74"/>
      <c r="X776" s="74"/>
      <c r="Y776" s="74"/>
      <c r="Z776" s="74"/>
    </row>
    <row r="777" spans="1:26" ht="15.75" customHeight="1">
      <c r="A777" s="74"/>
      <c r="B777" s="74"/>
      <c r="C777" s="74"/>
      <c r="D777" s="74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4"/>
      <c r="T777" s="74"/>
      <c r="U777" s="74"/>
      <c r="V777" s="74"/>
      <c r="W777" s="74"/>
      <c r="X777" s="74"/>
      <c r="Y777" s="74"/>
      <c r="Z777" s="74"/>
    </row>
    <row r="778" spans="1:26" ht="15.75" customHeight="1">
      <c r="A778" s="74"/>
      <c r="B778" s="74"/>
      <c r="C778" s="74"/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4"/>
      <c r="U778" s="74"/>
      <c r="V778" s="74"/>
      <c r="W778" s="74"/>
      <c r="X778" s="74"/>
      <c r="Y778" s="74"/>
      <c r="Z778" s="74"/>
    </row>
    <row r="779" spans="1:26" ht="15.75" customHeight="1">
      <c r="A779" s="74"/>
      <c r="B779" s="74"/>
      <c r="C779" s="74"/>
      <c r="D779" s="74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Q779" s="74"/>
      <c r="R779" s="74"/>
      <c r="S779" s="74"/>
      <c r="T779" s="74"/>
      <c r="U779" s="74"/>
      <c r="V779" s="74"/>
      <c r="W779" s="74"/>
      <c r="X779" s="74"/>
      <c r="Y779" s="74"/>
      <c r="Z779" s="74"/>
    </row>
    <row r="780" spans="1:26" ht="15.75" customHeight="1">
      <c r="A780" s="74"/>
      <c r="B780" s="74"/>
      <c r="C780" s="74"/>
      <c r="D780" s="74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Q780" s="74"/>
      <c r="R780" s="74"/>
      <c r="S780" s="74"/>
      <c r="T780" s="74"/>
      <c r="U780" s="74"/>
      <c r="V780" s="74"/>
      <c r="W780" s="74"/>
      <c r="X780" s="74"/>
      <c r="Y780" s="74"/>
      <c r="Z780" s="74"/>
    </row>
    <row r="781" spans="1:26" ht="15.75" customHeight="1">
      <c r="A781" s="74"/>
      <c r="B781" s="74"/>
      <c r="C781" s="74"/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4"/>
      <c r="T781" s="74"/>
      <c r="U781" s="74"/>
      <c r="V781" s="74"/>
      <c r="W781" s="74"/>
      <c r="X781" s="74"/>
      <c r="Y781" s="74"/>
      <c r="Z781" s="74"/>
    </row>
    <row r="782" spans="1:26" ht="15.75" customHeight="1">
      <c r="A782" s="74"/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4"/>
      <c r="U782" s="74"/>
      <c r="V782" s="74"/>
      <c r="W782" s="74"/>
      <c r="X782" s="74"/>
      <c r="Y782" s="74"/>
      <c r="Z782" s="74"/>
    </row>
    <row r="783" spans="1:26" ht="15.75" customHeight="1">
      <c r="A783" s="74"/>
      <c r="B783" s="74"/>
      <c r="C783" s="74"/>
      <c r="D783" s="74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Q783" s="74"/>
      <c r="R783" s="74"/>
      <c r="S783" s="74"/>
      <c r="T783" s="74"/>
      <c r="U783" s="74"/>
      <c r="V783" s="74"/>
      <c r="W783" s="74"/>
      <c r="X783" s="74"/>
      <c r="Y783" s="74"/>
      <c r="Z783" s="74"/>
    </row>
    <row r="784" spans="1:26" ht="15.75" customHeight="1">
      <c r="A784" s="74"/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4"/>
      <c r="U784" s="74"/>
      <c r="V784" s="74"/>
      <c r="W784" s="74"/>
      <c r="X784" s="74"/>
      <c r="Y784" s="74"/>
      <c r="Z784" s="74"/>
    </row>
    <row r="785" spans="1:26" ht="15.75" customHeight="1">
      <c r="A785" s="74"/>
      <c r="B785" s="74"/>
      <c r="C785" s="74"/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4"/>
      <c r="U785" s="74"/>
      <c r="V785" s="74"/>
      <c r="W785" s="74"/>
      <c r="X785" s="74"/>
      <c r="Y785" s="74"/>
      <c r="Z785" s="74"/>
    </row>
    <row r="786" spans="1:26" ht="15.75" customHeight="1">
      <c r="A786" s="74"/>
      <c r="B786" s="74"/>
      <c r="C786" s="74"/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4"/>
      <c r="U786" s="74"/>
      <c r="V786" s="74"/>
      <c r="W786" s="74"/>
      <c r="X786" s="74"/>
      <c r="Y786" s="74"/>
      <c r="Z786" s="74"/>
    </row>
    <row r="787" spans="1:26" ht="15.75" customHeight="1">
      <c r="A787" s="74"/>
      <c r="B787" s="74"/>
      <c r="C787" s="74"/>
      <c r="D787" s="74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Q787" s="74"/>
      <c r="R787" s="74"/>
      <c r="S787" s="74"/>
      <c r="T787" s="74"/>
      <c r="U787" s="74"/>
      <c r="V787" s="74"/>
      <c r="W787" s="74"/>
      <c r="X787" s="74"/>
      <c r="Y787" s="74"/>
      <c r="Z787" s="74"/>
    </row>
    <row r="788" spans="1:26" ht="15.75" customHeight="1">
      <c r="A788" s="74"/>
      <c r="B788" s="74"/>
      <c r="C788" s="74"/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4"/>
      <c r="T788" s="74"/>
      <c r="U788" s="74"/>
      <c r="V788" s="74"/>
      <c r="W788" s="74"/>
      <c r="X788" s="74"/>
      <c r="Y788" s="74"/>
      <c r="Z788" s="74"/>
    </row>
    <row r="789" spans="1:26" ht="15.75" customHeight="1">
      <c r="A789" s="74"/>
      <c r="B789" s="74"/>
      <c r="C789" s="74"/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4"/>
      <c r="U789" s="74"/>
      <c r="V789" s="74"/>
      <c r="W789" s="74"/>
      <c r="X789" s="74"/>
      <c r="Y789" s="74"/>
      <c r="Z789" s="74"/>
    </row>
    <row r="790" spans="1:26" ht="15.75" customHeight="1">
      <c r="A790" s="74"/>
      <c r="B790" s="74"/>
      <c r="C790" s="74"/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4"/>
      <c r="U790" s="74"/>
      <c r="V790" s="74"/>
      <c r="W790" s="74"/>
      <c r="X790" s="74"/>
      <c r="Y790" s="74"/>
      <c r="Z790" s="74"/>
    </row>
    <row r="791" spans="1:26" ht="15.75" customHeight="1">
      <c r="A791" s="74"/>
      <c r="B791" s="74"/>
      <c r="C791" s="74"/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4"/>
      <c r="T791" s="74"/>
      <c r="U791" s="74"/>
      <c r="V791" s="74"/>
      <c r="W791" s="74"/>
      <c r="X791" s="74"/>
      <c r="Y791" s="74"/>
      <c r="Z791" s="74"/>
    </row>
    <row r="792" spans="1:26" ht="15.75" customHeight="1">
      <c r="A792" s="74"/>
      <c r="B792" s="74"/>
      <c r="C792" s="74"/>
      <c r="D792" s="74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Q792" s="74"/>
      <c r="R792" s="74"/>
      <c r="S792" s="74"/>
      <c r="T792" s="74"/>
      <c r="U792" s="74"/>
      <c r="V792" s="74"/>
      <c r="W792" s="74"/>
      <c r="X792" s="74"/>
      <c r="Y792" s="74"/>
      <c r="Z792" s="74"/>
    </row>
    <row r="793" spans="1:26" ht="15.75" customHeight="1">
      <c r="A793" s="74"/>
      <c r="B793" s="74"/>
      <c r="C793" s="74"/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4"/>
      <c r="U793" s="74"/>
      <c r="V793" s="74"/>
      <c r="W793" s="74"/>
      <c r="X793" s="74"/>
      <c r="Y793" s="74"/>
      <c r="Z793" s="74"/>
    </row>
    <row r="794" spans="1:26" ht="15.75" customHeight="1">
      <c r="A794" s="74"/>
      <c r="B794" s="74"/>
      <c r="C794" s="74"/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4"/>
      <c r="U794" s="74"/>
      <c r="V794" s="74"/>
      <c r="W794" s="74"/>
      <c r="X794" s="74"/>
      <c r="Y794" s="74"/>
      <c r="Z794" s="74"/>
    </row>
    <row r="795" spans="1:26" ht="15.75" customHeight="1">
      <c r="A795" s="74"/>
      <c r="B795" s="74"/>
      <c r="C795" s="74"/>
      <c r="D795" s="74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Q795" s="74"/>
      <c r="R795" s="74"/>
      <c r="S795" s="74"/>
      <c r="T795" s="74"/>
      <c r="U795" s="74"/>
      <c r="V795" s="74"/>
      <c r="W795" s="74"/>
      <c r="X795" s="74"/>
      <c r="Y795" s="74"/>
      <c r="Z795" s="74"/>
    </row>
    <row r="796" spans="1:26" ht="15.75" customHeight="1">
      <c r="A796" s="74"/>
      <c r="B796" s="74"/>
      <c r="C796" s="74"/>
      <c r="D796" s="74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  <c r="Z796" s="74"/>
    </row>
    <row r="797" spans="1:26" ht="15.75" customHeight="1">
      <c r="A797" s="74"/>
      <c r="B797" s="74"/>
      <c r="C797" s="74"/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  <c r="V797" s="74"/>
      <c r="W797" s="74"/>
      <c r="X797" s="74"/>
      <c r="Y797" s="74"/>
      <c r="Z797" s="74"/>
    </row>
    <row r="798" spans="1:26" ht="15.75" customHeight="1">
      <c r="A798" s="74"/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Q798" s="74"/>
      <c r="R798" s="74"/>
      <c r="S798" s="74"/>
      <c r="T798" s="74"/>
      <c r="U798" s="74"/>
      <c r="V798" s="74"/>
      <c r="W798" s="74"/>
      <c r="X798" s="74"/>
      <c r="Y798" s="74"/>
      <c r="Z798" s="74"/>
    </row>
    <row r="799" spans="1:26" ht="15.75" customHeight="1">
      <c r="A799" s="74"/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4"/>
      <c r="U799" s="74"/>
      <c r="V799" s="74"/>
      <c r="W799" s="74"/>
      <c r="X799" s="74"/>
      <c r="Y799" s="74"/>
      <c r="Z799" s="74"/>
    </row>
    <row r="800" spans="1:26" ht="15.75" customHeight="1">
      <c r="A800" s="74"/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4"/>
      <c r="T800" s="74"/>
      <c r="U800" s="74"/>
      <c r="V800" s="74"/>
      <c r="W800" s="74"/>
      <c r="X800" s="74"/>
      <c r="Y800" s="74"/>
      <c r="Z800" s="74"/>
    </row>
    <row r="801" spans="1:26" ht="15.75" customHeight="1">
      <c r="A801" s="74"/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4"/>
      <c r="T801" s="74"/>
      <c r="U801" s="74"/>
      <c r="V801" s="74"/>
      <c r="W801" s="74"/>
      <c r="X801" s="74"/>
      <c r="Y801" s="74"/>
      <c r="Z801" s="74"/>
    </row>
    <row r="802" spans="1:26" ht="15.75" customHeight="1">
      <c r="A802" s="74"/>
      <c r="B802" s="74"/>
      <c r="C802" s="74"/>
      <c r="D802" s="74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4"/>
      <c r="T802" s="74"/>
      <c r="U802" s="74"/>
      <c r="V802" s="74"/>
      <c r="W802" s="74"/>
      <c r="X802" s="74"/>
      <c r="Y802" s="74"/>
      <c r="Z802" s="74"/>
    </row>
    <row r="803" spans="1:26" ht="15.75" customHeight="1">
      <c r="A803" s="74"/>
      <c r="B803" s="74"/>
      <c r="C803" s="74"/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4"/>
      <c r="T803" s="74"/>
      <c r="U803" s="74"/>
      <c r="V803" s="74"/>
      <c r="W803" s="74"/>
      <c r="X803" s="74"/>
      <c r="Y803" s="74"/>
      <c r="Z803" s="74"/>
    </row>
    <row r="804" spans="1:26" ht="15.75" customHeight="1">
      <c r="A804" s="74"/>
      <c r="B804" s="74"/>
      <c r="C804" s="74"/>
      <c r="D804" s="74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Q804" s="74"/>
      <c r="R804" s="74"/>
      <c r="S804" s="74"/>
      <c r="T804" s="74"/>
      <c r="U804" s="74"/>
      <c r="V804" s="74"/>
      <c r="W804" s="74"/>
      <c r="X804" s="74"/>
      <c r="Y804" s="74"/>
      <c r="Z804" s="74"/>
    </row>
    <row r="805" spans="1:26" ht="15.75" customHeight="1">
      <c r="A805" s="74"/>
      <c r="B805" s="74"/>
      <c r="C805" s="74"/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4"/>
      <c r="U805" s="74"/>
      <c r="V805" s="74"/>
      <c r="W805" s="74"/>
      <c r="X805" s="74"/>
      <c r="Y805" s="74"/>
      <c r="Z805" s="74"/>
    </row>
    <row r="806" spans="1:26" ht="15.75" customHeight="1">
      <c r="A806" s="74"/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T806" s="74"/>
      <c r="U806" s="74"/>
      <c r="V806" s="74"/>
      <c r="W806" s="74"/>
      <c r="X806" s="74"/>
      <c r="Y806" s="74"/>
      <c r="Z806" s="74"/>
    </row>
    <row r="807" spans="1:26" ht="15.75" customHeight="1">
      <c r="A807" s="74"/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4"/>
      <c r="U807" s="74"/>
      <c r="V807" s="74"/>
      <c r="W807" s="74"/>
      <c r="X807" s="74"/>
      <c r="Y807" s="74"/>
      <c r="Z807" s="74"/>
    </row>
    <row r="808" spans="1:26" ht="15.75" customHeight="1">
      <c r="A808" s="74"/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Q808" s="74"/>
      <c r="R808" s="74"/>
      <c r="S808" s="74"/>
      <c r="T808" s="74"/>
      <c r="U808" s="74"/>
      <c r="V808" s="74"/>
      <c r="W808" s="74"/>
      <c r="X808" s="74"/>
      <c r="Y808" s="74"/>
      <c r="Z808" s="74"/>
    </row>
    <row r="809" spans="1:26" ht="15.75" customHeight="1">
      <c r="A809" s="74"/>
      <c r="B809" s="74"/>
      <c r="C809" s="74"/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4"/>
      <c r="T809" s="74"/>
      <c r="U809" s="74"/>
      <c r="V809" s="74"/>
      <c r="W809" s="74"/>
      <c r="X809" s="74"/>
      <c r="Y809" s="74"/>
      <c r="Z809" s="74"/>
    </row>
    <row r="810" spans="1:26" ht="15.75" customHeight="1">
      <c r="A810" s="74"/>
      <c r="B810" s="74"/>
      <c r="C810" s="74"/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4"/>
      <c r="U810" s="74"/>
      <c r="V810" s="74"/>
      <c r="W810" s="74"/>
      <c r="X810" s="74"/>
      <c r="Y810" s="74"/>
      <c r="Z810" s="74"/>
    </row>
    <row r="811" spans="1:26" ht="15.75" customHeight="1">
      <c r="A811" s="74"/>
      <c r="B811" s="74"/>
      <c r="C811" s="74"/>
      <c r="D811" s="74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Q811" s="74"/>
      <c r="R811" s="74"/>
      <c r="S811" s="74"/>
      <c r="T811" s="74"/>
      <c r="U811" s="74"/>
      <c r="V811" s="74"/>
      <c r="W811" s="74"/>
      <c r="X811" s="74"/>
      <c r="Y811" s="74"/>
      <c r="Z811" s="74"/>
    </row>
    <row r="812" spans="1:26" ht="15.75" customHeight="1">
      <c r="A812" s="74"/>
      <c r="B812" s="74"/>
      <c r="C812" s="74"/>
      <c r="D812" s="74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Q812" s="74"/>
      <c r="R812" s="74"/>
      <c r="S812" s="74"/>
      <c r="T812" s="74"/>
      <c r="U812" s="74"/>
      <c r="V812" s="74"/>
      <c r="W812" s="74"/>
      <c r="X812" s="74"/>
      <c r="Y812" s="74"/>
      <c r="Z812" s="74"/>
    </row>
    <row r="813" spans="1:26" ht="15.75" customHeight="1">
      <c r="A813" s="74"/>
      <c r="B813" s="74"/>
      <c r="C813" s="74"/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4"/>
      <c r="T813" s="74"/>
      <c r="U813" s="74"/>
      <c r="V813" s="74"/>
      <c r="W813" s="74"/>
      <c r="X813" s="74"/>
      <c r="Y813" s="74"/>
      <c r="Z813" s="74"/>
    </row>
    <row r="814" spans="1:26" ht="15.75" customHeight="1">
      <c r="A814" s="74"/>
      <c r="B814" s="74"/>
      <c r="C814" s="74"/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Q814" s="74"/>
      <c r="R814" s="74"/>
      <c r="S814" s="74"/>
      <c r="T814" s="74"/>
      <c r="U814" s="74"/>
      <c r="V814" s="74"/>
      <c r="W814" s="74"/>
      <c r="X814" s="74"/>
      <c r="Y814" s="74"/>
      <c r="Z814" s="74"/>
    </row>
    <row r="815" spans="1:26" ht="15.75" customHeight="1">
      <c r="A815" s="74"/>
      <c r="B815" s="74"/>
      <c r="C815" s="74"/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Q815" s="74"/>
      <c r="R815" s="74"/>
      <c r="S815" s="74"/>
      <c r="T815" s="74"/>
      <c r="U815" s="74"/>
      <c r="V815" s="74"/>
      <c r="W815" s="74"/>
      <c r="X815" s="74"/>
      <c r="Y815" s="74"/>
      <c r="Z815" s="74"/>
    </row>
    <row r="816" spans="1:26" ht="15.75" customHeight="1">
      <c r="A816" s="74"/>
      <c r="B816" s="74"/>
      <c r="C816" s="74"/>
      <c r="D816" s="74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Q816" s="74"/>
      <c r="R816" s="74"/>
      <c r="S816" s="74"/>
      <c r="T816" s="74"/>
      <c r="U816" s="74"/>
      <c r="V816" s="74"/>
      <c r="W816" s="74"/>
      <c r="X816" s="74"/>
      <c r="Y816" s="74"/>
      <c r="Z816" s="74"/>
    </row>
    <row r="817" spans="1:26" ht="15.75" customHeight="1">
      <c r="A817" s="74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4"/>
      <c r="T817" s="74"/>
      <c r="U817" s="74"/>
      <c r="V817" s="74"/>
      <c r="W817" s="74"/>
      <c r="X817" s="74"/>
      <c r="Y817" s="74"/>
      <c r="Z817" s="74"/>
    </row>
    <row r="818" spans="1:26" ht="15.75" customHeight="1">
      <c r="A818" s="74"/>
      <c r="B818" s="74"/>
      <c r="C818" s="74"/>
      <c r="D818" s="74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Q818" s="74"/>
      <c r="R818" s="74"/>
      <c r="S818" s="74"/>
      <c r="T818" s="74"/>
      <c r="U818" s="74"/>
      <c r="V818" s="74"/>
      <c r="W818" s="74"/>
      <c r="X818" s="74"/>
      <c r="Y818" s="74"/>
      <c r="Z818" s="74"/>
    </row>
    <row r="819" spans="1:26" ht="15.75" customHeight="1">
      <c r="A819" s="74"/>
      <c r="B819" s="74"/>
      <c r="C819" s="74"/>
      <c r="D819" s="74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4"/>
      <c r="U819" s="74"/>
      <c r="V819" s="74"/>
      <c r="W819" s="74"/>
      <c r="X819" s="74"/>
      <c r="Y819" s="74"/>
      <c r="Z819" s="74"/>
    </row>
    <row r="820" spans="1:26" ht="15.75" customHeight="1">
      <c r="A820" s="74"/>
      <c r="B820" s="74"/>
      <c r="C820" s="74"/>
      <c r="D820" s="74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4"/>
      <c r="U820" s="74"/>
      <c r="V820" s="74"/>
      <c r="W820" s="74"/>
      <c r="X820" s="74"/>
      <c r="Y820" s="74"/>
      <c r="Z820" s="74"/>
    </row>
    <row r="821" spans="1:26" ht="15.75" customHeight="1">
      <c r="A821" s="74"/>
      <c r="B821" s="74"/>
      <c r="C821" s="74"/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4"/>
      <c r="U821" s="74"/>
      <c r="V821" s="74"/>
      <c r="W821" s="74"/>
      <c r="X821" s="74"/>
      <c r="Y821" s="74"/>
      <c r="Z821" s="74"/>
    </row>
    <row r="822" spans="1:26" ht="15.75" customHeight="1">
      <c r="A822" s="74"/>
      <c r="B822" s="74"/>
      <c r="C822" s="74"/>
      <c r="D822" s="74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4"/>
      <c r="U822" s="74"/>
      <c r="V822" s="74"/>
      <c r="W822" s="74"/>
      <c r="X822" s="74"/>
      <c r="Y822" s="74"/>
      <c r="Z822" s="74"/>
    </row>
    <row r="823" spans="1:26" ht="15.75" customHeight="1">
      <c r="A823" s="74"/>
      <c r="B823" s="74"/>
      <c r="C823" s="74"/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4"/>
      <c r="U823" s="74"/>
      <c r="V823" s="74"/>
      <c r="W823" s="74"/>
      <c r="X823" s="74"/>
      <c r="Y823" s="74"/>
      <c r="Z823" s="74"/>
    </row>
    <row r="824" spans="1:26" ht="15.75" customHeight="1">
      <c r="A824" s="74"/>
      <c r="B824" s="74"/>
      <c r="C824" s="74"/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4"/>
      <c r="U824" s="74"/>
      <c r="V824" s="74"/>
      <c r="W824" s="74"/>
      <c r="X824" s="74"/>
      <c r="Y824" s="74"/>
      <c r="Z824" s="74"/>
    </row>
    <row r="825" spans="1:26" ht="15.75" customHeight="1">
      <c r="A825" s="74"/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4"/>
      <c r="U825" s="74"/>
      <c r="V825" s="74"/>
      <c r="W825" s="74"/>
      <c r="X825" s="74"/>
      <c r="Y825" s="74"/>
      <c r="Z825" s="74"/>
    </row>
    <row r="826" spans="1:26" ht="15.75" customHeight="1">
      <c r="A826" s="74"/>
      <c r="B826" s="74"/>
      <c r="C826" s="74"/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4"/>
      <c r="U826" s="74"/>
      <c r="V826" s="74"/>
      <c r="W826" s="74"/>
      <c r="X826" s="74"/>
      <c r="Y826" s="74"/>
      <c r="Z826" s="74"/>
    </row>
    <row r="827" spans="1:26" ht="15.75" customHeight="1">
      <c r="A827" s="74"/>
      <c r="B827" s="74"/>
      <c r="C827" s="74"/>
      <c r="D827" s="74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4"/>
      <c r="T827" s="74"/>
      <c r="U827" s="74"/>
      <c r="V827" s="74"/>
      <c r="W827" s="74"/>
      <c r="X827" s="74"/>
      <c r="Y827" s="74"/>
      <c r="Z827" s="74"/>
    </row>
    <row r="828" spans="1:26" ht="15.75" customHeight="1">
      <c r="A828" s="74"/>
      <c r="B828" s="74"/>
      <c r="C828" s="74"/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4"/>
      <c r="U828" s="74"/>
      <c r="V828" s="74"/>
      <c r="W828" s="74"/>
      <c r="X828" s="74"/>
      <c r="Y828" s="74"/>
      <c r="Z828" s="74"/>
    </row>
    <row r="829" spans="1:26" ht="15.75" customHeight="1">
      <c r="A829" s="74"/>
      <c r="B829" s="74"/>
      <c r="C829" s="74"/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4"/>
      <c r="T829" s="74"/>
      <c r="U829" s="74"/>
      <c r="V829" s="74"/>
      <c r="W829" s="74"/>
      <c r="X829" s="74"/>
      <c r="Y829" s="74"/>
      <c r="Z829" s="74"/>
    </row>
    <row r="830" spans="1:26" ht="15.75" customHeight="1">
      <c r="A830" s="74"/>
      <c r="B830" s="74"/>
      <c r="C830" s="74"/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4"/>
      <c r="T830" s="74"/>
      <c r="U830" s="74"/>
      <c r="V830" s="74"/>
      <c r="W830" s="74"/>
      <c r="X830" s="74"/>
      <c r="Y830" s="74"/>
      <c r="Z830" s="74"/>
    </row>
    <row r="831" spans="1:26" ht="15.75" customHeight="1">
      <c r="A831" s="74"/>
      <c r="B831" s="74"/>
      <c r="C831" s="74"/>
      <c r="D831" s="74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4"/>
      <c r="U831" s="74"/>
      <c r="V831" s="74"/>
      <c r="W831" s="74"/>
      <c r="X831" s="74"/>
      <c r="Y831" s="74"/>
      <c r="Z831" s="74"/>
    </row>
    <row r="832" spans="1:26" ht="15.75" customHeight="1">
      <c r="A832" s="74"/>
      <c r="B832" s="74"/>
      <c r="C832" s="74"/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4"/>
      <c r="U832" s="74"/>
      <c r="V832" s="74"/>
      <c r="W832" s="74"/>
      <c r="X832" s="74"/>
      <c r="Y832" s="74"/>
      <c r="Z832" s="74"/>
    </row>
    <row r="833" spans="1:26" ht="15.75" customHeight="1">
      <c r="A833" s="74"/>
      <c r="B833" s="74"/>
      <c r="C833" s="74"/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4"/>
      <c r="T833" s="74"/>
      <c r="U833" s="74"/>
      <c r="V833" s="74"/>
      <c r="W833" s="74"/>
      <c r="X833" s="74"/>
      <c r="Y833" s="74"/>
      <c r="Z833" s="74"/>
    </row>
    <row r="834" spans="1:26" ht="15.75" customHeight="1">
      <c r="A834" s="74"/>
      <c r="B834" s="74"/>
      <c r="C834" s="74"/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4"/>
      <c r="T834" s="74"/>
      <c r="U834" s="74"/>
      <c r="V834" s="74"/>
      <c r="W834" s="74"/>
      <c r="X834" s="74"/>
      <c r="Y834" s="74"/>
      <c r="Z834" s="74"/>
    </row>
    <row r="835" spans="1:26" ht="15.75" customHeight="1">
      <c r="A835" s="74"/>
      <c r="B835" s="74"/>
      <c r="C835" s="74"/>
      <c r="D835" s="74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Q835" s="74"/>
      <c r="R835" s="74"/>
      <c r="S835" s="74"/>
      <c r="T835" s="74"/>
      <c r="U835" s="74"/>
      <c r="V835" s="74"/>
      <c r="W835" s="74"/>
      <c r="X835" s="74"/>
      <c r="Y835" s="74"/>
      <c r="Z835" s="74"/>
    </row>
    <row r="836" spans="1:26" ht="15.75" customHeight="1">
      <c r="A836" s="74"/>
      <c r="B836" s="74"/>
      <c r="C836" s="74"/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4"/>
      <c r="U836" s="74"/>
      <c r="V836" s="74"/>
      <c r="W836" s="74"/>
      <c r="X836" s="74"/>
      <c r="Y836" s="74"/>
      <c r="Z836" s="74"/>
    </row>
    <row r="837" spans="1:26" ht="15.75" customHeight="1">
      <c r="A837" s="74"/>
      <c r="B837" s="74"/>
      <c r="C837" s="74"/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4"/>
      <c r="T837" s="74"/>
      <c r="U837" s="74"/>
      <c r="V837" s="74"/>
      <c r="W837" s="74"/>
      <c r="X837" s="74"/>
      <c r="Y837" s="74"/>
      <c r="Z837" s="74"/>
    </row>
    <row r="838" spans="1:26" ht="15.75" customHeight="1">
      <c r="A838" s="74"/>
      <c r="B838" s="74"/>
      <c r="C838" s="74"/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4"/>
      <c r="T838" s="74"/>
      <c r="U838" s="74"/>
      <c r="V838" s="74"/>
      <c r="W838" s="74"/>
      <c r="X838" s="74"/>
      <c r="Y838" s="74"/>
      <c r="Z838" s="74"/>
    </row>
    <row r="839" spans="1:26" ht="15.75" customHeight="1">
      <c r="A839" s="74"/>
      <c r="B839" s="74"/>
      <c r="C839" s="74"/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4"/>
      <c r="U839" s="74"/>
      <c r="V839" s="74"/>
      <c r="W839" s="74"/>
      <c r="X839" s="74"/>
      <c r="Y839" s="74"/>
      <c r="Z839" s="74"/>
    </row>
    <row r="840" spans="1:26" ht="15.75" customHeight="1">
      <c r="A840" s="74"/>
      <c r="B840" s="74"/>
      <c r="C840" s="74"/>
      <c r="D840" s="74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4"/>
      <c r="U840" s="74"/>
      <c r="V840" s="74"/>
      <c r="W840" s="74"/>
      <c r="X840" s="74"/>
      <c r="Y840" s="74"/>
      <c r="Z840" s="74"/>
    </row>
    <row r="841" spans="1:26" ht="15.75" customHeight="1">
      <c r="A841" s="74"/>
      <c r="B841" s="74"/>
      <c r="C841" s="74"/>
      <c r="D841" s="74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4"/>
      <c r="T841" s="74"/>
      <c r="U841" s="74"/>
      <c r="V841" s="74"/>
      <c r="W841" s="74"/>
      <c r="X841" s="74"/>
      <c r="Y841" s="74"/>
      <c r="Z841" s="74"/>
    </row>
    <row r="842" spans="1:26" ht="15.75" customHeight="1">
      <c r="A842" s="74"/>
      <c r="B842" s="74"/>
      <c r="C842" s="74"/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4"/>
      <c r="T842" s="74"/>
      <c r="U842" s="74"/>
      <c r="V842" s="74"/>
      <c r="W842" s="74"/>
      <c r="X842" s="74"/>
      <c r="Y842" s="74"/>
      <c r="Z842" s="74"/>
    </row>
    <row r="843" spans="1:26" ht="15.75" customHeight="1">
      <c r="A843" s="74"/>
      <c r="B843" s="74"/>
      <c r="C843" s="74"/>
      <c r="D843" s="74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Q843" s="74"/>
      <c r="R843" s="74"/>
      <c r="S843" s="74"/>
      <c r="T843" s="74"/>
      <c r="U843" s="74"/>
      <c r="V843" s="74"/>
      <c r="W843" s="74"/>
      <c r="X843" s="74"/>
      <c r="Y843" s="74"/>
      <c r="Z843" s="74"/>
    </row>
    <row r="844" spans="1:26" ht="15.75" customHeight="1">
      <c r="A844" s="74"/>
      <c r="B844" s="74"/>
      <c r="C844" s="74"/>
      <c r="D844" s="7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4"/>
      <c r="U844" s="74"/>
      <c r="V844" s="74"/>
      <c r="W844" s="74"/>
      <c r="X844" s="74"/>
      <c r="Y844" s="74"/>
      <c r="Z844" s="74"/>
    </row>
    <row r="845" spans="1:26" ht="15.75" customHeight="1">
      <c r="A845" s="74"/>
      <c r="B845" s="74"/>
      <c r="C845" s="74"/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4"/>
      <c r="U845" s="74"/>
      <c r="V845" s="74"/>
      <c r="W845" s="74"/>
      <c r="X845" s="74"/>
      <c r="Y845" s="74"/>
      <c r="Z845" s="74"/>
    </row>
    <row r="846" spans="1:26" ht="15.75" customHeight="1">
      <c r="A846" s="74"/>
      <c r="B846" s="74"/>
      <c r="C846" s="74"/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4"/>
      <c r="U846" s="74"/>
      <c r="V846" s="74"/>
      <c r="W846" s="74"/>
      <c r="X846" s="74"/>
      <c r="Y846" s="74"/>
      <c r="Z846" s="74"/>
    </row>
    <row r="847" spans="1:26" ht="15.75" customHeight="1">
      <c r="A847" s="74"/>
      <c r="B847" s="74"/>
      <c r="C847" s="74"/>
      <c r="D847" s="74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Q847" s="74"/>
      <c r="R847" s="74"/>
      <c r="S847" s="74"/>
      <c r="T847" s="74"/>
      <c r="U847" s="74"/>
      <c r="V847" s="74"/>
      <c r="W847" s="74"/>
      <c r="X847" s="74"/>
      <c r="Y847" s="74"/>
      <c r="Z847" s="74"/>
    </row>
    <row r="848" spans="1:26" ht="15.75" customHeight="1">
      <c r="A848" s="74"/>
      <c r="B848" s="74"/>
      <c r="C848" s="74"/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4"/>
      <c r="T848" s="74"/>
      <c r="U848" s="74"/>
      <c r="V848" s="74"/>
      <c r="W848" s="74"/>
      <c r="X848" s="74"/>
      <c r="Y848" s="74"/>
      <c r="Z848" s="74"/>
    </row>
    <row r="849" spans="1:26" ht="15.75" customHeight="1">
      <c r="A849" s="74"/>
      <c r="B849" s="74"/>
      <c r="C849" s="74"/>
      <c r="D849" s="74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Q849" s="74"/>
      <c r="R849" s="74"/>
      <c r="S849" s="74"/>
      <c r="T849" s="74"/>
      <c r="U849" s="74"/>
      <c r="V849" s="74"/>
      <c r="W849" s="74"/>
      <c r="X849" s="74"/>
      <c r="Y849" s="74"/>
      <c r="Z849" s="74"/>
    </row>
    <row r="850" spans="1:26" ht="15.75" customHeight="1">
      <c r="A850" s="74"/>
      <c r="B850" s="74"/>
      <c r="C850" s="74"/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4"/>
      <c r="U850" s="74"/>
      <c r="V850" s="74"/>
      <c r="W850" s="74"/>
      <c r="X850" s="74"/>
      <c r="Y850" s="74"/>
      <c r="Z850" s="74"/>
    </row>
    <row r="851" spans="1:26" ht="15.75" customHeight="1">
      <c r="A851" s="74"/>
      <c r="B851" s="74"/>
      <c r="C851" s="74"/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4"/>
      <c r="T851" s="74"/>
      <c r="U851" s="74"/>
      <c r="V851" s="74"/>
      <c r="W851" s="74"/>
      <c r="X851" s="74"/>
      <c r="Y851" s="74"/>
      <c r="Z851" s="74"/>
    </row>
    <row r="852" spans="1:26" ht="15.75" customHeight="1">
      <c r="A852" s="74"/>
      <c r="B852" s="74"/>
      <c r="C852" s="74"/>
      <c r="D852" s="74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Q852" s="74"/>
      <c r="R852" s="74"/>
      <c r="S852" s="74"/>
      <c r="T852" s="74"/>
      <c r="U852" s="74"/>
      <c r="V852" s="74"/>
      <c r="W852" s="74"/>
      <c r="X852" s="74"/>
      <c r="Y852" s="74"/>
      <c r="Z852" s="74"/>
    </row>
    <row r="853" spans="1:26" ht="15.75" customHeight="1">
      <c r="A853" s="74"/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4"/>
      <c r="U853" s="74"/>
      <c r="V853" s="74"/>
      <c r="W853" s="74"/>
      <c r="X853" s="74"/>
      <c r="Y853" s="74"/>
      <c r="Z853" s="74"/>
    </row>
    <row r="854" spans="1:26" ht="15.75" customHeight="1">
      <c r="A854" s="74"/>
      <c r="B854" s="74"/>
      <c r="C854" s="74"/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4"/>
      <c r="U854" s="74"/>
      <c r="V854" s="74"/>
      <c r="W854" s="74"/>
      <c r="X854" s="74"/>
      <c r="Y854" s="74"/>
      <c r="Z854" s="74"/>
    </row>
    <row r="855" spans="1:26" ht="15.75" customHeight="1">
      <c r="A855" s="74"/>
      <c r="B855" s="74"/>
      <c r="C855" s="74"/>
      <c r="D855" s="74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4"/>
      <c r="U855" s="74"/>
      <c r="V855" s="74"/>
      <c r="W855" s="74"/>
      <c r="X855" s="74"/>
      <c r="Y855" s="74"/>
      <c r="Z855" s="74"/>
    </row>
    <row r="856" spans="1:26" ht="15.75" customHeight="1">
      <c r="A856" s="74"/>
      <c r="B856" s="74"/>
      <c r="C856" s="74"/>
      <c r="D856" s="74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4"/>
      <c r="T856" s="74"/>
      <c r="U856" s="74"/>
      <c r="V856" s="74"/>
      <c r="W856" s="74"/>
      <c r="X856" s="74"/>
      <c r="Y856" s="74"/>
      <c r="Z856" s="74"/>
    </row>
    <row r="857" spans="1:26" ht="15.75" customHeight="1">
      <c r="A857" s="74"/>
      <c r="B857" s="74"/>
      <c r="C857" s="74"/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4"/>
      <c r="T857" s="74"/>
      <c r="U857" s="74"/>
      <c r="V857" s="74"/>
      <c r="W857" s="74"/>
      <c r="X857" s="74"/>
      <c r="Y857" s="74"/>
      <c r="Z857" s="74"/>
    </row>
    <row r="858" spans="1:26" ht="15.75" customHeight="1">
      <c r="A858" s="74"/>
      <c r="B858" s="74"/>
      <c r="C858" s="74"/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4"/>
      <c r="U858" s="74"/>
      <c r="V858" s="74"/>
      <c r="W858" s="74"/>
      <c r="X858" s="74"/>
      <c r="Y858" s="74"/>
      <c r="Z858" s="74"/>
    </row>
    <row r="859" spans="1:26" ht="15.75" customHeight="1">
      <c r="A859" s="74"/>
      <c r="B859" s="74"/>
      <c r="C859" s="74"/>
      <c r="D859" s="74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4"/>
      <c r="U859" s="74"/>
      <c r="V859" s="74"/>
      <c r="W859" s="74"/>
      <c r="X859" s="74"/>
      <c r="Y859" s="74"/>
      <c r="Z859" s="74"/>
    </row>
    <row r="860" spans="1:26" ht="15.75" customHeight="1">
      <c r="A860" s="74"/>
      <c r="B860" s="74"/>
      <c r="C860" s="74"/>
      <c r="D860" s="74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4"/>
      <c r="U860" s="74"/>
      <c r="V860" s="74"/>
      <c r="W860" s="74"/>
      <c r="X860" s="74"/>
      <c r="Y860" s="74"/>
      <c r="Z860" s="74"/>
    </row>
    <row r="861" spans="1:26" ht="15.75" customHeight="1">
      <c r="A861" s="74"/>
      <c r="B861" s="74"/>
      <c r="C861" s="74"/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4"/>
      <c r="U861" s="74"/>
      <c r="V861" s="74"/>
      <c r="W861" s="74"/>
      <c r="X861" s="74"/>
      <c r="Y861" s="74"/>
      <c r="Z861" s="74"/>
    </row>
    <row r="862" spans="1:26" ht="15.75" customHeight="1">
      <c r="A862" s="74"/>
      <c r="B862" s="74"/>
      <c r="C862" s="74"/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4"/>
      <c r="U862" s="74"/>
      <c r="V862" s="74"/>
      <c r="W862" s="74"/>
      <c r="X862" s="74"/>
      <c r="Y862" s="74"/>
      <c r="Z862" s="74"/>
    </row>
    <row r="863" spans="1:26" ht="15.75" customHeight="1">
      <c r="A863" s="74"/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4"/>
      <c r="U863" s="74"/>
      <c r="V863" s="74"/>
      <c r="W863" s="74"/>
      <c r="X863" s="74"/>
      <c r="Y863" s="74"/>
      <c r="Z863" s="74"/>
    </row>
    <row r="864" spans="1:26" ht="15.75" customHeight="1">
      <c r="A864" s="74"/>
      <c r="B864" s="74"/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74"/>
      <c r="Y864" s="74"/>
      <c r="Z864" s="74"/>
    </row>
    <row r="865" spans="1:26" ht="15.75" customHeight="1">
      <c r="A865" s="74"/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4"/>
      <c r="U865" s="74"/>
      <c r="V865" s="74"/>
      <c r="W865" s="74"/>
      <c r="X865" s="74"/>
      <c r="Y865" s="74"/>
      <c r="Z865" s="74"/>
    </row>
    <row r="866" spans="1:26" ht="15.75" customHeight="1">
      <c r="A866" s="74"/>
      <c r="B866" s="74"/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4"/>
      <c r="U866" s="74"/>
      <c r="V866" s="74"/>
      <c r="W866" s="74"/>
      <c r="X866" s="74"/>
      <c r="Y866" s="74"/>
      <c r="Z866" s="74"/>
    </row>
    <row r="867" spans="1:26" ht="15.75" customHeight="1">
      <c r="A867" s="74"/>
      <c r="B867" s="74"/>
      <c r="C867" s="74"/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4"/>
      <c r="U867" s="74"/>
      <c r="V867" s="74"/>
      <c r="W867" s="74"/>
      <c r="X867" s="74"/>
      <c r="Y867" s="74"/>
      <c r="Z867" s="74"/>
    </row>
    <row r="868" spans="1:26" ht="15.75" customHeight="1">
      <c r="A868" s="74"/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4"/>
      <c r="U868" s="74"/>
      <c r="V868" s="74"/>
      <c r="W868" s="74"/>
      <c r="X868" s="74"/>
      <c r="Y868" s="74"/>
      <c r="Z868" s="74"/>
    </row>
    <row r="869" spans="1:26" ht="15.75" customHeight="1">
      <c r="A869" s="74"/>
      <c r="B869" s="74"/>
      <c r="C869" s="74"/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4"/>
      <c r="T869" s="74"/>
      <c r="U869" s="74"/>
      <c r="V869" s="74"/>
      <c r="W869" s="74"/>
      <c r="X869" s="74"/>
      <c r="Y869" s="74"/>
      <c r="Z869" s="74"/>
    </row>
    <row r="870" spans="1:26" ht="15.75" customHeight="1">
      <c r="A870" s="74"/>
      <c r="B870" s="74"/>
      <c r="C870" s="74"/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4"/>
      <c r="U870" s="74"/>
      <c r="V870" s="74"/>
      <c r="W870" s="74"/>
      <c r="X870" s="74"/>
      <c r="Y870" s="74"/>
      <c r="Z870" s="74"/>
    </row>
    <row r="871" spans="1:26" ht="15.75" customHeight="1">
      <c r="A871" s="74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4"/>
      <c r="U871" s="74"/>
      <c r="V871" s="74"/>
      <c r="W871" s="74"/>
      <c r="X871" s="74"/>
      <c r="Y871" s="74"/>
      <c r="Z871" s="74"/>
    </row>
    <row r="872" spans="1:26" ht="15.75" customHeight="1">
      <c r="A872" s="74"/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4"/>
      <c r="U872" s="74"/>
      <c r="V872" s="74"/>
      <c r="W872" s="74"/>
      <c r="X872" s="74"/>
      <c r="Y872" s="74"/>
      <c r="Z872" s="74"/>
    </row>
    <row r="873" spans="1:26" ht="15.75" customHeight="1">
      <c r="A873" s="74"/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4"/>
      <c r="U873" s="74"/>
      <c r="V873" s="74"/>
      <c r="W873" s="74"/>
      <c r="X873" s="74"/>
      <c r="Y873" s="74"/>
      <c r="Z873" s="74"/>
    </row>
    <row r="874" spans="1:26" ht="15.75" customHeight="1">
      <c r="A874" s="74"/>
      <c r="B874" s="74"/>
      <c r="C874" s="74"/>
      <c r="D874" s="74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4"/>
      <c r="U874" s="74"/>
      <c r="V874" s="74"/>
      <c r="W874" s="74"/>
      <c r="X874" s="74"/>
      <c r="Y874" s="74"/>
      <c r="Z874" s="74"/>
    </row>
    <row r="875" spans="1:26" ht="15.75" customHeight="1">
      <c r="A875" s="74"/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4"/>
      <c r="U875" s="74"/>
      <c r="V875" s="74"/>
      <c r="W875" s="74"/>
      <c r="X875" s="74"/>
      <c r="Y875" s="74"/>
      <c r="Z875" s="74"/>
    </row>
    <row r="876" spans="1:26" ht="15.75" customHeight="1">
      <c r="A876" s="74"/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T876" s="74"/>
      <c r="U876" s="74"/>
      <c r="V876" s="74"/>
      <c r="W876" s="74"/>
      <c r="X876" s="74"/>
      <c r="Y876" s="74"/>
      <c r="Z876" s="74"/>
    </row>
    <row r="877" spans="1:26" ht="15.75" customHeight="1">
      <c r="A877" s="74"/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4"/>
      <c r="U877" s="74"/>
      <c r="V877" s="74"/>
      <c r="W877" s="74"/>
      <c r="X877" s="74"/>
      <c r="Y877" s="74"/>
      <c r="Z877" s="74"/>
    </row>
    <row r="878" spans="1:26" ht="15.75" customHeight="1">
      <c r="A878" s="74"/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4"/>
      <c r="U878" s="74"/>
      <c r="V878" s="74"/>
      <c r="W878" s="74"/>
      <c r="X878" s="74"/>
      <c r="Y878" s="74"/>
      <c r="Z878" s="74"/>
    </row>
    <row r="879" spans="1:26" ht="15.75" customHeight="1">
      <c r="A879" s="74"/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4"/>
      <c r="U879" s="74"/>
      <c r="V879" s="74"/>
      <c r="W879" s="74"/>
      <c r="X879" s="74"/>
      <c r="Y879" s="74"/>
      <c r="Z879" s="74"/>
    </row>
    <row r="880" spans="1:26" ht="15.75" customHeight="1">
      <c r="A880" s="74"/>
      <c r="B880" s="74"/>
      <c r="C880" s="74"/>
      <c r="D880" s="74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4"/>
      <c r="U880" s="74"/>
      <c r="V880" s="74"/>
      <c r="W880" s="74"/>
      <c r="X880" s="74"/>
      <c r="Y880" s="74"/>
      <c r="Z880" s="74"/>
    </row>
    <row r="881" spans="1:26" ht="15.75" customHeight="1">
      <c r="A881" s="74"/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4"/>
      <c r="U881" s="74"/>
      <c r="V881" s="74"/>
      <c r="W881" s="74"/>
      <c r="X881" s="74"/>
      <c r="Y881" s="74"/>
      <c r="Z881" s="74"/>
    </row>
    <row r="882" spans="1:26" ht="15.75" customHeight="1">
      <c r="A882" s="74"/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4"/>
      <c r="U882" s="74"/>
      <c r="V882" s="74"/>
      <c r="W882" s="74"/>
      <c r="X882" s="74"/>
      <c r="Y882" s="74"/>
      <c r="Z882" s="74"/>
    </row>
    <row r="883" spans="1:26" ht="15.75" customHeight="1">
      <c r="A883" s="74"/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4"/>
      <c r="U883" s="74"/>
      <c r="V883" s="74"/>
      <c r="W883" s="74"/>
      <c r="X883" s="74"/>
      <c r="Y883" s="74"/>
      <c r="Z883" s="74"/>
    </row>
    <row r="884" spans="1:26" ht="15.75" customHeight="1">
      <c r="A884" s="74"/>
      <c r="B884" s="74"/>
      <c r="C884" s="74"/>
      <c r="D884" s="74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4"/>
      <c r="T884" s="74"/>
      <c r="U884" s="74"/>
      <c r="V884" s="74"/>
      <c r="W884" s="74"/>
      <c r="X884" s="74"/>
      <c r="Y884" s="74"/>
      <c r="Z884" s="74"/>
    </row>
    <row r="885" spans="1:26" ht="15.75" customHeight="1">
      <c r="A885" s="74"/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4"/>
      <c r="U885" s="74"/>
      <c r="V885" s="74"/>
      <c r="W885" s="74"/>
      <c r="X885" s="74"/>
      <c r="Y885" s="74"/>
      <c r="Z885" s="74"/>
    </row>
    <row r="886" spans="1:26" ht="15.75" customHeight="1">
      <c r="A886" s="74"/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4"/>
      <c r="U886" s="74"/>
      <c r="V886" s="74"/>
      <c r="W886" s="74"/>
      <c r="X886" s="74"/>
      <c r="Y886" s="74"/>
      <c r="Z886" s="74"/>
    </row>
    <row r="887" spans="1:26" ht="15.75" customHeight="1">
      <c r="A887" s="74"/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4"/>
      <c r="U887" s="74"/>
      <c r="V887" s="74"/>
      <c r="W887" s="74"/>
      <c r="X887" s="74"/>
      <c r="Y887" s="74"/>
      <c r="Z887" s="74"/>
    </row>
    <row r="888" spans="1:26" ht="15.75" customHeight="1">
      <c r="A888" s="74"/>
      <c r="B888" s="74"/>
      <c r="C888" s="74"/>
      <c r="D888" s="74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Q888" s="74"/>
      <c r="R888" s="74"/>
      <c r="S888" s="74"/>
      <c r="T888" s="74"/>
      <c r="U888" s="74"/>
      <c r="V888" s="74"/>
      <c r="W888" s="74"/>
      <c r="X888" s="74"/>
      <c r="Y888" s="74"/>
      <c r="Z888" s="74"/>
    </row>
    <row r="889" spans="1:26" ht="15.75" customHeight="1">
      <c r="A889" s="74"/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4"/>
      <c r="U889" s="74"/>
      <c r="V889" s="74"/>
      <c r="W889" s="74"/>
      <c r="X889" s="74"/>
      <c r="Y889" s="74"/>
      <c r="Z889" s="74"/>
    </row>
    <row r="890" spans="1:26" ht="15.75" customHeight="1">
      <c r="A890" s="74"/>
      <c r="B890" s="74"/>
      <c r="C890" s="74"/>
      <c r="D890" s="74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4"/>
      <c r="U890" s="74"/>
      <c r="V890" s="74"/>
      <c r="W890" s="74"/>
      <c r="X890" s="74"/>
      <c r="Y890" s="74"/>
      <c r="Z890" s="74"/>
    </row>
    <row r="891" spans="1:26" ht="15.75" customHeight="1">
      <c r="A891" s="74"/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4"/>
      <c r="U891" s="74"/>
      <c r="V891" s="74"/>
      <c r="W891" s="74"/>
      <c r="X891" s="74"/>
      <c r="Y891" s="74"/>
      <c r="Z891" s="74"/>
    </row>
    <row r="892" spans="1:26" ht="15.75" customHeight="1">
      <c r="A892" s="74"/>
      <c r="B892" s="74"/>
      <c r="C892" s="74"/>
      <c r="D892" s="74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4"/>
      <c r="U892" s="74"/>
      <c r="V892" s="74"/>
      <c r="W892" s="74"/>
      <c r="X892" s="74"/>
      <c r="Y892" s="74"/>
      <c r="Z892" s="74"/>
    </row>
    <row r="893" spans="1:26" ht="15.75" customHeight="1">
      <c r="A893" s="74"/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4"/>
      <c r="U893" s="74"/>
      <c r="V893" s="74"/>
      <c r="W893" s="74"/>
      <c r="X893" s="74"/>
      <c r="Y893" s="74"/>
      <c r="Z893" s="74"/>
    </row>
    <row r="894" spans="1:26" ht="15.75" customHeight="1">
      <c r="A894" s="74"/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4"/>
      <c r="U894" s="74"/>
      <c r="V894" s="74"/>
      <c r="W894" s="74"/>
      <c r="X894" s="74"/>
      <c r="Y894" s="74"/>
      <c r="Z894" s="74"/>
    </row>
    <row r="895" spans="1:26" ht="15.75" customHeight="1">
      <c r="A895" s="74"/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Q895" s="74"/>
      <c r="R895" s="74"/>
      <c r="S895" s="74"/>
      <c r="T895" s="74"/>
      <c r="U895" s="74"/>
      <c r="V895" s="74"/>
      <c r="W895" s="74"/>
      <c r="X895" s="74"/>
      <c r="Y895" s="74"/>
      <c r="Z895" s="74"/>
    </row>
    <row r="896" spans="1:26" ht="15.75" customHeight="1">
      <c r="A896" s="74"/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4"/>
      <c r="U896" s="74"/>
      <c r="V896" s="74"/>
      <c r="W896" s="74"/>
      <c r="X896" s="74"/>
      <c r="Y896" s="74"/>
      <c r="Z896" s="74"/>
    </row>
    <row r="897" spans="1:26" ht="15.75" customHeight="1">
      <c r="A897" s="74"/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4"/>
      <c r="U897" s="74"/>
      <c r="V897" s="74"/>
      <c r="W897" s="74"/>
      <c r="X897" s="74"/>
      <c r="Y897" s="74"/>
      <c r="Z897" s="74"/>
    </row>
    <row r="898" spans="1:26" ht="15.75" customHeight="1">
      <c r="A898" s="74"/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4"/>
      <c r="T898" s="74"/>
      <c r="U898" s="74"/>
      <c r="V898" s="74"/>
      <c r="W898" s="74"/>
      <c r="X898" s="74"/>
      <c r="Y898" s="74"/>
      <c r="Z898" s="74"/>
    </row>
    <row r="899" spans="1:26" ht="15.75" customHeight="1">
      <c r="A899" s="74"/>
      <c r="B899" s="74"/>
      <c r="C899" s="74"/>
      <c r="D899" s="74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4"/>
      <c r="U899" s="74"/>
      <c r="V899" s="74"/>
      <c r="W899" s="74"/>
      <c r="X899" s="74"/>
      <c r="Y899" s="74"/>
      <c r="Z899" s="74"/>
    </row>
    <row r="900" spans="1:26" ht="15.75" customHeight="1">
      <c r="A900" s="74"/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4"/>
      <c r="U900" s="74"/>
      <c r="V900" s="74"/>
      <c r="W900" s="74"/>
      <c r="X900" s="74"/>
      <c r="Y900" s="74"/>
      <c r="Z900" s="74"/>
    </row>
    <row r="901" spans="1:26" ht="15.75" customHeight="1">
      <c r="A901" s="74"/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4"/>
      <c r="U901" s="74"/>
      <c r="V901" s="74"/>
      <c r="W901" s="74"/>
      <c r="X901" s="74"/>
      <c r="Y901" s="74"/>
      <c r="Z901" s="74"/>
    </row>
    <row r="902" spans="1:26" ht="15.75" customHeight="1">
      <c r="A902" s="74"/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4"/>
      <c r="U902" s="74"/>
      <c r="V902" s="74"/>
      <c r="W902" s="74"/>
      <c r="X902" s="74"/>
      <c r="Y902" s="74"/>
      <c r="Z902" s="74"/>
    </row>
    <row r="903" spans="1:26" ht="15.75" customHeight="1">
      <c r="A903" s="74"/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4"/>
      <c r="U903" s="74"/>
      <c r="V903" s="74"/>
      <c r="W903" s="74"/>
      <c r="X903" s="74"/>
      <c r="Y903" s="74"/>
      <c r="Z903" s="74"/>
    </row>
    <row r="904" spans="1:26" ht="15.75" customHeight="1">
      <c r="A904" s="74"/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4"/>
      <c r="U904" s="74"/>
      <c r="V904" s="74"/>
      <c r="W904" s="74"/>
      <c r="X904" s="74"/>
      <c r="Y904" s="74"/>
      <c r="Z904" s="74"/>
    </row>
    <row r="905" spans="1:26" ht="15.75" customHeight="1">
      <c r="A905" s="74"/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4"/>
      <c r="U905" s="74"/>
      <c r="V905" s="74"/>
      <c r="W905" s="74"/>
      <c r="X905" s="74"/>
      <c r="Y905" s="74"/>
      <c r="Z905" s="74"/>
    </row>
    <row r="906" spans="1:26" ht="15.75" customHeight="1">
      <c r="A906" s="74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4"/>
      <c r="T906" s="74"/>
      <c r="U906" s="74"/>
      <c r="V906" s="74"/>
      <c r="W906" s="74"/>
      <c r="X906" s="74"/>
      <c r="Y906" s="74"/>
      <c r="Z906" s="74"/>
    </row>
    <row r="907" spans="1:26" ht="15.75" customHeight="1">
      <c r="A907" s="74"/>
      <c r="B907" s="74"/>
      <c r="C907" s="74"/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4"/>
      <c r="U907" s="74"/>
      <c r="V907" s="74"/>
      <c r="W907" s="74"/>
      <c r="X907" s="74"/>
      <c r="Y907" s="74"/>
      <c r="Z907" s="74"/>
    </row>
    <row r="908" spans="1:26" ht="15.75" customHeight="1">
      <c r="A908" s="74"/>
      <c r="B908" s="74"/>
      <c r="C908" s="74"/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74"/>
      <c r="X908" s="74"/>
      <c r="Y908" s="74"/>
      <c r="Z908" s="74"/>
    </row>
    <row r="909" spans="1:26" ht="15.75" customHeight="1">
      <c r="A909" s="74"/>
      <c r="B909" s="74"/>
      <c r="C909" s="74"/>
      <c r="D909" s="74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  <c r="V909" s="74"/>
      <c r="W909" s="74"/>
      <c r="X909" s="74"/>
      <c r="Y909" s="74"/>
      <c r="Z909" s="74"/>
    </row>
    <row r="910" spans="1:26" ht="15.75" customHeight="1">
      <c r="A910" s="74"/>
      <c r="B910" s="74"/>
      <c r="C910" s="74"/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4"/>
      <c r="T910" s="74"/>
      <c r="U910" s="74"/>
      <c r="V910" s="74"/>
      <c r="W910" s="74"/>
      <c r="X910" s="74"/>
      <c r="Y910" s="74"/>
      <c r="Z910" s="74"/>
    </row>
    <row r="911" spans="1:26" ht="15.75" customHeight="1">
      <c r="A911" s="74"/>
      <c r="B911" s="74"/>
      <c r="C911" s="74"/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4"/>
      <c r="T911" s="74"/>
      <c r="U911" s="74"/>
      <c r="V911" s="74"/>
      <c r="W911" s="74"/>
      <c r="X911" s="74"/>
      <c r="Y911" s="74"/>
      <c r="Z911" s="74"/>
    </row>
    <row r="912" spans="1:26" ht="15.75" customHeight="1">
      <c r="A912" s="74"/>
      <c r="B912" s="74"/>
      <c r="C912" s="74"/>
      <c r="D912" s="74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Q912" s="74"/>
      <c r="R912" s="74"/>
      <c r="S912" s="74"/>
      <c r="T912" s="74"/>
      <c r="U912" s="74"/>
      <c r="V912" s="74"/>
      <c r="W912" s="74"/>
      <c r="X912" s="74"/>
      <c r="Y912" s="74"/>
      <c r="Z912" s="74"/>
    </row>
    <row r="913" spans="1:26" ht="15.75" customHeight="1">
      <c r="A913" s="74"/>
      <c r="B913" s="74"/>
      <c r="C913" s="74"/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Q913" s="74"/>
      <c r="R913" s="74"/>
      <c r="S913" s="74"/>
      <c r="T913" s="74"/>
      <c r="U913" s="74"/>
      <c r="V913" s="74"/>
      <c r="W913" s="74"/>
      <c r="X913" s="74"/>
      <c r="Y913" s="74"/>
      <c r="Z913" s="74"/>
    </row>
    <row r="914" spans="1:26" ht="15.75" customHeight="1">
      <c r="A914" s="74"/>
      <c r="B914" s="74"/>
      <c r="C914" s="74"/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4"/>
      <c r="U914" s="74"/>
      <c r="V914" s="74"/>
      <c r="W914" s="74"/>
      <c r="X914" s="74"/>
      <c r="Y914" s="74"/>
      <c r="Z914" s="74"/>
    </row>
    <row r="915" spans="1:26" ht="15.75" customHeight="1">
      <c r="A915" s="74"/>
      <c r="B915" s="74"/>
      <c r="C915" s="74"/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4"/>
      <c r="U915" s="74"/>
      <c r="V915" s="74"/>
      <c r="W915" s="74"/>
      <c r="X915" s="74"/>
      <c r="Y915" s="74"/>
      <c r="Z915" s="74"/>
    </row>
    <row r="916" spans="1:26" ht="15.75" customHeight="1">
      <c r="A916" s="74"/>
      <c r="B916" s="74"/>
      <c r="C916" s="74"/>
      <c r="D916" s="74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4"/>
      <c r="U916" s="74"/>
      <c r="V916" s="74"/>
      <c r="W916" s="74"/>
      <c r="X916" s="74"/>
      <c r="Y916" s="74"/>
      <c r="Z916" s="74"/>
    </row>
    <row r="917" spans="1:26" ht="15.75" customHeight="1">
      <c r="A917" s="74"/>
      <c r="B917" s="74"/>
      <c r="C917" s="74"/>
      <c r="D917" s="74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4"/>
      <c r="U917" s="74"/>
      <c r="V917" s="74"/>
      <c r="W917" s="74"/>
      <c r="X917" s="74"/>
      <c r="Y917" s="74"/>
      <c r="Z917" s="74"/>
    </row>
    <row r="918" spans="1:26" ht="15.75" customHeight="1">
      <c r="A918" s="74"/>
      <c r="B918" s="74"/>
      <c r="C918" s="74"/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4"/>
      <c r="U918" s="74"/>
      <c r="V918" s="74"/>
      <c r="W918" s="74"/>
      <c r="X918" s="74"/>
      <c r="Y918" s="74"/>
      <c r="Z918" s="74"/>
    </row>
    <row r="919" spans="1:26" ht="15.75" customHeight="1">
      <c r="A919" s="74"/>
      <c r="B919" s="74"/>
      <c r="C919" s="74"/>
      <c r="D919" s="74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4"/>
      <c r="U919" s="74"/>
      <c r="V919" s="74"/>
      <c r="W919" s="74"/>
      <c r="X919" s="74"/>
      <c r="Y919" s="74"/>
      <c r="Z919" s="74"/>
    </row>
    <row r="920" spans="1:26" ht="15.75" customHeight="1">
      <c r="A920" s="74"/>
      <c r="B920" s="74"/>
      <c r="C920" s="74"/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4"/>
      <c r="U920" s="74"/>
      <c r="V920" s="74"/>
      <c r="W920" s="74"/>
      <c r="X920" s="74"/>
      <c r="Y920" s="74"/>
      <c r="Z920" s="74"/>
    </row>
    <row r="921" spans="1:26" ht="15.75" customHeight="1">
      <c r="A921" s="74"/>
      <c r="B921" s="74"/>
      <c r="C921" s="74"/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4"/>
      <c r="U921" s="74"/>
      <c r="V921" s="74"/>
      <c r="W921" s="74"/>
      <c r="X921" s="74"/>
      <c r="Y921" s="74"/>
      <c r="Z921" s="74"/>
    </row>
    <row r="922" spans="1:26" ht="15.75" customHeight="1">
      <c r="A922" s="74"/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4"/>
      <c r="U922" s="74"/>
      <c r="V922" s="74"/>
      <c r="W922" s="74"/>
      <c r="X922" s="74"/>
      <c r="Y922" s="74"/>
      <c r="Z922" s="74"/>
    </row>
    <row r="923" spans="1:26" ht="15.75" customHeight="1">
      <c r="A923" s="74"/>
      <c r="B923" s="74"/>
      <c r="C923" s="74"/>
      <c r="D923" s="74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4"/>
      <c r="U923" s="74"/>
      <c r="V923" s="74"/>
      <c r="W923" s="74"/>
      <c r="X923" s="74"/>
      <c r="Y923" s="74"/>
      <c r="Z923" s="74"/>
    </row>
    <row r="924" spans="1:26" ht="15.75" customHeight="1">
      <c r="A924" s="74"/>
      <c r="B924" s="74"/>
      <c r="C924" s="74"/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4"/>
      <c r="U924" s="74"/>
      <c r="V924" s="74"/>
      <c r="W924" s="74"/>
      <c r="X924" s="74"/>
      <c r="Y924" s="74"/>
      <c r="Z924" s="74"/>
    </row>
    <row r="925" spans="1:26" ht="15.75" customHeight="1">
      <c r="A925" s="74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4"/>
      <c r="U925" s="74"/>
      <c r="V925" s="74"/>
      <c r="W925" s="74"/>
      <c r="X925" s="74"/>
      <c r="Y925" s="74"/>
      <c r="Z925" s="74"/>
    </row>
    <row r="926" spans="1:26" ht="15.75" customHeight="1">
      <c r="A926" s="74"/>
      <c r="B926" s="74"/>
      <c r="C926" s="74"/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4"/>
      <c r="U926" s="74"/>
      <c r="V926" s="74"/>
      <c r="W926" s="74"/>
      <c r="X926" s="74"/>
      <c r="Y926" s="74"/>
      <c r="Z926" s="74"/>
    </row>
    <row r="927" spans="1:26" ht="15.75" customHeight="1">
      <c r="A927" s="74"/>
      <c r="B927" s="74"/>
      <c r="C927" s="74"/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4"/>
      <c r="T927" s="74"/>
      <c r="U927" s="74"/>
      <c r="V927" s="74"/>
      <c r="W927" s="74"/>
      <c r="X927" s="74"/>
      <c r="Y927" s="74"/>
      <c r="Z927" s="74"/>
    </row>
    <row r="928" spans="1:26" ht="15.75" customHeight="1">
      <c r="A928" s="74"/>
      <c r="B928" s="74"/>
      <c r="C928" s="74"/>
      <c r="D928" s="74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4"/>
      <c r="U928" s="74"/>
      <c r="V928" s="74"/>
      <c r="W928" s="74"/>
      <c r="X928" s="74"/>
      <c r="Y928" s="74"/>
      <c r="Z928" s="74"/>
    </row>
    <row r="929" spans="1:26" ht="15.75" customHeight="1">
      <c r="A929" s="74"/>
      <c r="B929" s="74"/>
      <c r="C929" s="74"/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4"/>
      <c r="U929" s="74"/>
      <c r="V929" s="74"/>
      <c r="W929" s="74"/>
      <c r="X929" s="74"/>
      <c r="Y929" s="74"/>
      <c r="Z929" s="74"/>
    </row>
    <row r="930" spans="1:26" ht="15.75" customHeight="1">
      <c r="A930" s="74"/>
      <c r="B930" s="74"/>
      <c r="C930" s="74"/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4"/>
      <c r="U930" s="74"/>
      <c r="V930" s="74"/>
      <c r="W930" s="74"/>
      <c r="X930" s="74"/>
      <c r="Y930" s="74"/>
      <c r="Z930" s="74"/>
    </row>
    <row r="931" spans="1:26" ht="15.75" customHeight="1">
      <c r="A931" s="74"/>
      <c r="B931" s="74"/>
      <c r="C931" s="74"/>
      <c r="D931" s="74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4"/>
      <c r="T931" s="74"/>
      <c r="U931" s="74"/>
      <c r="V931" s="74"/>
      <c r="W931" s="74"/>
      <c r="X931" s="74"/>
      <c r="Y931" s="74"/>
      <c r="Z931" s="74"/>
    </row>
    <row r="932" spans="1:26" ht="15.75" customHeight="1">
      <c r="A932" s="74"/>
      <c r="B932" s="74"/>
      <c r="C932" s="74"/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4"/>
      <c r="T932" s="74"/>
      <c r="U932" s="74"/>
      <c r="V932" s="74"/>
      <c r="W932" s="74"/>
      <c r="X932" s="74"/>
      <c r="Y932" s="74"/>
      <c r="Z932" s="74"/>
    </row>
    <row r="933" spans="1:26" ht="15.75" customHeight="1">
      <c r="A933" s="74"/>
      <c r="B933" s="74"/>
      <c r="C933" s="74"/>
      <c r="D933" s="74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4"/>
      <c r="U933" s="74"/>
      <c r="V933" s="74"/>
      <c r="W933" s="74"/>
      <c r="X933" s="74"/>
      <c r="Y933" s="74"/>
      <c r="Z933" s="74"/>
    </row>
    <row r="934" spans="1:26" ht="15.75" customHeight="1">
      <c r="A934" s="74"/>
      <c r="B934" s="74"/>
      <c r="C934" s="74"/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4"/>
      <c r="U934" s="74"/>
      <c r="V934" s="74"/>
      <c r="W934" s="74"/>
      <c r="X934" s="74"/>
      <c r="Y934" s="74"/>
      <c r="Z934" s="74"/>
    </row>
    <row r="935" spans="1:26" ht="15.75" customHeight="1">
      <c r="A935" s="74"/>
      <c r="B935" s="74"/>
      <c r="C935" s="74"/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4"/>
      <c r="T935" s="74"/>
      <c r="U935" s="74"/>
      <c r="V935" s="74"/>
      <c r="W935" s="74"/>
      <c r="X935" s="74"/>
      <c r="Y935" s="74"/>
      <c r="Z935" s="74"/>
    </row>
    <row r="936" spans="1:26" ht="15.75" customHeight="1">
      <c r="A936" s="74"/>
      <c r="B936" s="74"/>
      <c r="C936" s="74"/>
      <c r="D936" s="74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4"/>
      <c r="U936" s="74"/>
      <c r="V936" s="74"/>
      <c r="W936" s="74"/>
      <c r="X936" s="74"/>
      <c r="Y936" s="74"/>
      <c r="Z936" s="74"/>
    </row>
    <row r="937" spans="1:26" ht="15.75" customHeight="1">
      <c r="A937" s="74"/>
      <c r="B937" s="74"/>
      <c r="C937" s="74"/>
      <c r="D937" s="74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4"/>
      <c r="U937" s="74"/>
      <c r="V937" s="74"/>
      <c r="W937" s="74"/>
      <c r="X937" s="74"/>
      <c r="Y937" s="74"/>
      <c r="Z937" s="74"/>
    </row>
    <row r="938" spans="1:26" ht="15.75" customHeight="1">
      <c r="A938" s="74"/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4"/>
      <c r="U938" s="74"/>
      <c r="V938" s="74"/>
      <c r="W938" s="74"/>
      <c r="X938" s="74"/>
      <c r="Y938" s="74"/>
      <c r="Z938" s="74"/>
    </row>
    <row r="939" spans="1:26" ht="15.75" customHeight="1">
      <c r="A939" s="74"/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4"/>
      <c r="U939" s="74"/>
      <c r="V939" s="74"/>
      <c r="W939" s="74"/>
      <c r="X939" s="74"/>
      <c r="Y939" s="74"/>
      <c r="Z939" s="74"/>
    </row>
    <row r="940" spans="1:26" ht="15.75" customHeight="1">
      <c r="A940" s="74"/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4"/>
      <c r="U940" s="74"/>
      <c r="V940" s="74"/>
      <c r="W940" s="74"/>
      <c r="X940" s="74"/>
      <c r="Y940" s="74"/>
      <c r="Z940" s="74"/>
    </row>
    <row r="941" spans="1:26" ht="15.75" customHeight="1">
      <c r="A941" s="74"/>
      <c r="B941" s="74"/>
      <c r="C941" s="74"/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4"/>
      <c r="U941" s="74"/>
      <c r="V941" s="74"/>
      <c r="W941" s="74"/>
      <c r="X941" s="74"/>
      <c r="Y941" s="74"/>
      <c r="Z941" s="74"/>
    </row>
    <row r="942" spans="1:26" ht="15.75" customHeight="1">
      <c r="A942" s="74"/>
      <c r="B942" s="74"/>
      <c r="C942" s="74"/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4"/>
      <c r="U942" s="74"/>
      <c r="V942" s="74"/>
      <c r="W942" s="74"/>
      <c r="X942" s="74"/>
      <c r="Y942" s="74"/>
      <c r="Z942" s="74"/>
    </row>
    <row r="943" spans="1:26" ht="15.75" customHeight="1">
      <c r="A943" s="74"/>
      <c r="B943" s="74"/>
      <c r="C943" s="74"/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4"/>
      <c r="U943" s="74"/>
      <c r="V943" s="74"/>
      <c r="W943" s="74"/>
      <c r="X943" s="74"/>
      <c r="Y943" s="74"/>
      <c r="Z943" s="74"/>
    </row>
    <row r="944" spans="1:26" ht="15.75" customHeight="1">
      <c r="A944" s="74"/>
      <c r="B944" s="74"/>
      <c r="C944" s="74"/>
      <c r="D944" s="74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4"/>
      <c r="U944" s="74"/>
      <c r="V944" s="74"/>
      <c r="W944" s="74"/>
      <c r="X944" s="74"/>
      <c r="Y944" s="74"/>
      <c r="Z944" s="74"/>
    </row>
    <row r="945" spans="1:26" ht="15.75" customHeight="1">
      <c r="A945" s="74"/>
      <c r="B945" s="74"/>
      <c r="C945" s="74"/>
      <c r="D945" s="74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4"/>
      <c r="U945" s="74"/>
      <c r="V945" s="74"/>
      <c r="W945" s="74"/>
      <c r="X945" s="74"/>
      <c r="Y945" s="74"/>
      <c r="Z945" s="74"/>
    </row>
    <row r="946" spans="1:26" ht="15.75" customHeight="1">
      <c r="A946" s="74"/>
      <c r="B946" s="74"/>
      <c r="C946" s="74"/>
      <c r="D946" s="74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Q946" s="74"/>
      <c r="R946" s="74"/>
      <c r="S946" s="74"/>
      <c r="T946" s="74"/>
      <c r="U946" s="74"/>
      <c r="V946" s="74"/>
      <c r="W946" s="74"/>
      <c r="X946" s="74"/>
      <c r="Y946" s="74"/>
      <c r="Z946" s="74"/>
    </row>
    <row r="947" spans="1:26" ht="15.75" customHeight="1">
      <c r="A947" s="74"/>
      <c r="B947" s="74"/>
      <c r="C947" s="74"/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4"/>
      <c r="U947" s="74"/>
      <c r="V947" s="74"/>
      <c r="W947" s="74"/>
      <c r="X947" s="74"/>
      <c r="Y947" s="74"/>
      <c r="Z947" s="74"/>
    </row>
    <row r="948" spans="1:26" ht="15.75" customHeight="1">
      <c r="A948" s="74"/>
      <c r="B948" s="74"/>
      <c r="C948" s="74"/>
      <c r="D948" s="74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4"/>
      <c r="U948" s="74"/>
      <c r="V948" s="74"/>
      <c r="W948" s="74"/>
      <c r="X948" s="74"/>
      <c r="Y948" s="74"/>
      <c r="Z948" s="74"/>
    </row>
    <row r="949" spans="1:26" ht="15.75" customHeight="1">
      <c r="A949" s="74"/>
      <c r="B949" s="74"/>
      <c r="C949" s="74"/>
      <c r="D949" s="74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4"/>
      <c r="U949" s="74"/>
      <c r="V949" s="74"/>
      <c r="W949" s="74"/>
      <c r="X949" s="74"/>
      <c r="Y949" s="74"/>
      <c r="Z949" s="74"/>
    </row>
    <row r="950" spans="1:26" ht="15.75" customHeight="1">
      <c r="A950" s="74"/>
      <c r="B950" s="74"/>
      <c r="C950" s="74"/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4"/>
      <c r="U950" s="74"/>
      <c r="V950" s="74"/>
      <c r="W950" s="74"/>
      <c r="X950" s="74"/>
      <c r="Y950" s="74"/>
      <c r="Z950" s="74"/>
    </row>
    <row r="951" spans="1:26" ht="15.75" customHeight="1">
      <c r="A951" s="74"/>
      <c r="B951" s="74"/>
      <c r="C951" s="74"/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4"/>
      <c r="U951" s="74"/>
      <c r="V951" s="74"/>
      <c r="W951" s="74"/>
      <c r="X951" s="74"/>
      <c r="Y951" s="74"/>
      <c r="Z951" s="74"/>
    </row>
    <row r="952" spans="1:26" ht="15.75" customHeight="1">
      <c r="A952" s="74"/>
      <c r="B952" s="74"/>
      <c r="C952" s="74"/>
      <c r="D952" s="74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4"/>
      <c r="U952" s="74"/>
      <c r="V952" s="74"/>
      <c r="W952" s="74"/>
      <c r="X952" s="74"/>
      <c r="Y952" s="74"/>
      <c r="Z952" s="74"/>
    </row>
    <row r="953" spans="1:26" ht="15.75" customHeight="1">
      <c r="A953" s="74"/>
      <c r="B953" s="74"/>
      <c r="C953" s="74"/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4"/>
      <c r="U953" s="74"/>
      <c r="V953" s="74"/>
      <c r="W953" s="74"/>
      <c r="X953" s="74"/>
      <c r="Y953" s="74"/>
      <c r="Z953" s="74"/>
    </row>
    <row r="954" spans="1:26" ht="15.75" customHeight="1">
      <c r="A954" s="74"/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4"/>
      <c r="U954" s="74"/>
      <c r="V954" s="74"/>
      <c r="W954" s="74"/>
      <c r="X954" s="74"/>
      <c r="Y954" s="74"/>
      <c r="Z954" s="74"/>
    </row>
    <row r="955" spans="1:26" ht="15.75" customHeight="1">
      <c r="A955" s="74"/>
      <c r="B955" s="74"/>
      <c r="C955" s="74"/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4"/>
      <c r="U955" s="74"/>
      <c r="V955" s="74"/>
      <c r="W955" s="74"/>
      <c r="X955" s="74"/>
      <c r="Y955" s="74"/>
      <c r="Z955" s="74"/>
    </row>
    <row r="956" spans="1:26" ht="15.75" customHeight="1">
      <c r="A956" s="74"/>
      <c r="B956" s="74"/>
      <c r="C956" s="74"/>
      <c r="D956" s="74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4"/>
      <c r="U956" s="74"/>
      <c r="V956" s="74"/>
      <c r="W956" s="74"/>
      <c r="X956" s="74"/>
      <c r="Y956" s="74"/>
      <c r="Z956" s="74"/>
    </row>
    <row r="957" spans="1:26" ht="15.75" customHeight="1">
      <c r="A957" s="74"/>
      <c r="B957" s="74"/>
      <c r="C957" s="74"/>
      <c r="D957" s="74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4"/>
      <c r="U957" s="74"/>
      <c r="V957" s="74"/>
      <c r="W957" s="74"/>
      <c r="X957" s="74"/>
      <c r="Y957" s="74"/>
      <c r="Z957" s="74"/>
    </row>
    <row r="958" spans="1:26" ht="15.75" customHeight="1">
      <c r="A958" s="74"/>
      <c r="B958" s="74"/>
      <c r="C958" s="74"/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4"/>
      <c r="U958" s="74"/>
      <c r="V958" s="74"/>
      <c r="W958" s="74"/>
      <c r="X958" s="74"/>
      <c r="Y958" s="74"/>
      <c r="Z958" s="74"/>
    </row>
    <row r="959" spans="1:26" ht="15.75" customHeight="1">
      <c r="A959" s="74"/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4"/>
      <c r="U959" s="74"/>
      <c r="V959" s="74"/>
      <c r="W959" s="74"/>
      <c r="X959" s="74"/>
      <c r="Y959" s="74"/>
      <c r="Z959" s="74"/>
    </row>
    <row r="960" spans="1:26" ht="15.75" customHeight="1">
      <c r="A960" s="74"/>
      <c r="B960" s="74"/>
      <c r="C960" s="74"/>
      <c r="D960" s="74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4"/>
      <c r="U960" s="74"/>
      <c r="V960" s="74"/>
      <c r="W960" s="74"/>
      <c r="X960" s="74"/>
      <c r="Y960" s="74"/>
      <c r="Z960" s="74"/>
    </row>
    <row r="961" spans="1:26" ht="15.75" customHeight="1">
      <c r="A961" s="74"/>
      <c r="B961" s="74"/>
      <c r="C961" s="74"/>
      <c r="D961" s="74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4"/>
      <c r="U961" s="74"/>
      <c r="V961" s="74"/>
      <c r="W961" s="74"/>
      <c r="X961" s="74"/>
      <c r="Y961" s="74"/>
      <c r="Z961" s="74"/>
    </row>
    <row r="962" spans="1:26" ht="15.75" customHeight="1">
      <c r="A962" s="74"/>
      <c r="B962" s="74"/>
      <c r="C962" s="74"/>
      <c r="D962" s="74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4"/>
      <c r="U962" s="74"/>
      <c r="V962" s="74"/>
      <c r="W962" s="74"/>
      <c r="X962" s="74"/>
      <c r="Y962" s="74"/>
      <c r="Z962" s="74"/>
    </row>
    <row r="963" spans="1:26" ht="15.75" customHeight="1">
      <c r="A963" s="74"/>
      <c r="B963" s="74"/>
      <c r="C963" s="74"/>
      <c r="D963" s="74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4"/>
      <c r="U963" s="74"/>
      <c r="V963" s="74"/>
      <c r="W963" s="74"/>
      <c r="X963" s="74"/>
      <c r="Y963" s="74"/>
      <c r="Z963" s="74"/>
    </row>
    <row r="964" spans="1:26" ht="15.75" customHeight="1">
      <c r="A964" s="74"/>
      <c r="B964" s="74"/>
      <c r="C964" s="74"/>
      <c r="D964" s="74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4"/>
      <c r="U964" s="74"/>
      <c r="V964" s="74"/>
      <c r="W964" s="74"/>
      <c r="X964" s="74"/>
      <c r="Y964" s="74"/>
      <c r="Z964" s="74"/>
    </row>
    <row r="965" spans="1:26" ht="15.75" customHeight="1">
      <c r="A965" s="74"/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4"/>
      <c r="U965" s="74"/>
      <c r="V965" s="74"/>
      <c r="W965" s="74"/>
      <c r="X965" s="74"/>
      <c r="Y965" s="74"/>
      <c r="Z965" s="74"/>
    </row>
    <row r="966" spans="1:26" ht="15.75" customHeight="1">
      <c r="A966" s="74"/>
      <c r="B966" s="74"/>
      <c r="C966" s="74"/>
      <c r="D966" s="74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Q966" s="74"/>
      <c r="R966" s="74"/>
      <c r="S966" s="74"/>
      <c r="T966" s="74"/>
      <c r="U966" s="74"/>
      <c r="V966" s="74"/>
      <c r="W966" s="74"/>
      <c r="X966" s="74"/>
      <c r="Y966" s="74"/>
      <c r="Z966" s="74"/>
    </row>
    <row r="967" spans="1:26" ht="15.75" customHeight="1">
      <c r="A967" s="74"/>
      <c r="B967" s="74"/>
      <c r="C967" s="74"/>
      <c r="D967" s="74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4"/>
      <c r="U967" s="74"/>
      <c r="V967" s="74"/>
      <c r="W967" s="74"/>
      <c r="X967" s="74"/>
      <c r="Y967" s="74"/>
      <c r="Z967" s="74"/>
    </row>
    <row r="968" spans="1:26" ht="15.75" customHeight="1">
      <c r="A968" s="74"/>
      <c r="B968" s="74"/>
      <c r="C968" s="74"/>
      <c r="D968" s="74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4"/>
      <c r="T968" s="74"/>
      <c r="U968" s="74"/>
      <c r="V968" s="74"/>
      <c r="W968" s="74"/>
      <c r="X968" s="74"/>
      <c r="Y968" s="74"/>
      <c r="Z968" s="74"/>
    </row>
    <row r="969" spans="1:26" ht="15.75" customHeight="1">
      <c r="A969" s="74"/>
      <c r="B969" s="74"/>
      <c r="C969" s="74"/>
      <c r="D969" s="74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4"/>
      <c r="T969" s="74"/>
      <c r="U969" s="74"/>
      <c r="V969" s="74"/>
      <c r="W969" s="74"/>
      <c r="X969" s="74"/>
      <c r="Y969" s="74"/>
      <c r="Z969" s="74"/>
    </row>
    <row r="970" spans="1:26" ht="15.75" customHeight="1">
      <c r="A970" s="74"/>
      <c r="B970" s="74"/>
      <c r="C970" s="74"/>
      <c r="D970" s="74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4"/>
      <c r="U970" s="74"/>
      <c r="V970" s="74"/>
      <c r="W970" s="74"/>
      <c r="X970" s="74"/>
      <c r="Y970" s="74"/>
      <c r="Z970" s="74"/>
    </row>
    <row r="971" spans="1:26" ht="15.75" customHeight="1">
      <c r="A971" s="74"/>
      <c r="B971" s="74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4"/>
      <c r="U971" s="74"/>
      <c r="V971" s="74"/>
      <c r="W971" s="74"/>
      <c r="X971" s="74"/>
      <c r="Y971" s="74"/>
      <c r="Z971" s="74"/>
    </row>
    <row r="972" spans="1:26" ht="15.75" customHeight="1">
      <c r="A972" s="74"/>
      <c r="B972" s="74"/>
      <c r="C972" s="74"/>
      <c r="D972" s="74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4"/>
      <c r="U972" s="74"/>
      <c r="V972" s="74"/>
      <c r="W972" s="74"/>
      <c r="X972" s="74"/>
      <c r="Y972" s="74"/>
      <c r="Z972" s="74"/>
    </row>
    <row r="973" spans="1:26" ht="15.75" customHeight="1">
      <c r="A973" s="74"/>
      <c r="B973" s="74"/>
      <c r="C973" s="74"/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4"/>
      <c r="U973" s="74"/>
      <c r="V973" s="74"/>
      <c r="W973" s="74"/>
      <c r="X973" s="74"/>
      <c r="Y973" s="74"/>
      <c r="Z973" s="74"/>
    </row>
    <row r="974" spans="1:26" ht="15.75" customHeight="1">
      <c r="A974" s="74"/>
      <c r="B974" s="74"/>
      <c r="C974" s="74"/>
      <c r="D974" s="74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Q974" s="74"/>
      <c r="R974" s="74"/>
      <c r="S974" s="74"/>
      <c r="T974" s="74"/>
      <c r="U974" s="74"/>
      <c r="V974" s="74"/>
      <c r="W974" s="74"/>
      <c r="X974" s="74"/>
      <c r="Y974" s="74"/>
      <c r="Z974" s="74"/>
    </row>
    <row r="975" spans="1:26" ht="15.75" customHeight="1">
      <c r="A975" s="74"/>
      <c r="B975" s="74"/>
      <c r="C975" s="74"/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4"/>
      <c r="U975" s="74"/>
      <c r="V975" s="74"/>
      <c r="W975" s="74"/>
      <c r="X975" s="74"/>
      <c r="Y975" s="74"/>
      <c r="Z975" s="74"/>
    </row>
    <row r="976" spans="1:26" ht="15.75" customHeight="1">
      <c r="A976" s="74"/>
      <c r="B976" s="74"/>
      <c r="C976" s="74"/>
      <c r="D976" s="74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4"/>
      <c r="T976" s="74"/>
      <c r="U976" s="74"/>
      <c r="V976" s="74"/>
      <c r="W976" s="74"/>
      <c r="X976" s="74"/>
      <c r="Y976" s="74"/>
      <c r="Z976" s="74"/>
    </row>
    <row r="977" spans="1:26" ht="15.75" customHeight="1">
      <c r="A977" s="74"/>
      <c r="B977" s="74"/>
      <c r="C977" s="74"/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4"/>
      <c r="T977" s="74"/>
      <c r="U977" s="74"/>
      <c r="V977" s="74"/>
      <c r="W977" s="74"/>
      <c r="X977" s="74"/>
      <c r="Y977" s="74"/>
      <c r="Z977" s="74"/>
    </row>
    <row r="978" spans="1:26" ht="15.75" customHeight="1">
      <c r="A978" s="74"/>
      <c r="B978" s="74"/>
      <c r="C978" s="74"/>
      <c r="D978" s="74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4"/>
      <c r="U978" s="74"/>
      <c r="V978" s="74"/>
      <c r="W978" s="74"/>
      <c r="X978" s="74"/>
      <c r="Y978" s="74"/>
      <c r="Z978" s="74"/>
    </row>
    <row r="979" spans="1:26" ht="15.75" customHeight="1">
      <c r="A979" s="74"/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4"/>
      <c r="U979" s="74"/>
      <c r="V979" s="74"/>
      <c r="W979" s="74"/>
      <c r="X979" s="74"/>
      <c r="Y979" s="74"/>
      <c r="Z979" s="74"/>
    </row>
    <row r="980" spans="1:26" ht="15.75" customHeight="1">
      <c r="A980" s="74"/>
      <c r="B980" s="74"/>
      <c r="C980" s="74"/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4"/>
      <c r="U980" s="74"/>
      <c r="V980" s="74"/>
      <c r="W980" s="74"/>
      <c r="X980" s="74"/>
      <c r="Y980" s="74"/>
      <c r="Z980" s="74"/>
    </row>
    <row r="981" spans="1:26" ht="15.75" customHeight="1">
      <c r="A981" s="74"/>
      <c r="B981" s="74"/>
      <c r="C981" s="74"/>
      <c r="D981" s="74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4"/>
      <c r="T981" s="74"/>
      <c r="U981" s="74"/>
      <c r="V981" s="74"/>
      <c r="W981" s="74"/>
      <c r="X981" s="74"/>
      <c r="Y981" s="74"/>
      <c r="Z981" s="74"/>
    </row>
    <row r="982" spans="1:26" ht="15.75" customHeight="1">
      <c r="A982" s="74"/>
      <c r="B982" s="74"/>
      <c r="C982" s="74"/>
      <c r="D982" s="74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Q982" s="74"/>
      <c r="R982" s="74"/>
      <c r="S982" s="74"/>
      <c r="T982" s="74"/>
      <c r="U982" s="74"/>
      <c r="V982" s="74"/>
      <c r="W982" s="74"/>
      <c r="X982" s="74"/>
      <c r="Y982" s="74"/>
      <c r="Z982" s="74"/>
    </row>
    <row r="983" spans="1:26" ht="15.75" customHeight="1">
      <c r="A983" s="74"/>
      <c r="B983" s="74"/>
      <c r="C983" s="74"/>
      <c r="D983" s="74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4"/>
      <c r="U983" s="74"/>
      <c r="V983" s="74"/>
      <c r="W983" s="74"/>
      <c r="X983" s="74"/>
      <c r="Y983" s="74"/>
      <c r="Z983" s="74"/>
    </row>
    <row r="984" spans="1:26" ht="15.75" customHeight="1">
      <c r="A984" s="74"/>
      <c r="B984" s="74"/>
      <c r="C984" s="74"/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4"/>
      <c r="U984" s="74"/>
      <c r="V984" s="74"/>
      <c r="W984" s="74"/>
      <c r="X984" s="74"/>
      <c r="Y984" s="74"/>
      <c r="Z984" s="74"/>
    </row>
    <row r="985" spans="1:26" ht="15.75" customHeight="1">
      <c r="A985" s="74"/>
      <c r="B985" s="74"/>
      <c r="C985" s="74"/>
      <c r="D985" s="74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  <c r="T985" s="74"/>
      <c r="U985" s="74"/>
      <c r="V985" s="74"/>
      <c r="W985" s="74"/>
      <c r="X985" s="74"/>
      <c r="Y985" s="74"/>
      <c r="Z985" s="74"/>
    </row>
    <row r="986" spans="1:26" ht="15.75" customHeight="1">
      <c r="A986" s="74"/>
      <c r="B986" s="74"/>
      <c r="C986" s="74"/>
      <c r="D986" s="74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4"/>
      <c r="T986" s="74"/>
      <c r="U986" s="74"/>
      <c r="V986" s="74"/>
      <c r="W986" s="74"/>
      <c r="X986" s="74"/>
      <c r="Y986" s="74"/>
      <c r="Z986" s="74"/>
    </row>
    <row r="987" spans="1:26" ht="15.75" customHeight="1">
      <c r="A987" s="74"/>
      <c r="B987" s="74"/>
      <c r="C987" s="74"/>
      <c r="D987" s="74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4"/>
      <c r="U987" s="74"/>
      <c r="V987" s="74"/>
      <c r="W987" s="74"/>
      <c r="X987" s="74"/>
      <c r="Y987" s="74"/>
      <c r="Z987" s="74"/>
    </row>
    <row r="988" spans="1:26" ht="15.75" customHeight="1">
      <c r="A988" s="74"/>
      <c r="B988" s="74"/>
      <c r="C988" s="74"/>
      <c r="D988" s="74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4"/>
      <c r="T988" s="74"/>
      <c r="U988" s="74"/>
      <c r="V988" s="74"/>
      <c r="W988" s="74"/>
      <c r="X988" s="74"/>
      <c r="Y988" s="74"/>
      <c r="Z988" s="74"/>
    </row>
    <row r="989" spans="1:26" ht="15.75" customHeight="1">
      <c r="A989" s="74"/>
      <c r="B989" s="74"/>
      <c r="C989" s="74"/>
      <c r="D989" s="74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4"/>
      <c r="T989" s="74"/>
      <c r="U989" s="74"/>
      <c r="V989" s="74"/>
      <c r="W989" s="74"/>
      <c r="X989" s="74"/>
      <c r="Y989" s="74"/>
      <c r="Z989" s="74"/>
    </row>
    <row r="990" spans="1:26" ht="15.75" customHeight="1">
      <c r="A990" s="74"/>
      <c r="B990" s="74"/>
      <c r="C990" s="74"/>
      <c r="D990" s="74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Q990" s="74"/>
      <c r="R990" s="74"/>
      <c r="S990" s="74"/>
      <c r="T990" s="74"/>
      <c r="U990" s="74"/>
      <c r="V990" s="74"/>
      <c r="W990" s="74"/>
      <c r="X990" s="74"/>
      <c r="Y990" s="74"/>
      <c r="Z990" s="74"/>
    </row>
    <row r="991" spans="1:26" ht="15.75" customHeight="1">
      <c r="A991" s="74"/>
      <c r="B991" s="74"/>
      <c r="C991" s="74"/>
      <c r="D991" s="74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Q991" s="74"/>
      <c r="R991" s="74"/>
      <c r="S991" s="74"/>
      <c r="T991" s="74"/>
      <c r="U991" s="74"/>
      <c r="V991" s="74"/>
      <c r="W991" s="74"/>
      <c r="X991" s="74"/>
      <c r="Y991" s="74"/>
      <c r="Z991" s="74"/>
    </row>
    <row r="992" spans="1:26" ht="15.75" customHeight="1">
      <c r="A992" s="74"/>
      <c r="B992" s="74"/>
      <c r="C992" s="74"/>
      <c r="D992" s="74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Q992" s="74"/>
      <c r="R992" s="74"/>
      <c r="S992" s="74"/>
      <c r="T992" s="74"/>
      <c r="U992" s="74"/>
      <c r="V992" s="74"/>
      <c r="W992" s="74"/>
      <c r="X992" s="74"/>
      <c r="Y992" s="74"/>
      <c r="Z992" s="74"/>
    </row>
    <row r="993" spans="1:26" ht="15.75" customHeight="1">
      <c r="A993" s="74"/>
      <c r="B993" s="74"/>
      <c r="C993" s="74"/>
      <c r="D993" s="74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Q993" s="74"/>
      <c r="R993" s="74"/>
      <c r="S993" s="74"/>
      <c r="T993" s="74"/>
      <c r="U993" s="74"/>
      <c r="V993" s="74"/>
      <c r="W993" s="74"/>
      <c r="X993" s="74"/>
      <c r="Y993" s="74"/>
      <c r="Z993" s="74"/>
    </row>
    <row r="994" spans="1:26" ht="15.75" customHeight="1">
      <c r="A994" s="74"/>
      <c r="B994" s="74"/>
      <c r="C994" s="74"/>
      <c r="D994" s="74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Q994" s="74"/>
      <c r="R994" s="74"/>
      <c r="S994" s="74"/>
      <c r="T994" s="74"/>
      <c r="U994" s="74"/>
      <c r="V994" s="74"/>
      <c r="W994" s="74"/>
      <c r="X994" s="74"/>
      <c r="Y994" s="74"/>
      <c r="Z994" s="74"/>
    </row>
    <row r="995" spans="1:26" ht="15.75" customHeight="1">
      <c r="A995" s="74"/>
      <c r="B995" s="74"/>
      <c r="C995" s="74"/>
      <c r="D995" s="74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Q995" s="74"/>
      <c r="R995" s="74"/>
      <c r="S995" s="74"/>
      <c r="T995" s="74"/>
      <c r="U995" s="74"/>
      <c r="V995" s="74"/>
      <c r="W995" s="74"/>
      <c r="X995" s="74"/>
      <c r="Y995" s="74"/>
      <c r="Z995" s="74"/>
    </row>
    <row r="996" spans="1:26" ht="15.75" customHeight="1">
      <c r="A996" s="74"/>
      <c r="B996" s="74"/>
      <c r="C996" s="74"/>
      <c r="D996" s="74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4"/>
      <c r="T996" s="74"/>
      <c r="U996" s="74"/>
      <c r="V996" s="74"/>
      <c r="W996" s="74"/>
      <c r="X996" s="74"/>
      <c r="Y996" s="74"/>
      <c r="Z996" s="74"/>
    </row>
    <row r="997" spans="1:26" ht="15.75" customHeight="1">
      <c r="A997" s="74"/>
      <c r="B997" s="74"/>
      <c r="C997" s="74"/>
      <c r="D997" s="74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Q997" s="74"/>
      <c r="R997" s="74"/>
      <c r="S997" s="74"/>
      <c r="T997" s="74"/>
      <c r="U997" s="74"/>
      <c r="V997" s="74"/>
      <c r="W997" s="74"/>
      <c r="X997" s="74"/>
      <c r="Y997" s="74"/>
      <c r="Z997" s="74"/>
    </row>
    <row r="998" spans="1:26" ht="15.75" customHeight="1">
      <c r="A998" s="74"/>
      <c r="B998" s="74"/>
      <c r="C998" s="74"/>
      <c r="D998" s="74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4"/>
      <c r="T998" s="74"/>
      <c r="U998" s="74"/>
      <c r="V998" s="74"/>
      <c r="W998" s="74"/>
      <c r="X998" s="74"/>
      <c r="Y998" s="74"/>
      <c r="Z998" s="74"/>
    </row>
    <row r="999" spans="1:26" ht="15.75" customHeight="1">
      <c r="A999" s="74"/>
      <c r="B999" s="74"/>
      <c r="C999" s="74"/>
      <c r="D999" s="74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Q999" s="74"/>
      <c r="R999" s="74"/>
      <c r="S999" s="74"/>
      <c r="T999" s="74"/>
      <c r="U999" s="74"/>
      <c r="V999" s="74"/>
      <c r="W999" s="74"/>
      <c r="X999" s="74"/>
      <c r="Y999" s="74"/>
      <c r="Z999" s="74"/>
    </row>
    <row r="1000" spans="1:26" ht="15.75" customHeight="1">
      <c r="A1000" s="74"/>
      <c r="B1000" s="74"/>
      <c r="C1000" s="74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4"/>
      <c r="U1000" s="74"/>
      <c r="V1000" s="74"/>
      <c r="W1000" s="74"/>
      <c r="X1000" s="74"/>
      <c r="Y1000" s="74"/>
      <c r="Z1000" s="74"/>
    </row>
  </sheetData>
  <pageMargins left="0.51181102362204722" right="0.31496062992125984" top="0.74803149606299213" bottom="0.35433070866141736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996"/>
  <sheetViews>
    <sheetView zoomScaleNormal="100" workbookViewId="0">
      <selection activeCell="I15" sqref="I15"/>
    </sheetView>
  </sheetViews>
  <sheetFormatPr defaultColWidth="12.625" defaultRowHeight="21" customHeight="1"/>
  <cols>
    <col min="1" max="1" width="7.875" style="77" customWidth="1"/>
    <col min="2" max="2" width="46.125" style="77" customWidth="1"/>
    <col min="3" max="6" width="5.5" style="77" customWidth="1"/>
    <col min="7" max="7" width="9.5" style="77" customWidth="1"/>
    <col min="8" max="26" width="7.875" style="77" customWidth="1"/>
    <col min="27" max="16384" width="12.625" style="77"/>
  </cols>
  <sheetData>
    <row r="1" spans="1:26" ht="21" customHeight="1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</row>
    <row r="2" spans="1:26" ht="21" customHeight="1">
      <c r="A2" s="80"/>
      <c r="B2" s="76"/>
      <c r="C2" s="76"/>
      <c r="D2" s="76"/>
      <c r="E2" s="76"/>
      <c r="F2" s="76"/>
      <c r="G2" s="76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spans="1:26" ht="21" customHeight="1">
      <c r="A3" s="80"/>
      <c r="B3" s="76"/>
      <c r="C3" s="76"/>
      <c r="D3" s="76"/>
      <c r="E3" s="76"/>
      <c r="F3" s="76"/>
      <c r="G3" s="76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1:26" ht="21" customHeight="1">
      <c r="A4" s="80"/>
      <c r="B4" s="457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275"/>
      <c r="D4" s="275"/>
      <c r="E4" s="275"/>
      <c r="F4" s="275"/>
      <c r="G4" s="275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1:26" ht="21" customHeight="1">
      <c r="A5" s="80"/>
      <c r="B5" s="457" t="str">
        <f>บันทึกข้อความ!Q9&amp;"  ปีการศึกษา "&amp;บันทึกข้อความ!Q10</f>
        <v>ชั้นมัธยมศึกษาปีที่ 2/6  ปีการศึกษา 2567</v>
      </c>
      <c r="C5" s="275"/>
      <c r="D5" s="275"/>
      <c r="E5" s="275"/>
      <c r="F5" s="275"/>
      <c r="G5" s="275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</row>
    <row r="6" spans="1:26" ht="21" customHeight="1">
      <c r="A6" s="80"/>
      <c r="B6" s="457" t="s">
        <v>247</v>
      </c>
      <c r="C6" s="275"/>
      <c r="D6" s="275"/>
      <c r="E6" s="275"/>
      <c r="F6" s="275"/>
      <c r="G6" s="275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1:26" ht="21" customHeight="1">
      <c r="A7" s="80"/>
      <c r="B7" s="75" t="s">
        <v>240</v>
      </c>
      <c r="C7" s="76"/>
      <c r="D7" s="76"/>
      <c r="E7" s="76"/>
      <c r="F7" s="76"/>
      <c r="G7" s="76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</row>
    <row r="8" spans="1:26" ht="21" customHeight="1">
      <c r="A8" s="80"/>
      <c r="B8" s="458" t="s">
        <v>195</v>
      </c>
      <c r="C8" s="460" t="s">
        <v>39</v>
      </c>
      <c r="D8" s="387"/>
      <c r="E8" s="387"/>
      <c r="F8" s="387"/>
      <c r="G8" s="388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</row>
    <row r="9" spans="1:26" ht="21" customHeight="1">
      <c r="A9" s="80"/>
      <c r="B9" s="459"/>
      <c r="C9" s="81" t="s">
        <v>101</v>
      </c>
      <c r="D9" s="81" t="s">
        <v>100</v>
      </c>
      <c r="E9" s="81" t="s">
        <v>99</v>
      </c>
      <c r="F9" s="81" t="s">
        <v>98</v>
      </c>
      <c r="G9" s="458" t="s">
        <v>121</v>
      </c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</row>
    <row r="10" spans="1:26" ht="21" customHeight="1">
      <c r="A10" s="80"/>
      <c r="B10" s="380"/>
      <c r="C10" s="82" t="s">
        <v>446</v>
      </c>
      <c r="D10" s="82" t="s">
        <v>447</v>
      </c>
      <c r="E10" s="82" t="s">
        <v>448</v>
      </c>
      <c r="F10" s="82">
        <v>0</v>
      </c>
      <c r="G10" s="3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 spans="1:26" ht="21" customHeight="1">
      <c r="A11" s="80"/>
      <c r="B11" s="83" t="s">
        <v>196</v>
      </c>
      <c r="C11" s="84"/>
      <c r="D11" s="84"/>
      <c r="E11" s="84"/>
      <c r="F11" s="84"/>
      <c r="G11" s="85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</row>
    <row r="12" spans="1:26" ht="21" customHeight="1">
      <c r="A12" s="80"/>
      <c r="B12" s="86" t="s">
        <v>197</v>
      </c>
      <c r="C12" s="87"/>
      <c r="D12" s="87"/>
      <c r="E12" s="87"/>
      <c r="F12" s="87"/>
      <c r="G12" s="88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</row>
    <row r="13" spans="1:26" ht="21" customHeight="1">
      <c r="A13" s="80"/>
      <c r="B13" s="89" t="s">
        <v>198</v>
      </c>
      <c r="C13" s="90"/>
      <c r="D13" s="90"/>
      <c r="E13" s="90"/>
      <c r="F13" s="90"/>
      <c r="G13" s="88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</row>
    <row r="14" spans="1:26" ht="43.5" customHeight="1">
      <c r="A14" s="80"/>
      <c r="B14" s="117" t="s">
        <v>248</v>
      </c>
      <c r="C14" s="92"/>
      <c r="D14" s="92"/>
      <c r="E14" s="92"/>
      <c r="F14" s="92"/>
      <c r="G14" s="88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spans="1:26" ht="78" customHeight="1">
      <c r="A15" s="80"/>
      <c r="B15" s="118" t="s">
        <v>249</v>
      </c>
      <c r="C15" s="94"/>
      <c r="D15" s="94"/>
      <c r="E15" s="94"/>
      <c r="F15" s="94"/>
      <c r="G15" s="88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</row>
    <row r="16" spans="1:26" ht="57" customHeight="1">
      <c r="A16" s="80"/>
      <c r="B16" s="117" t="s">
        <v>250</v>
      </c>
      <c r="C16" s="92"/>
      <c r="D16" s="92"/>
      <c r="E16" s="92"/>
      <c r="F16" s="92"/>
      <c r="G16" s="88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spans="1:26" ht="75.75" customHeight="1">
      <c r="A17" s="80"/>
      <c r="B17" s="118" t="s">
        <v>251</v>
      </c>
      <c r="C17" s="94"/>
      <c r="D17" s="94"/>
      <c r="E17" s="94"/>
      <c r="F17" s="94"/>
      <c r="G17" s="88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spans="1:26" ht="21" customHeight="1">
      <c r="A18" s="80"/>
      <c r="B18" s="99" t="s">
        <v>199</v>
      </c>
      <c r="C18" s="100"/>
      <c r="D18" s="100"/>
      <c r="E18" s="100"/>
      <c r="F18" s="100"/>
      <c r="G18" s="101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spans="1:26" ht="44.25" customHeight="1">
      <c r="A19" s="80"/>
      <c r="B19" s="102" t="s">
        <v>252</v>
      </c>
      <c r="C19" s="102"/>
      <c r="D19" s="102"/>
      <c r="E19" s="102"/>
      <c r="F19" s="102"/>
      <c r="G19" s="88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</row>
    <row r="20" spans="1:26" ht="47.25" customHeight="1">
      <c r="A20" s="80"/>
      <c r="B20" s="94" t="s">
        <v>253</v>
      </c>
      <c r="C20" s="94"/>
      <c r="D20" s="94"/>
      <c r="E20" s="94"/>
      <c r="F20" s="94"/>
      <c r="G20" s="88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spans="1:26" ht="21" customHeight="1">
      <c r="A21" s="80"/>
      <c r="B21" s="104" t="s">
        <v>200</v>
      </c>
      <c r="C21" s="100"/>
      <c r="D21" s="100"/>
      <c r="E21" s="100"/>
      <c r="F21" s="100"/>
      <c r="G21" s="88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spans="1:26" ht="21" customHeight="1">
      <c r="A22" s="80"/>
      <c r="B22" s="96" t="s">
        <v>254</v>
      </c>
      <c r="C22" s="96"/>
      <c r="D22" s="96"/>
      <c r="E22" s="96"/>
      <c r="F22" s="96"/>
      <c r="G22" s="88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</row>
    <row r="23" spans="1:26" ht="46.5" customHeight="1">
      <c r="A23" s="80"/>
      <c r="B23" s="105" t="s">
        <v>255</v>
      </c>
      <c r="C23" s="105"/>
      <c r="D23" s="105"/>
      <c r="E23" s="105"/>
      <c r="F23" s="105"/>
      <c r="G23" s="106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</row>
    <row r="24" spans="1:26" ht="21" customHeight="1">
      <c r="A24" s="80"/>
      <c r="B24" s="104" t="s">
        <v>201</v>
      </c>
      <c r="C24" s="100"/>
      <c r="D24" s="100"/>
      <c r="E24" s="100"/>
      <c r="F24" s="100"/>
      <c r="G24" s="107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 spans="1:26" ht="42.75" customHeight="1">
      <c r="A25" s="80"/>
      <c r="B25" s="108" t="s">
        <v>256</v>
      </c>
      <c r="C25" s="102"/>
      <c r="D25" s="102"/>
      <c r="E25" s="102"/>
      <c r="F25" s="102"/>
      <c r="G25" s="102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</row>
    <row r="26" spans="1:26" ht="21" customHeight="1">
      <c r="A26" s="80"/>
      <c r="B26" s="104" t="s">
        <v>34</v>
      </c>
      <c r="C26" s="100"/>
      <c r="D26" s="100"/>
      <c r="E26" s="100"/>
      <c r="F26" s="100"/>
      <c r="G26" s="107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spans="1:26" ht="21" customHeight="1">
      <c r="A27" s="80"/>
      <c r="B27" s="86" t="s">
        <v>202</v>
      </c>
      <c r="C27" s="87"/>
      <c r="D27" s="87"/>
      <c r="E27" s="87"/>
      <c r="F27" s="87"/>
      <c r="G27" s="109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spans="1:26" ht="49.5" customHeight="1">
      <c r="A28" s="80"/>
      <c r="B28" s="108" t="s">
        <v>257</v>
      </c>
      <c r="C28" s="102"/>
      <c r="D28" s="102"/>
      <c r="E28" s="102"/>
      <c r="F28" s="102"/>
      <c r="G28" s="109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spans="1:26" ht="52.5" customHeight="1">
      <c r="A29" s="80"/>
      <c r="B29" s="91" t="s">
        <v>258</v>
      </c>
      <c r="C29" s="92"/>
      <c r="D29" s="92"/>
      <c r="E29" s="92"/>
      <c r="F29" s="92"/>
      <c r="G29" s="102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</row>
    <row r="30" spans="1:26" ht="42.75" customHeight="1">
      <c r="A30" s="80"/>
      <c r="B30" s="93" t="s">
        <v>259</v>
      </c>
      <c r="C30" s="94"/>
      <c r="D30" s="94"/>
      <c r="E30" s="94"/>
      <c r="F30" s="94"/>
      <c r="G30" s="102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spans="1:26" ht="21" customHeight="1">
      <c r="A31" s="80"/>
      <c r="B31" s="104" t="s">
        <v>203</v>
      </c>
      <c r="C31" s="100"/>
      <c r="D31" s="100"/>
      <c r="E31" s="100"/>
      <c r="F31" s="100"/>
      <c r="G31" s="107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</row>
    <row r="32" spans="1:26" ht="66" customHeight="1">
      <c r="A32" s="80"/>
      <c r="B32" s="108" t="s">
        <v>260</v>
      </c>
      <c r="C32" s="102"/>
      <c r="D32" s="102"/>
      <c r="E32" s="102"/>
      <c r="F32" s="102"/>
      <c r="G32" s="102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spans="1:26" ht="50.25" customHeight="1">
      <c r="A33" s="80"/>
      <c r="B33" s="108" t="s">
        <v>261</v>
      </c>
      <c r="C33" s="102"/>
      <c r="D33" s="102"/>
      <c r="E33" s="102"/>
      <c r="F33" s="102"/>
      <c r="G33" s="88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</row>
    <row r="34" spans="1:26" ht="42.75" customHeight="1">
      <c r="A34" s="80"/>
      <c r="B34" s="93" t="s">
        <v>262</v>
      </c>
      <c r="C34" s="94"/>
      <c r="D34" s="94"/>
      <c r="E34" s="94"/>
      <c r="F34" s="94"/>
      <c r="G34" s="88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</row>
    <row r="35" spans="1:26" ht="21" customHeight="1">
      <c r="A35" s="80"/>
      <c r="B35" s="83" t="s">
        <v>204</v>
      </c>
      <c r="C35" s="100"/>
      <c r="D35" s="100"/>
      <c r="E35" s="100"/>
      <c r="F35" s="100"/>
      <c r="G35" s="88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</row>
    <row r="36" spans="1:26" ht="21" customHeight="1">
      <c r="A36" s="80"/>
      <c r="B36" s="86" t="s">
        <v>205</v>
      </c>
      <c r="C36" s="87"/>
      <c r="D36" s="87"/>
      <c r="E36" s="87"/>
      <c r="F36" s="87"/>
      <c r="G36" s="88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</row>
    <row r="37" spans="1:26" ht="21" customHeight="1">
      <c r="A37" s="80"/>
      <c r="B37" s="86" t="s">
        <v>263</v>
      </c>
      <c r="C37" s="87"/>
      <c r="D37" s="87"/>
      <c r="E37" s="87"/>
      <c r="F37" s="87"/>
      <c r="G37" s="88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</row>
    <row r="38" spans="1:26" ht="21" customHeight="1">
      <c r="A38" s="80"/>
      <c r="B38" s="86" t="s">
        <v>264</v>
      </c>
      <c r="C38" s="87"/>
      <c r="D38" s="87"/>
      <c r="E38" s="87"/>
      <c r="F38" s="87"/>
      <c r="G38" s="88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</row>
    <row r="39" spans="1:26" ht="21" customHeight="1">
      <c r="A39" s="80"/>
      <c r="B39" s="95" t="s">
        <v>206</v>
      </c>
      <c r="C39" s="90"/>
      <c r="D39" s="90"/>
      <c r="E39" s="90"/>
      <c r="F39" s="90"/>
      <c r="G39" s="88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</row>
    <row r="40" spans="1:26" ht="21" customHeight="1">
      <c r="A40" s="80"/>
      <c r="B40" s="93" t="s">
        <v>265</v>
      </c>
      <c r="C40" s="94"/>
      <c r="D40" s="94"/>
      <c r="E40" s="94"/>
      <c r="F40" s="110"/>
      <c r="G40" s="88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</row>
    <row r="41" spans="1:26" ht="21" customHeight="1">
      <c r="A41" s="80"/>
      <c r="B41" s="93" t="s">
        <v>207</v>
      </c>
      <c r="C41" s="94"/>
      <c r="D41" s="94"/>
      <c r="E41" s="94"/>
      <c r="F41" s="110"/>
      <c r="G41" s="88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</row>
    <row r="42" spans="1:26" ht="21" customHeight="1">
      <c r="A42" s="80"/>
      <c r="B42" s="93" t="s">
        <v>208</v>
      </c>
      <c r="C42" s="94"/>
      <c r="D42" s="94"/>
      <c r="E42" s="94"/>
      <c r="F42" s="110"/>
      <c r="G42" s="88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</row>
    <row r="43" spans="1:26" ht="21" customHeight="1">
      <c r="A43" s="80"/>
      <c r="B43" s="93" t="s">
        <v>209</v>
      </c>
      <c r="C43" s="111"/>
      <c r="D43" s="111"/>
      <c r="E43" s="111"/>
      <c r="F43" s="111"/>
      <c r="G43" s="88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</row>
    <row r="44" spans="1:26" ht="21" customHeight="1">
      <c r="A44" s="80"/>
      <c r="B44" s="95" t="s">
        <v>266</v>
      </c>
      <c r="C44" s="96"/>
      <c r="D44" s="96"/>
      <c r="E44" s="96"/>
      <c r="F44" s="96"/>
      <c r="G44" s="88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</row>
    <row r="45" spans="1:26" ht="21" customHeight="1">
      <c r="A45" s="80"/>
      <c r="B45" s="93" t="s">
        <v>267</v>
      </c>
      <c r="C45" s="94"/>
      <c r="D45" s="94"/>
      <c r="E45" s="94"/>
      <c r="F45" s="110"/>
      <c r="G45" s="88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</row>
    <row r="46" spans="1:26" ht="21" customHeight="1">
      <c r="A46" s="80"/>
      <c r="B46" s="93" t="s">
        <v>268</v>
      </c>
      <c r="C46" s="94"/>
      <c r="D46" s="94"/>
      <c r="E46" s="94"/>
      <c r="F46" s="110"/>
      <c r="G46" s="88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</row>
    <row r="47" spans="1:26" ht="21" customHeight="1">
      <c r="A47" s="80"/>
      <c r="B47" s="93" t="s">
        <v>269</v>
      </c>
      <c r="C47" s="94"/>
      <c r="D47" s="94"/>
      <c r="E47" s="94"/>
      <c r="F47" s="110"/>
      <c r="G47" s="88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</row>
    <row r="48" spans="1:26" ht="21" customHeight="1">
      <c r="A48" s="80"/>
      <c r="B48" s="93" t="s">
        <v>270</v>
      </c>
      <c r="C48" s="94"/>
      <c r="D48" s="94"/>
      <c r="E48" s="94"/>
      <c r="F48" s="110"/>
      <c r="G48" s="88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</row>
    <row r="49" spans="1:26" ht="21" customHeight="1">
      <c r="A49" s="80"/>
      <c r="B49" s="93" t="s">
        <v>271</v>
      </c>
      <c r="C49" s="94"/>
      <c r="D49" s="94"/>
      <c r="E49" s="94"/>
      <c r="F49" s="110"/>
      <c r="G49" s="88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</row>
    <row r="50" spans="1:26" ht="21" customHeight="1">
      <c r="A50" s="80"/>
      <c r="B50" s="93" t="s">
        <v>210</v>
      </c>
      <c r="C50" s="94"/>
      <c r="D50" s="94"/>
      <c r="E50" s="94"/>
      <c r="F50" s="110"/>
      <c r="G50" s="88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</row>
    <row r="51" spans="1:26" ht="21" customHeight="1">
      <c r="A51" s="80"/>
      <c r="B51" s="93" t="s">
        <v>272</v>
      </c>
      <c r="C51" s="94"/>
      <c r="D51" s="94"/>
      <c r="E51" s="94"/>
      <c r="F51" s="110"/>
      <c r="G51" s="88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</row>
    <row r="52" spans="1:26" ht="21" customHeight="1">
      <c r="A52" s="80"/>
      <c r="B52" s="93" t="s">
        <v>273</v>
      </c>
      <c r="C52" s="94"/>
      <c r="D52" s="94"/>
      <c r="E52" s="94"/>
      <c r="F52" s="110"/>
      <c r="G52" s="88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</row>
    <row r="53" spans="1:26" ht="21" customHeight="1">
      <c r="A53" s="80"/>
      <c r="B53" s="93" t="s">
        <v>211</v>
      </c>
      <c r="C53" s="111"/>
      <c r="D53" s="111"/>
      <c r="E53" s="111"/>
      <c r="F53" s="111"/>
      <c r="G53" s="88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</row>
    <row r="54" spans="1:26" ht="21" customHeight="1">
      <c r="A54" s="80"/>
      <c r="B54" s="95" t="s">
        <v>212</v>
      </c>
      <c r="C54" s="96"/>
      <c r="D54" s="96"/>
      <c r="E54" s="96"/>
      <c r="F54" s="96"/>
      <c r="G54" s="88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</row>
    <row r="55" spans="1:26" ht="21" customHeight="1">
      <c r="A55" s="80"/>
      <c r="B55" s="93" t="s">
        <v>213</v>
      </c>
      <c r="C55" s="94"/>
      <c r="D55" s="94"/>
      <c r="E55" s="94"/>
      <c r="F55" s="110"/>
      <c r="G55" s="88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</row>
    <row r="56" spans="1:26" ht="21" customHeight="1">
      <c r="A56" s="80"/>
      <c r="B56" s="93" t="s">
        <v>214</v>
      </c>
      <c r="C56" s="94"/>
      <c r="D56" s="94"/>
      <c r="E56" s="94"/>
      <c r="F56" s="110"/>
      <c r="G56" s="88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</row>
    <row r="57" spans="1:26" ht="21" customHeight="1">
      <c r="A57" s="80"/>
      <c r="B57" s="93" t="s">
        <v>215</v>
      </c>
      <c r="C57" s="94"/>
      <c r="D57" s="94"/>
      <c r="E57" s="94"/>
      <c r="F57" s="110"/>
      <c r="G57" s="88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</row>
    <row r="58" spans="1:26" ht="21" customHeight="1">
      <c r="A58" s="80"/>
      <c r="B58" s="104" t="s">
        <v>216</v>
      </c>
      <c r="C58" s="100"/>
      <c r="D58" s="100"/>
      <c r="E58" s="100"/>
      <c r="F58" s="112"/>
      <c r="G58" s="101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21" customHeight="1">
      <c r="A59" s="80"/>
      <c r="B59" s="97" t="s">
        <v>217</v>
      </c>
      <c r="C59" s="102"/>
      <c r="D59" s="102"/>
      <c r="E59" s="102"/>
      <c r="F59" s="119"/>
      <c r="G59" s="103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</row>
    <row r="60" spans="1:26" ht="21" customHeight="1">
      <c r="A60" s="80"/>
      <c r="B60" s="144" t="s">
        <v>274</v>
      </c>
      <c r="C60" s="146"/>
      <c r="D60" s="147"/>
      <c r="E60" s="147"/>
      <c r="F60" s="148"/>
      <c r="G60" s="145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</row>
    <row r="61" spans="1:26" ht="21" customHeight="1">
      <c r="A61" s="80"/>
      <c r="B61" s="144" t="s">
        <v>275</v>
      </c>
      <c r="C61" s="149"/>
      <c r="D61" s="150"/>
      <c r="E61" s="150"/>
      <c r="F61" s="151"/>
      <c r="G61" s="145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21" customHeight="1">
      <c r="A62" s="80"/>
      <c r="B62" s="108" t="s">
        <v>276</v>
      </c>
      <c r="C62" s="152"/>
      <c r="D62" s="153"/>
      <c r="E62" s="153"/>
      <c r="F62" s="154"/>
      <c r="G62" s="88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</row>
    <row r="63" spans="1:26" ht="21" customHeight="1">
      <c r="A63" s="80"/>
      <c r="B63" s="104" t="s">
        <v>218</v>
      </c>
      <c r="C63" s="100"/>
      <c r="D63" s="100"/>
      <c r="E63" s="100"/>
      <c r="F63" s="100"/>
      <c r="G63" s="101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</row>
    <row r="64" spans="1:26" ht="48" customHeight="1">
      <c r="A64" s="80"/>
      <c r="B64" s="89" t="s">
        <v>219</v>
      </c>
      <c r="C64" s="90"/>
      <c r="D64" s="90"/>
      <c r="E64" s="90"/>
      <c r="F64" s="90"/>
      <c r="G64" s="88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</row>
    <row r="65" spans="1:26" ht="75" customHeight="1">
      <c r="A65" s="80"/>
      <c r="B65" s="93" t="s">
        <v>277</v>
      </c>
      <c r="C65" s="94"/>
      <c r="D65" s="94"/>
      <c r="E65" s="94"/>
      <c r="F65" s="94"/>
      <c r="G65" s="88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</row>
    <row r="66" spans="1:26" ht="21" customHeight="1">
      <c r="A66" s="80"/>
      <c r="B66" s="104" t="s">
        <v>220</v>
      </c>
      <c r="C66" s="100"/>
      <c r="D66" s="100"/>
      <c r="E66" s="100"/>
      <c r="F66" s="100"/>
      <c r="G66" s="101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</row>
    <row r="67" spans="1:26" ht="21" customHeight="1">
      <c r="A67" s="80"/>
      <c r="B67" s="95" t="s">
        <v>221</v>
      </c>
      <c r="C67" s="96"/>
      <c r="D67" s="96"/>
      <c r="E67" s="96"/>
      <c r="F67" s="96"/>
      <c r="G67" s="88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</row>
    <row r="68" spans="1:26" ht="21" customHeight="1">
      <c r="A68" s="80"/>
      <c r="B68" s="93" t="s">
        <v>278</v>
      </c>
      <c r="C68" s="94"/>
      <c r="D68" s="94"/>
      <c r="E68" s="94"/>
      <c r="F68" s="110"/>
      <c r="G68" s="88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</row>
    <row r="69" spans="1:26" ht="21" customHeight="1">
      <c r="A69" s="80"/>
      <c r="B69" s="93" t="s">
        <v>279</v>
      </c>
      <c r="C69" s="94"/>
      <c r="D69" s="94"/>
      <c r="E69" s="94"/>
      <c r="F69" s="94"/>
      <c r="G69" s="88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</row>
    <row r="70" spans="1:26" ht="21" customHeight="1">
      <c r="A70" s="80"/>
      <c r="B70" s="104" t="s">
        <v>222</v>
      </c>
      <c r="C70" s="100"/>
      <c r="D70" s="100"/>
      <c r="E70" s="100"/>
      <c r="F70" s="100"/>
      <c r="G70" s="101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</row>
    <row r="71" spans="1:26" ht="42.75" customHeight="1">
      <c r="A71" s="80"/>
      <c r="B71" s="95" t="s">
        <v>280</v>
      </c>
      <c r="C71" s="96"/>
      <c r="D71" s="96"/>
      <c r="E71" s="96"/>
      <c r="F71" s="96"/>
      <c r="G71" s="88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</row>
    <row r="72" spans="1:26" ht="42" customHeight="1">
      <c r="A72" s="80"/>
      <c r="B72" s="93" t="s">
        <v>281</v>
      </c>
      <c r="C72" s="94"/>
      <c r="D72" s="94"/>
      <c r="E72" s="94"/>
      <c r="F72" s="110"/>
      <c r="G72" s="88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</row>
    <row r="73" spans="1:26" ht="46.5" customHeight="1">
      <c r="A73" s="80"/>
      <c r="B73" s="113" t="s">
        <v>282</v>
      </c>
      <c r="C73" s="105"/>
      <c r="D73" s="105"/>
      <c r="E73" s="105"/>
      <c r="F73" s="114"/>
      <c r="G73" s="103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</row>
    <row r="74" spans="1:26" ht="24.75" customHeight="1">
      <c r="A74" s="80"/>
      <c r="B74" s="108" t="s">
        <v>283</v>
      </c>
      <c r="C74" s="102"/>
      <c r="D74" s="102"/>
      <c r="E74" s="102"/>
      <c r="F74" s="119"/>
      <c r="G74" s="88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</row>
    <row r="75" spans="1:26" ht="24.75" customHeight="1">
      <c r="A75" s="80"/>
      <c r="B75" s="108" t="s">
        <v>284</v>
      </c>
      <c r="C75" s="102"/>
      <c r="D75" s="102"/>
      <c r="E75" s="102"/>
      <c r="F75" s="119"/>
      <c r="G75" s="88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</row>
    <row r="76" spans="1:26" ht="21" customHeight="1">
      <c r="A76" s="80"/>
      <c r="B76" s="104" t="s">
        <v>223</v>
      </c>
      <c r="C76" s="100"/>
      <c r="D76" s="100"/>
      <c r="E76" s="100"/>
      <c r="F76" s="100"/>
      <c r="G76" s="101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</row>
    <row r="77" spans="1:26" ht="21" customHeight="1">
      <c r="A77" s="80"/>
      <c r="B77" s="86" t="s">
        <v>224</v>
      </c>
      <c r="C77" s="87"/>
      <c r="D77" s="87"/>
      <c r="E77" s="87"/>
      <c r="F77" s="87"/>
      <c r="G77" s="88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</row>
    <row r="78" spans="1:26" ht="21.75" customHeight="1">
      <c r="A78" s="80"/>
      <c r="B78" s="97" t="s">
        <v>285</v>
      </c>
      <c r="C78" s="98"/>
      <c r="D78" s="98"/>
      <c r="E78" s="98"/>
      <c r="F78" s="98"/>
      <c r="G78" s="103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</row>
    <row r="79" spans="1:26" ht="44.25" customHeight="1">
      <c r="A79" s="80"/>
      <c r="B79" s="104" t="s">
        <v>225</v>
      </c>
      <c r="C79" s="100"/>
      <c r="D79" s="100"/>
      <c r="E79" s="100"/>
      <c r="F79" s="100"/>
      <c r="G79" s="101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</row>
    <row r="80" spans="1:26" ht="49.5" customHeight="1">
      <c r="A80" s="80"/>
      <c r="B80" s="95" t="s">
        <v>286</v>
      </c>
      <c r="C80" s="96"/>
      <c r="D80" s="96"/>
      <c r="E80" s="96"/>
      <c r="F80" s="96"/>
      <c r="G80" s="88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</row>
    <row r="81" spans="1:26" ht="25.5" customHeight="1">
      <c r="A81" s="80"/>
      <c r="B81" s="93" t="s">
        <v>287</v>
      </c>
      <c r="C81" s="94"/>
      <c r="D81" s="94"/>
      <c r="E81" s="94"/>
      <c r="F81" s="94"/>
      <c r="G81" s="88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</row>
    <row r="82" spans="1:26" ht="44.25" customHeight="1">
      <c r="A82" s="80"/>
      <c r="B82" s="104" t="s">
        <v>226</v>
      </c>
      <c r="C82" s="100"/>
      <c r="D82" s="100"/>
      <c r="E82" s="100"/>
      <c r="F82" s="100"/>
      <c r="G82" s="101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48.75" customHeight="1">
      <c r="A83" s="80"/>
      <c r="B83" s="108" t="s">
        <v>288</v>
      </c>
      <c r="C83" s="102"/>
      <c r="D83" s="102"/>
      <c r="E83" s="102"/>
      <c r="F83" s="102"/>
      <c r="G83" s="88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</row>
    <row r="84" spans="1:26" ht="48.75" customHeight="1">
      <c r="A84" s="80"/>
      <c r="B84" s="113" t="s">
        <v>289</v>
      </c>
      <c r="C84" s="105"/>
      <c r="D84" s="105"/>
      <c r="E84" s="105"/>
      <c r="F84" s="114"/>
      <c r="G84" s="103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</row>
    <row r="85" spans="1:26" ht="21" customHeight="1">
      <c r="A85" s="80"/>
      <c r="B85" s="104" t="s">
        <v>227</v>
      </c>
      <c r="C85" s="100"/>
      <c r="D85" s="100"/>
      <c r="E85" s="100"/>
      <c r="F85" s="100"/>
      <c r="G85" s="101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</row>
    <row r="86" spans="1:26" ht="21" customHeight="1">
      <c r="A86" s="80"/>
      <c r="B86" s="89" t="s">
        <v>228</v>
      </c>
      <c r="C86" s="90"/>
      <c r="D86" s="90"/>
      <c r="E86" s="90"/>
      <c r="F86" s="90"/>
      <c r="G86" s="88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</row>
    <row r="87" spans="1:26" ht="46.5" customHeight="1">
      <c r="A87" s="80"/>
      <c r="B87" s="93" t="s">
        <v>290</v>
      </c>
      <c r="C87" s="94"/>
      <c r="D87" s="94"/>
      <c r="E87" s="94"/>
      <c r="F87" s="110"/>
      <c r="G87" s="88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</row>
    <row r="88" spans="1:26" ht="45" customHeight="1">
      <c r="A88" s="80"/>
      <c r="B88" s="93" t="s">
        <v>291</v>
      </c>
      <c r="C88" s="94"/>
      <c r="D88" s="94"/>
      <c r="E88" s="94"/>
      <c r="F88" s="110"/>
      <c r="G88" s="88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</row>
    <row r="89" spans="1:26" ht="42.75" customHeight="1">
      <c r="A89" s="80"/>
      <c r="B89" s="93" t="s">
        <v>292</v>
      </c>
      <c r="C89" s="94"/>
      <c r="D89" s="94"/>
      <c r="E89" s="94"/>
      <c r="F89" s="94"/>
      <c r="G89" s="88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</row>
    <row r="90" spans="1:26" ht="21" customHeight="1">
      <c r="A90" s="80"/>
      <c r="B90" s="113" t="s">
        <v>293</v>
      </c>
      <c r="C90" s="105"/>
      <c r="D90" s="105"/>
      <c r="E90" s="105"/>
      <c r="F90" s="114"/>
      <c r="G90" s="103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</row>
    <row r="91" spans="1:26" ht="21" customHeight="1">
      <c r="A91" s="80"/>
      <c r="B91" s="104" t="s">
        <v>229</v>
      </c>
      <c r="C91" s="100"/>
      <c r="D91" s="100"/>
      <c r="E91" s="100"/>
      <c r="F91" s="100"/>
      <c r="G91" s="88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</row>
    <row r="92" spans="1:26" ht="21" customHeight="1">
      <c r="A92" s="80"/>
      <c r="B92" s="95" t="s">
        <v>230</v>
      </c>
      <c r="C92" s="96"/>
      <c r="D92" s="96"/>
      <c r="E92" s="96"/>
      <c r="F92" s="96"/>
      <c r="G92" s="88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</row>
    <row r="93" spans="1:26" ht="21" customHeight="1">
      <c r="A93" s="80"/>
      <c r="B93" s="93" t="s">
        <v>231</v>
      </c>
      <c r="C93" s="94"/>
      <c r="D93" s="94"/>
      <c r="E93" s="94"/>
      <c r="F93" s="110"/>
      <c r="G93" s="88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</row>
    <row r="94" spans="1:26" ht="21" customHeight="1">
      <c r="A94" s="80"/>
      <c r="B94" s="93" t="s">
        <v>294</v>
      </c>
      <c r="C94" s="94"/>
      <c r="D94" s="94"/>
      <c r="E94" s="94"/>
      <c r="F94" s="110"/>
      <c r="G94" s="88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</row>
    <row r="95" spans="1:26" ht="21" customHeight="1">
      <c r="A95" s="80"/>
      <c r="B95" s="93" t="s">
        <v>295</v>
      </c>
      <c r="C95" s="94"/>
      <c r="D95" s="94"/>
      <c r="E95" s="94"/>
      <c r="F95" s="110"/>
      <c r="G95" s="88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</row>
    <row r="96" spans="1:26" ht="21" customHeight="1">
      <c r="A96" s="80"/>
      <c r="B96" s="93" t="s">
        <v>296</v>
      </c>
      <c r="C96" s="94"/>
      <c r="D96" s="94"/>
      <c r="E96" s="94"/>
      <c r="F96" s="110"/>
      <c r="G96" s="88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</row>
    <row r="97" spans="1:26" ht="21" customHeight="1">
      <c r="A97" s="80"/>
      <c r="B97" s="113" t="s">
        <v>308</v>
      </c>
      <c r="C97" s="94"/>
      <c r="D97" s="94"/>
      <c r="E97" s="94"/>
      <c r="F97" s="110"/>
      <c r="G97" s="88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</row>
    <row r="98" spans="1:26" ht="21" customHeight="1">
      <c r="A98" s="80"/>
      <c r="B98" s="113" t="s">
        <v>297</v>
      </c>
      <c r="C98" s="105"/>
      <c r="D98" s="105"/>
      <c r="E98" s="105"/>
      <c r="F98" s="114"/>
      <c r="G98" s="103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</row>
    <row r="99" spans="1:26" ht="21" customHeight="1">
      <c r="A99" s="80"/>
      <c r="B99" s="76"/>
      <c r="C99" s="76"/>
      <c r="D99" s="76"/>
      <c r="E99" s="76"/>
      <c r="F99" s="76"/>
      <c r="G99" s="76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</row>
    <row r="100" spans="1:26" ht="21" customHeight="1">
      <c r="A100" s="80"/>
      <c r="B100" s="75" t="s">
        <v>232</v>
      </c>
      <c r="C100" s="76"/>
      <c r="D100" s="76"/>
      <c r="E100" s="76"/>
      <c r="F100" s="76"/>
      <c r="G100" s="76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</row>
    <row r="101" spans="1:26" ht="21" customHeight="1">
      <c r="A101" s="80"/>
      <c r="B101" s="76" t="s">
        <v>241</v>
      </c>
      <c r="C101" s="76" t="s">
        <v>237</v>
      </c>
      <c r="D101" s="76"/>
      <c r="E101" s="76"/>
      <c r="F101" s="76"/>
      <c r="G101" s="76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</row>
    <row r="102" spans="1:26" ht="21" customHeight="1">
      <c r="A102" s="80"/>
      <c r="B102" s="76" t="s">
        <v>238</v>
      </c>
      <c r="C102" s="76" t="s">
        <v>239</v>
      </c>
      <c r="D102" s="76"/>
      <c r="E102" s="76"/>
      <c r="F102" s="76"/>
      <c r="G102" s="76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</row>
    <row r="103" spans="1:26" ht="21" customHeight="1">
      <c r="A103" s="80"/>
      <c r="B103" s="75" t="s">
        <v>177</v>
      </c>
      <c r="C103" s="76"/>
      <c r="D103" s="76"/>
      <c r="E103" s="76"/>
      <c r="F103" s="76"/>
      <c r="G103" s="76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</row>
    <row r="104" spans="1:26" ht="21" customHeight="1">
      <c r="A104" s="80"/>
      <c r="B104" s="115"/>
      <c r="C104" s="115"/>
      <c r="D104" s="115"/>
      <c r="E104" s="115"/>
      <c r="F104" s="115"/>
      <c r="G104" s="115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</row>
    <row r="105" spans="1:26" ht="21" customHeight="1">
      <c r="A105" s="80"/>
      <c r="B105" s="115"/>
      <c r="C105" s="115"/>
      <c r="D105" s="115"/>
      <c r="E105" s="115"/>
      <c r="F105" s="115"/>
      <c r="G105" s="115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</row>
    <row r="106" spans="1:26" ht="21" customHeight="1">
      <c r="A106" s="80"/>
      <c r="B106" s="76"/>
      <c r="C106" s="76" t="s">
        <v>233</v>
      </c>
      <c r="D106" s="76"/>
      <c r="E106" s="76"/>
      <c r="F106" s="76"/>
      <c r="G106" s="76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</row>
    <row r="107" spans="1:26" ht="21" customHeight="1">
      <c r="A107" s="80"/>
      <c r="B107" s="76"/>
      <c r="C107" s="77" t="s">
        <v>234</v>
      </c>
      <c r="E107" s="76"/>
      <c r="F107" s="76"/>
      <c r="G107" s="76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</row>
    <row r="108" spans="1:26" ht="21" customHeight="1">
      <c r="A108" s="80"/>
      <c r="B108" s="76"/>
      <c r="C108" s="76" t="s">
        <v>235</v>
      </c>
      <c r="D108" s="76"/>
      <c r="E108" s="76"/>
      <c r="F108" s="76"/>
      <c r="G108" s="76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</row>
    <row r="109" spans="1:26" ht="21" customHeight="1">
      <c r="A109" s="80"/>
      <c r="B109" s="116"/>
      <c r="C109" s="116"/>
      <c r="D109" s="116"/>
      <c r="E109" s="116"/>
      <c r="F109" s="116"/>
      <c r="G109" s="116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</row>
    <row r="110" spans="1:26" ht="21" customHeight="1">
      <c r="A110" s="80"/>
      <c r="B110" s="75" t="s">
        <v>181</v>
      </c>
      <c r="C110" s="76"/>
      <c r="D110" s="76"/>
      <c r="E110" s="76"/>
      <c r="F110" s="76"/>
      <c r="G110" s="76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</row>
    <row r="111" spans="1:26" ht="21" customHeight="1">
      <c r="A111" s="80"/>
      <c r="B111" s="76"/>
      <c r="C111" s="76"/>
      <c r="D111" s="76"/>
      <c r="E111" s="76"/>
      <c r="F111" s="76"/>
      <c r="G111" s="76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</row>
    <row r="112" spans="1:26" ht="21" customHeight="1">
      <c r="A112" s="80"/>
      <c r="B112" s="76" t="s">
        <v>242</v>
      </c>
      <c r="C112" s="76" t="s">
        <v>184</v>
      </c>
      <c r="D112" s="76"/>
      <c r="E112" s="76"/>
      <c r="F112" s="76"/>
      <c r="G112" s="76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</row>
    <row r="113" spans="1:26" ht="21" customHeight="1">
      <c r="A113" s="80"/>
      <c r="B113" s="76" t="s">
        <v>243</v>
      </c>
      <c r="C113" s="76" t="s">
        <v>187</v>
      </c>
      <c r="D113" s="76"/>
      <c r="E113" s="76"/>
      <c r="F113" s="76"/>
      <c r="G113" s="76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</row>
    <row r="114" spans="1:26" ht="21" customHeight="1">
      <c r="A114" s="80"/>
      <c r="B114" s="76" t="s">
        <v>244</v>
      </c>
      <c r="C114" s="76" t="s">
        <v>190</v>
      </c>
      <c r="D114" s="76"/>
      <c r="E114" s="76"/>
      <c r="F114" s="76"/>
      <c r="G114" s="76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</row>
    <row r="115" spans="1:26" ht="21" customHeight="1">
      <c r="A115" s="80"/>
      <c r="B115" s="76" t="s">
        <v>245</v>
      </c>
      <c r="C115" s="76" t="s">
        <v>193</v>
      </c>
      <c r="D115" s="76"/>
      <c r="E115" s="76"/>
      <c r="F115" s="76"/>
      <c r="G115" s="76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</row>
    <row r="116" spans="1:26" ht="21" customHeight="1">
      <c r="A116" s="80"/>
      <c r="B116" s="76"/>
      <c r="C116" s="76"/>
      <c r="D116" s="76"/>
      <c r="E116" s="76"/>
      <c r="F116" s="76"/>
      <c r="G116" s="76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</row>
    <row r="117" spans="1:26" ht="21" customHeight="1">
      <c r="A117" s="80"/>
      <c r="B117" s="75" t="s">
        <v>246</v>
      </c>
      <c r="C117" s="76"/>
      <c r="D117" s="76"/>
      <c r="E117" s="76"/>
      <c r="F117" s="76"/>
      <c r="G117" s="76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</row>
    <row r="118" spans="1:26" ht="21" customHeight="1">
      <c r="A118" s="80"/>
      <c r="B118" s="76"/>
      <c r="C118" s="76"/>
      <c r="D118" s="76"/>
      <c r="E118" s="76"/>
      <c r="F118" s="76"/>
      <c r="G118" s="76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</row>
    <row r="119" spans="1:26" ht="21" customHeight="1">
      <c r="A119" s="80"/>
      <c r="B119" s="76"/>
      <c r="C119" s="76"/>
      <c r="D119" s="76"/>
      <c r="E119" s="76"/>
      <c r="F119" s="76"/>
      <c r="G119" s="76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</row>
    <row r="120" spans="1:26" ht="21" customHeight="1">
      <c r="A120" s="80"/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</row>
    <row r="121" spans="1:26" ht="21" customHeight="1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</row>
    <row r="122" spans="1:26" ht="21" customHeight="1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</row>
    <row r="123" spans="1:26" ht="21" customHeight="1">
      <c r="A123" s="80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</row>
    <row r="124" spans="1:26" ht="21" customHeight="1">
      <c r="A124" s="80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</row>
    <row r="125" spans="1:26" ht="21" customHeight="1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</row>
    <row r="126" spans="1:26" ht="21" customHeight="1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</row>
    <row r="127" spans="1:26" ht="21" customHeight="1">
      <c r="A127" s="80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</row>
    <row r="128" spans="1:26" ht="21" customHeight="1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</row>
    <row r="129" spans="1:26" ht="21" customHeight="1">
      <c r="A129" s="80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</row>
    <row r="130" spans="1:26" ht="21" customHeight="1">
      <c r="A130" s="80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</row>
    <row r="131" spans="1:26" ht="21" customHeight="1">
      <c r="A131" s="80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</row>
    <row r="132" spans="1:26" ht="21" customHeight="1">
      <c r="A132" s="80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</row>
    <row r="133" spans="1:26" ht="21" customHeight="1">
      <c r="A133" s="80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</row>
    <row r="134" spans="1:26" ht="21" customHeight="1">
      <c r="A134" s="80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</row>
    <row r="135" spans="1:26" ht="21" customHeight="1">
      <c r="A135" s="80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</row>
    <row r="136" spans="1:26" ht="21" customHeight="1">
      <c r="A136" s="80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</row>
    <row r="137" spans="1:26" ht="21" customHeight="1">
      <c r="A137" s="80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</row>
    <row r="138" spans="1:26" ht="21" customHeight="1">
      <c r="A138" s="80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</row>
    <row r="139" spans="1:26" ht="21" customHeight="1">
      <c r="A139" s="80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</row>
    <row r="140" spans="1:26" ht="21" customHeight="1">
      <c r="A140" s="80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</row>
    <row r="141" spans="1:26" ht="21" customHeight="1">
      <c r="A141" s="80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</row>
    <row r="142" spans="1:26" ht="21" customHeight="1">
      <c r="A142" s="80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</row>
    <row r="143" spans="1:26" ht="21" customHeight="1">
      <c r="A143" s="80"/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</row>
    <row r="144" spans="1:26" ht="21" customHeight="1">
      <c r="A144" s="80"/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</row>
    <row r="145" spans="1:26" ht="21" customHeight="1">
      <c r="A145" s="80"/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</row>
    <row r="146" spans="1:26" ht="21" customHeight="1">
      <c r="A146" s="80"/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</row>
    <row r="147" spans="1:26" ht="21" customHeight="1">
      <c r="A147" s="80"/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</row>
    <row r="148" spans="1:26" ht="21" customHeight="1">
      <c r="A148" s="80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</row>
    <row r="149" spans="1:26" ht="21" customHeight="1">
      <c r="A149" s="80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</row>
    <row r="150" spans="1:26" ht="21" customHeight="1">
      <c r="A150" s="80"/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</row>
    <row r="151" spans="1:26" ht="21" customHeight="1">
      <c r="A151" s="80"/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</row>
    <row r="152" spans="1:26" ht="21" customHeight="1">
      <c r="A152" s="80"/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</row>
    <row r="153" spans="1:26" ht="21" customHeight="1">
      <c r="A153" s="80"/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</row>
    <row r="154" spans="1:26" ht="21" customHeight="1">
      <c r="A154" s="80"/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</row>
    <row r="155" spans="1:26" ht="21" customHeight="1">
      <c r="A155" s="80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</row>
    <row r="156" spans="1:26" ht="21" customHeight="1">
      <c r="A156" s="80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</row>
    <row r="157" spans="1:26" ht="21" customHeight="1">
      <c r="A157" s="80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</row>
    <row r="158" spans="1:26" ht="21" customHeight="1">
      <c r="A158" s="80"/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</row>
    <row r="159" spans="1:26" ht="21" customHeight="1">
      <c r="A159" s="80"/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</row>
    <row r="160" spans="1:26" ht="21" customHeight="1">
      <c r="A160" s="80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</row>
    <row r="161" spans="1:26" ht="21" customHeight="1">
      <c r="A161" s="80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</row>
    <row r="162" spans="1:26" ht="21" customHeight="1">
      <c r="A162" s="80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</row>
    <row r="163" spans="1:26" ht="21" customHeight="1">
      <c r="A163" s="80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</row>
    <row r="164" spans="1:26" ht="21" customHeight="1">
      <c r="A164" s="80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</row>
    <row r="165" spans="1:26" ht="21" customHeight="1">
      <c r="A165" s="80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</row>
    <row r="166" spans="1:26" ht="21" customHeight="1">
      <c r="A166" s="80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</row>
    <row r="167" spans="1:26" ht="21" customHeight="1">
      <c r="A167" s="80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</row>
    <row r="168" spans="1:26" ht="21" customHeight="1">
      <c r="A168" s="80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</row>
    <row r="169" spans="1:26" ht="21" customHeight="1">
      <c r="A169" s="80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</row>
    <row r="170" spans="1:26" ht="21" customHeight="1">
      <c r="A170" s="80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</row>
    <row r="171" spans="1:26" ht="21" customHeight="1">
      <c r="A171" s="80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</row>
    <row r="172" spans="1:26" ht="21" customHeight="1">
      <c r="A172" s="80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</row>
    <row r="173" spans="1:26" ht="21" customHeight="1">
      <c r="A173" s="80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</row>
    <row r="174" spans="1:26" ht="21" customHeight="1">
      <c r="A174" s="80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</row>
    <row r="175" spans="1:26" ht="21" customHeight="1">
      <c r="A175" s="80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</row>
    <row r="176" spans="1:26" ht="21" customHeight="1">
      <c r="A176" s="80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</row>
    <row r="177" spans="1:26" ht="21" customHeight="1">
      <c r="A177" s="80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</row>
    <row r="178" spans="1:26" ht="21" customHeight="1">
      <c r="A178" s="80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</row>
    <row r="179" spans="1:26" ht="21" customHeight="1">
      <c r="A179" s="80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</row>
    <row r="180" spans="1:26" ht="21" customHeight="1">
      <c r="A180" s="80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</row>
    <row r="181" spans="1:26" ht="21" customHeight="1">
      <c r="A181" s="80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</row>
    <row r="182" spans="1:26" ht="21" customHeight="1">
      <c r="A182" s="80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</row>
    <row r="183" spans="1:26" ht="21" customHeight="1">
      <c r="A183" s="80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</row>
    <row r="184" spans="1:26" ht="21" customHeight="1">
      <c r="A184" s="80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</row>
    <row r="185" spans="1:26" ht="21" customHeight="1">
      <c r="A185" s="80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</row>
    <row r="186" spans="1:26" ht="21" customHeight="1">
      <c r="A186" s="80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</row>
    <row r="187" spans="1:26" ht="21" customHeight="1">
      <c r="A187" s="80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</row>
    <row r="188" spans="1:26" ht="21" customHeight="1">
      <c r="A188" s="80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</row>
    <row r="189" spans="1:26" ht="21" customHeight="1">
      <c r="A189" s="80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</row>
    <row r="190" spans="1:26" ht="21" customHeight="1">
      <c r="A190" s="80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</row>
    <row r="191" spans="1:26" ht="21" customHeight="1">
      <c r="A191" s="80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</row>
    <row r="192" spans="1:26" ht="21" customHeight="1">
      <c r="A192" s="80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</row>
    <row r="193" spans="1:26" ht="21" customHeight="1">
      <c r="A193" s="80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</row>
    <row r="194" spans="1:26" ht="21" customHeight="1">
      <c r="A194" s="80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</row>
    <row r="195" spans="1:26" ht="21" customHeight="1">
      <c r="A195" s="80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</row>
    <row r="196" spans="1:26" ht="21" customHeight="1">
      <c r="A196" s="80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</row>
    <row r="197" spans="1:26" ht="21" customHeight="1">
      <c r="A197" s="80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</row>
    <row r="198" spans="1:26" ht="21" customHeight="1">
      <c r="A198" s="80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</row>
    <row r="199" spans="1:26" ht="21" customHeight="1">
      <c r="A199" s="80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</row>
    <row r="200" spans="1:26" ht="21" customHeight="1">
      <c r="A200" s="80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</row>
    <row r="201" spans="1:26" ht="21" customHeight="1">
      <c r="A201" s="80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</row>
    <row r="202" spans="1:26" ht="21" customHeight="1">
      <c r="A202" s="80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</row>
    <row r="203" spans="1:26" ht="21" customHeight="1">
      <c r="A203" s="80"/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</row>
    <row r="204" spans="1:26" ht="21" customHeight="1">
      <c r="A204" s="80"/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</row>
    <row r="205" spans="1:26" ht="21" customHeight="1">
      <c r="A205" s="80"/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</row>
    <row r="206" spans="1:26" ht="21" customHeight="1">
      <c r="A206" s="80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</row>
    <row r="207" spans="1:26" ht="21" customHeight="1">
      <c r="A207" s="80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</row>
    <row r="208" spans="1:26" ht="21" customHeight="1">
      <c r="A208" s="80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</row>
    <row r="209" spans="1:26" ht="21" customHeight="1">
      <c r="A209" s="80"/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</row>
    <row r="210" spans="1:26" ht="21" customHeight="1">
      <c r="A210" s="80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</row>
    <row r="211" spans="1:26" ht="21" customHeight="1">
      <c r="A211" s="80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</row>
    <row r="212" spans="1:26" ht="21" customHeight="1">
      <c r="A212" s="80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</row>
    <row r="213" spans="1:26" ht="21" customHeight="1">
      <c r="A213" s="80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</row>
    <row r="214" spans="1:26" ht="21" customHeight="1">
      <c r="A214" s="80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</row>
    <row r="215" spans="1:26" ht="21" customHeight="1">
      <c r="A215" s="80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</row>
    <row r="216" spans="1:26" ht="21" customHeight="1">
      <c r="A216" s="80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</row>
    <row r="217" spans="1:26" ht="21" customHeight="1">
      <c r="A217" s="80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</row>
    <row r="218" spans="1:26" ht="21" customHeight="1">
      <c r="A218" s="80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</row>
    <row r="219" spans="1:26" ht="21" customHeight="1">
      <c r="A219" s="80"/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</row>
    <row r="220" spans="1:26" ht="21" customHeight="1">
      <c r="A220" s="80"/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</row>
    <row r="221" spans="1:26" ht="21" customHeight="1">
      <c r="A221" s="80"/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</row>
    <row r="222" spans="1:26" ht="21" customHeight="1">
      <c r="A222" s="80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</row>
    <row r="223" spans="1:26" ht="21" customHeight="1">
      <c r="A223" s="80"/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</row>
    <row r="224" spans="1:26" ht="21" customHeight="1">
      <c r="A224" s="80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</row>
    <row r="225" spans="1:26" ht="21" customHeight="1">
      <c r="A225" s="80"/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</row>
    <row r="226" spans="1:26" ht="21" customHeight="1">
      <c r="A226" s="80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</row>
    <row r="227" spans="1:26" ht="21" customHeight="1">
      <c r="A227" s="80"/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</row>
    <row r="228" spans="1:26" ht="21" customHeight="1">
      <c r="A228" s="80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</row>
    <row r="229" spans="1:26" ht="21" customHeight="1">
      <c r="A229" s="80"/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</row>
    <row r="230" spans="1:26" ht="21" customHeight="1">
      <c r="A230" s="80"/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</row>
    <row r="231" spans="1:26" ht="21" customHeight="1">
      <c r="A231" s="80"/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</row>
    <row r="232" spans="1:26" ht="21" customHeight="1">
      <c r="A232" s="80"/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</row>
    <row r="233" spans="1:26" ht="21" customHeight="1">
      <c r="A233" s="80"/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</row>
    <row r="234" spans="1:26" ht="21" customHeight="1">
      <c r="A234" s="80"/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</row>
    <row r="235" spans="1:26" ht="21" customHeight="1">
      <c r="A235" s="80"/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</row>
    <row r="236" spans="1:26" ht="21" customHeight="1">
      <c r="A236" s="80"/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</row>
    <row r="237" spans="1:26" ht="21" customHeight="1">
      <c r="A237" s="80"/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</row>
    <row r="238" spans="1:26" ht="21" customHeight="1">
      <c r="A238" s="80"/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</row>
    <row r="239" spans="1:26" ht="21" customHeight="1">
      <c r="A239" s="80"/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</row>
    <row r="240" spans="1:26" ht="21" customHeight="1">
      <c r="A240" s="80"/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</row>
    <row r="241" spans="1:26" ht="21" customHeight="1">
      <c r="A241" s="80"/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</row>
    <row r="242" spans="1:26" ht="21" customHeight="1">
      <c r="A242" s="80"/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</row>
    <row r="243" spans="1:26" ht="21" customHeight="1">
      <c r="A243" s="80"/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</row>
    <row r="244" spans="1:26" ht="21" customHeight="1">
      <c r="A244" s="80"/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</row>
    <row r="245" spans="1:26" ht="21" customHeight="1">
      <c r="A245" s="80"/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</row>
    <row r="246" spans="1:26" ht="21" customHeight="1">
      <c r="A246" s="80"/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</row>
    <row r="247" spans="1:26" ht="21" customHeight="1">
      <c r="A247" s="80"/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</row>
    <row r="248" spans="1:26" ht="21" customHeight="1">
      <c r="A248" s="80"/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</row>
    <row r="249" spans="1:26" ht="21" customHeight="1">
      <c r="A249" s="80"/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</row>
    <row r="250" spans="1:26" ht="21" customHeight="1">
      <c r="A250" s="80"/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</row>
    <row r="251" spans="1:26" ht="21" customHeight="1">
      <c r="A251" s="80"/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</row>
    <row r="252" spans="1:26" ht="21" customHeight="1">
      <c r="A252" s="80"/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</row>
    <row r="253" spans="1:26" ht="21" customHeight="1">
      <c r="A253" s="80"/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</row>
    <row r="254" spans="1:26" ht="21" customHeight="1">
      <c r="A254" s="80"/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</row>
    <row r="255" spans="1:26" ht="21" customHeight="1">
      <c r="A255" s="80"/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</row>
    <row r="256" spans="1:26" ht="21" customHeight="1">
      <c r="A256" s="80"/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</row>
    <row r="257" spans="1:26" ht="21" customHeight="1">
      <c r="A257" s="80"/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</row>
    <row r="258" spans="1:26" ht="21" customHeight="1">
      <c r="A258" s="80"/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</row>
    <row r="259" spans="1:26" ht="21" customHeight="1">
      <c r="A259" s="80"/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</row>
    <row r="260" spans="1:26" ht="21" customHeight="1">
      <c r="A260" s="80"/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</row>
    <row r="261" spans="1:26" ht="21" customHeight="1">
      <c r="A261" s="80"/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</row>
    <row r="262" spans="1:26" ht="21" customHeight="1">
      <c r="A262" s="80"/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</row>
    <row r="263" spans="1:26" ht="21" customHeight="1">
      <c r="A263" s="80"/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</row>
    <row r="264" spans="1:26" ht="21" customHeight="1">
      <c r="A264" s="80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</row>
    <row r="265" spans="1:26" ht="21" customHeight="1">
      <c r="A265" s="80"/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</row>
    <row r="266" spans="1:26" ht="21" customHeight="1">
      <c r="A266" s="80"/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</row>
    <row r="267" spans="1:26" ht="21" customHeight="1">
      <c r="A267" s="80"/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</row>
    <row r="268" spans="1:26" ht="21" customHeight="1">
      <c r="A268" s="80"/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</row>
    <row r="269" spans="1:26" ht="21" customHeight="1">
      <c r="A269" s="80"/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</row>
    <row r="270" spans="1:26" ht="21" customHeight="1">
      <c r="A270" s="80"/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</row>
    <row r="271" spans="1:26" ht="21" customHeight="1">
      <c r="A271" s="80"/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</row>
    <row r="272" spans="1:26" ht="21" customHeight="1">
      <c r="A272" s="80"/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</row>
    <row r="273" spans="1:26" ht="21" customHeight="1">
      <c r="A273" s="80"/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</row>
    <row r="274" spans="1:26" ht="21" customHeight="1">
      <c r="A274" s="80"/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</row>
    <row r="275" spans="1:26" ht="21" customHeight="1">
      <c r="A275" s="80"/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</row>
    <row r="276" spans="1:26" ht="21" customHeight="1">
      <c r="A276" s="80"/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</row>
    <row r="277" spans="1:26" ht="21" customHeight="1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</row>
    <row r="278" spans="1:26" ht="21" customHeight="1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</row>
    <row r="279" spans="1:26" ht="21" customHeight="1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</row>
    <row r="280" spans="1:26" ht="21" customHeight="1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</row>
    <row r="281" spans="1:26" ht="21" customHeight="1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</row>
    <row r="282" spans="1:26" ht="21" customHeight="1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</row>
    <row r="283" spans="1:26" ht="21" customHeight="1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</row>
    <row r="284" spans="1:26" ht="21" customHeight="1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</row>
    <row r="285" spans="1:26" ht="21" customHeight="1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</row>
    <row r="286" spans="1:26" ht="21" customHeight="1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</row>
    <row r="287" spans="1:26" ht="21" customHeight="1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</row>
    <row r="288" spans="1:26" ht="21" customHeight="1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</row>
    <row r="289" spans="1:26" ht="21" customHeight="1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</row>
    <row r="290" spans="1:26" ht="21" customHeight="1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</row>
    <row r="291" spans="1:26" ht="21" customHeight="1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</row>
    <row r="292" spans="1:26" ht="21" customHeight="1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</row>
    <row r="293" spans="1:26" ht="21" customHeight="1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</row>
    <row r="294" spans="1:26" ht="21" customHeight="1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</row>
    <row r="295" spans="1:26" ht="21" customHeight="1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</row>
    <row r="296" spans="1:26" ht="21" customHeight="1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</row>
    <row r="297" spans="1:26" ht="21" customHeight="1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</row>
    <row r="298" spans="1:26" ht="21" customHeight="1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</row>
    <row r="299" spans="1:26" ht="21" customHeight="1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</row>
    <row r="300" spans="1:26" ht="21" customHeight="1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</row>
    <row r="301" spans="1:26" ht="21" customHeight="1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</row>
    <row r="302" spans="1:26" ht="21" customHeight="1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</row>
    <row r="303" spans="1:26" ht="21" customHeight="1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</row>
    <row r="304" spans="1:26" ht="21" customHeight="1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</row>
    <row r="305" spans="1:26" ht="21" customHeight="1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</row>
    <row r="306" spans="1:26" ht="21" customHeight="1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</row>
    <row r="307" spans="1:26" ht="21" customHeight="1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</row>
    <row r="308" spans="1:26" ht="21" customHeight="1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</row>
    <row r="309" spans="1:26" ht="21" customHeight="1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</row>
    <row r="310" spans="1:26" ht="21" customHeight="1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</row>
    <row r="311" spans="1:26" ht="21" customHeight="1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</row>
    <row r="312" spans="1:26" ht="21" customHeight="1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</row>
    <row r="313" spans="1:26" ht="21" customHeight="1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</row>
    <row r="314" spans="1:26" ht="21" customHeight="1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</row>
    <row r="315" spans="1:26" ht="21" customHeight="1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</row>
    <row r="316" spans="1:26" ht="21" customHeight="1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</row>
    <row r="317" spans="1:26" ht="21" customHeight="1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</row>
    <row r="318" spans="1:26" ht="21" customHeight="1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</row>
    <row r="319" spans="1:26" ht="21" customHeight="1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</row>
    <row r="320" spans="1:26" ht="21" customHeight="1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</row>
    <row r="321" spans="1:26" ht="21" customHeight="1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</row>
    <row r="322" spans="1:26" ht="21" customHeight="1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</row>
    <row r="323" spans="1:26" ht="21" customHeight="1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</row>
    <row r="324" spans="1:26" ht="21" customHeight="1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</row>
    <row r="325" spans="1:26" ht="21" customHeight="1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</row>
    <row r="326" spans="1:26" ht="21" customHeight="1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</row>
    <row r="327" spans="1:26" ht="21" customHeight="1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</row>
    <row r="328" spans="1:26" ht="21" customHeight="1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</row>
    <row r="329" spans="1:26" ht="21" customHeight="1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</row>
    <row r="330" spans="1:26" ht="21" customHeight="1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</row>
    <row r="331" spans="1:26" ht="21" customHeight="1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</row>
    <row r="332" spans="1:26" ht="21" customHeight="1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</row>
    <row r="333" spans="1:26" ht="21" customHeight="1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</row>
    <row r="334" spans="1:26" ht="21" customHeight="1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</row>
    <row r="335" spans="1:26" ht="21" customHeight="1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</row>
    <row r="336" spans="1:26" ht="21" customHeight="1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</row>
    <row r="337" spans="1:26" ht="21" customHeight="1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</row>
    <row r="338" spans="1:26" ht="21" customHeight="1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</row>
    <row r="339" spans="1:26" ht="21" customHeight="1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</row>
    <row r="340" spans="1:26" ht="21" customHeight="1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</row>
    <row r="341" spans="1:26" ht="21" customHeight="1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</row>
    <row r="342" spans="1:26" ht="21" customHeight="1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</row>
    <row r="343" spans="1:26" ht="21" customHeight="1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</row>
    <row r="344" spans="1:26" ht="21" customHeight="1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</row>
    <row r="345" spans="1:26" ht="21" customHeight="1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</row>
    <row r="346" spans="1:26" ht="21" customHeight="1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</row>
    <row r="347" spans="1:26" ht="21" customHeight="1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</row>
    <row r="348" spans="1:26" ht="21" customHeight="1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</row>
    <row r="349" spans="1:26" ht="21" customHeight="1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</row>
    <row r="350" spans="1:26" ht="21" customHeight="1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</row>
    <row r="351" spans="1:26" ht="21" customHeight="1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</row>
    <row r="352" spans="1:26" ht="21" customHeight="1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</row>
    <row r="353" spans="1:26" ht="21" customHeight="1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</row>
    <row r="354" spans="1:26" ht="21" customHeight="1">
      <c r="A354" s="80"/>
      <c r="B354" s="80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</row>
    <row r="355" spans="1:26" ht="21" customHeight="1">
      <c r="A355" s="80"/>
      <c r="B355" s="80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</row>
    <row r="356" spans="1:26" ht="21" customHeight="1">
      <c r="A356" s="80"/>
      <c r="B356" s="80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</row>
    <row r="357" spans="1:26" ht="21" customHeight="1">
      <c r="A357" s="80"/>
      <c r="B357" s="80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</row>
    <row r="358" spans="1:26" ht="21" customHeight="1">
      <c r="A358" s="80"/>
      <c r="B358" s="80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</row>
    <row r="359" spans="1:26" ht="21" customHeight="1">
      <c r="A359" s="80"/>
      <c r="B359" s="80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</row>
    <row r="360" spans="1:26" ht="21" customHeight="1">
      <c r="A360" s="80"/>
      <c r="B360" s="80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</row>
    <row r="361" spans="1:26" ht="21" customHeight="1">
      <c r="A361" s="80"/>
      <c r="B361" s="80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</row>
    <row r="362" spans="1:26" ht="21" customHeight="1">
      <c r="A362" s="80"/>
      <c r="B362" s="80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</row>
    <row r="363" spans="1:26" ht="21" customHeight="1">
      <c r="A363" s="80"/>
      <c r="B363" s="80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</row>
    <row r="364" spans="1:26" ht="21" customHeight="1">
      <c r="A364" s="80"/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</row>
    <row r="365" spans="1:26" ht="21" customHeight="1">
      <c r="A365" s="80"/>
      <c r="B365" s="80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</row>
    <row r="366" spans="1:26" ht="21" customHeight="1">
      <c r="A366" s="80"/>
      <c r="B366" s="80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</row>
    <row r="367" spans="1:26" ht="21" customHeight="1">
      <c r="A367" s="80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</row>
    <row r="368" spans="1:26" ht="21" customHeight="1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</row>
    <row r="369" spans="1:26" ht="21" customHeight="1">
      <c r="A369" s="80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</row>
    <row r="370" spans="1:26" ht="21" customHeight="1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</row>
    <row r="371" spans="1:26" ht="21" customHeight="1">
      <c r="A371" s="80"/>
      <c r="B371" s="80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</row>
    <row r="372" spans="1:26" ht="21" customHeight="1">
      <c r="A372" s="80"/>
      <c r="B372" s="80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</row>
    <row r="373" spans="1:26" ht="21" customHeight="1">
      <c r="A373" s="80"/>
      <c r="B373" s="80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</row>
    <row r="374" spans="1:26" ht="21" customHeight="1">
      <c r="A374" s="80"/>
      <c r="B374" s="80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</row>
    <row r="375" spans="1:26" ht="21" customHeight="1">
      <c r="A375" s="80"/>
      <c r="B375" s="80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</row>
    <row r="376" spans="1:26" ht="21" customHeight="1">
      <c r="A376" s="80"/>
      <c r="B376" s="80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</row>
    <row r="377" spans="1:26" ht="21" customHeight="1">
      <c r="A377" s="80"/>
      <c r="B377" s="80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</row>
    <row r="378" spans="1:26" ht="21" customHeight="1">
      <c r="A378" s="80"/>
      <c r="B378" s="80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</row>
    <row r="379" spans="1:26" ht="21" customHeight="1">
      <c r="A379" s="80"/>
      <c r="B379" s="80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</row>
    <row r="380" spans="1:26" ht="21" customHeight="1">
      <c r="A380" s="80"/>
      <c r="B380" s="80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</row>
    <row r="381" spans="1:26" ht="21" customHeight="1">
      <c r="A381" s="80"/>
      <c r="B381" s="80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</row>
    <row r="382" spans="1:26" ht="21" customHeight="1">
      <c r="A382" s="80"/>
      <c r="B382" s="80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</row>
    <row r="383" spans="1:26" ht="21" customHeight="1">
      <c r="A383" s="80"/>
      <c r="B383" s="80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</row>
    <row r="384" spans="1:26" ht="21" customHeight="1">
      <c r="A384" s="80"/>
      <c r="B384" s="80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</row>
    <row r="385" spans="1:26" ht="21" customHeight="1">
      <c r="A385" s="80"/>
      <c r="B385" s="80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</row>
    <row r="386" spans="1:26" ht="21" customHeight="1">
      <c r="A386" s="80"/>
      <c r="B386" s="80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</row>
    <row r="387" spans="1:26" ht="21" customHeight="1">
      <c r="A387" s="80"/>
      <c r="B387" s="80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</row>
    <row r="388" spans="1:26" ht="21" customHeight="1">
      <c r="A388" s="80"/>
      <c r="B388" s="80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</row>
    <row r="389" spans="1:26" ht="21" customHeight="1">
      <c r="A389" s="80"/>
      <c r="B389" s="80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</row>
    <row r="390" spans="1:26" ht="21" customHeight="1">
      <c r="A390" s="80"/>
      <c r="B390" s="80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</row>
    <row r="391" spans="1:26" ht="21" customHeight="1">
      <c r="A391" s="80"/>
      <c r="B391" s="80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</row>
    <row r="392" spans="1:26" ht="21" customHeight="1">
      <c r="A392" s="80"/>
      <c r="B392" s="80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</row>
    <row r="393" spans="1:26" ht="21" customHeight="1">
      <c r="A393" s="80"/>
      <c r="B393" s="80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</row>
    <row r="394" spans="1:26" ht="21" customHeight="1">
      <c r="A394" s="80"/>
      <c r="B394" s="80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</row>
    <row r="395" spans="1:26" ht="21" customHeight="1">
      <c r="A395" s="80"/>
      <c r="B395" s="80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</row>
    <row r="396" spans="1:26" ht="21" customHeight="1">
      <c r="A396" s="80"/>
      <c r="B396" s="80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</row>
    <row r="397" spans="1:26" ht="21" customHeight="1">
      <c r="A397" s="80"/>
      <c r="B397" s="80"/>
      <c r="C397" s="80"/>
      <c r="D397" s="80"/>
      <c r="E397" s="80"/>
      <c r="F397" s="80"/>
      <c r="G397" s="80"/>
      <c r="H397" s="80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</row>
    <row r="398" spans="1:26" ht="21" customHeight="1">
      <c r="A398" s="80"/>
      <c r="B398" s="80"/>
      <c r="C398" s="80"/>
      <c r="D398" s="80"/>
      <c r="E398" s="80"/>
      <c r="F398" s="80"/>
      <c r="G398" s="80"/>
      <c r="H398" s="80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</row>
    <row r="399" spans="1:26" ht="21" customHeight="1">
      <c r="A399" s="80"/>
      <c r="B399" s="80"/>
      <c r="C399" s="80"/>
      <c r="D399" s="80"/>
      <c r="E399" s="80"/>
      <c r="F399" s="80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</row>
    <row r="400" spans="1:26" ht="21" customHeight="1">
      <c r="A400" s="80"/>
      <c r="B400" s="80"/>
      <c r="C400" s="80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</row>
    <row r="401" spans="1:26" ht="21" customHeight="1">
      <c r="A401" s="80"/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</row>
    <row r="402" spans="1:26" ht="21" customHeight="1">
      <c r="A402" s="80"/>
      <c r="B402" s="80"/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</row>
    <row r="403" spans="1:26" ht="21" customHeight="1">
      <c r="A403" s="80"/>
      <c r="B403" s="80"/>
      <c r="C403" s="80"/>
      <c r="D403" s="80"/>
      <c r="E403" s="80"/>
      <c r="F403" s="80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</row>
    <row r="404" spans="1:26" ht="21" customHeight="1">
      <c r="A404" s="80"/>
      <c r="B404" s="80"/>
      <c r="C404" s="80"/>
      <c r="D404" s="80"/>
      <c r="E404" s="80"/>
      <c r="F404" s="80"/>
      <c r="G404" s="80"/>
      <c r="H404" s="80"/>
      <c r="I404" s="80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</row>
    <row r="405" spans="1:26" ht="21" customHeight="1">
      <c r="A405" s="80"/>
      <c r="B405" s="80"/>
      <c r="C405" s="80"/>
      <c r="D405" s="80"/>
      <c r="E405" s="80"/>
      <c r="F405" s="80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</row>
    <row r="406" spans="1:26" ht="21" customHeight="1">
      <c r="A406" s="80"/>
      <c r="B406" s="80"/>
      <c r="C406" s="80"/>
      <c r="D406" s="80"/>
      <c r="E406" s="80"/>
      <c r="F406" s="80"/>
      <c r="G406" s="80"/>
      <c r="H406" s="80"/>
      <c r="I406" s="80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</row>
    <row r="407" spans="1:26" ht="21" customHeight="1">
      <c r="A407" s="80"/>
      <c r="B407" s="80"/>
      <c r="C407" s="80"/>
      <c r="D407" s="80"/>
      <c r="E407" s="80"/>
      <c r="F407" s="80"/>
      <c r="G407" s="80"/>
      <c r="H407" s="80"/>
      <c r="I407" s="80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</row>
    <row r="408" spans="1:26" ht="21" customHeight="1">
      <c r="A408" s="80"/>
      <c r="B408" s="80"/>
      <c r="C408" s="80"/>
      <c r="D408" s="80"/>
      <c r="E408" s="80"/>
      <c r="F408" s="80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</row>
    <row r="409" spans="1:26" ht="21" customHeight="1">
      <c r="A409" s="80"/>
      <c r="B409" s="80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</row>
    <row r="410" spans="1:26" ht="21" customHeight="1">
      <c r="A410" s="80"/>
      <c r="B410" s="80"/>
      <c r="C410" s="80"/>
      <c r="D410" s="80"/>
      <c r="E410" s="80"/>
      <c r="F410" s="80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</row>
    <row r="411" spans="1:26" ht="21" customHeight="1">
      <c r="A411" s="80"/>
      <c r="B411" s="80"/>
      <c r="C411" s="80"/>
      <c r="D411" s="80"/>
      <c r="E411" s="80"/>
      <c r="F411" s="80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</row>
    <row r="412" spans="1:26" ht="21" customHeight="1">
      <c r="A412" s="80"/>
      <c r="B412" s="80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</row>
    <row r="413" spans="1:26" ht="21" customHeight="1">
      <c r="A413" s="80"/>
      <c r="B413" s="80"/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</row>
    <row r="414" spans="1:26" ht="21" customHeight="1">
      <c r="A414" s="80"/>
      <c r="B414" s="80"/>
      <c r="C414" s="80"/>
      <c r="D414" s="80"/>
      <c r="E414" s="80"/>
      <c r="F414" s="80"/>
      <c r="G414" s="80"/>
      <c r="H414" s="80"/>
      <c r="I414" s="80"/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</row>
    <row r="415" spans="1:26" ht="21" customHeight="1">
      <c r="A415" s="80"/>
      <c r="B415" s="80"/>
      <c r="C415" s="80"/>
      <c r="D415" s="80"/>
      <c r="E415" s="80"/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</row>
    <row r="416" spans="1:26" ht="21" customHeight="1">
      <c r="A416" s="80"/>
      <c r="B416" s="80"/>
      <c r="C416" s="80"/>
      <c r="D416" s="80"/>
      <c r="E416" s="80"/>
      <c r="F416" s="80"/>
      <c r="G416" s="80"/>
      <c r="H416" s="80"/>
      <c r="I416" s="80"/>
      <c r="J416" s="80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</row>
    <row r="417" spans="1:26" ht="21" customHeight="1">
      <c r="A417" s="80"/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</row>
    <row r="418" spans="1:26" ht="21" customHeight="1">
      <c r="A418" s="80"/>
      <c r="B418" s="80"/>
      <c r="C418" s="80"/>
      <c r="D418" s="80"/>
      <c r="E418" s="80"/>
      <c r="F418" s="80"/>
      <c r="G418" s="80"/>
      <c r="H418" s="80"/>
      <c r="I418" s="80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</row>
    <row r="419" spans="1:26" ht="21" customHeight="1">
      <c r="A419" s="80"/>
      <c r="B419" s="80"/>
      <c r="C419" s="80"/>
      <c r="D419" s="80"/>
      <c r="E419" s="80"/>
      <c r="F419" s="80"/>
      <c r="G419" s="80"/>
      <c r="H419" s="80"/>
      <c r="I419" s="80"/>
      <c r="J419" s="80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</row>
    <row r="420" spans="1:26" ht="21" customHeight="1">
      <c r="A420" s="80"/>
      <c r="B420" s="80"/>
      <c r="C420" s="80"/>
      <c r="D420" s="80"/>
      <c r="E420" s="80"/>
      <c r="F420" s="80"/>
      <c r="G420" s="80"/>
      <c r="H420" s="80"/>
      <c r="I420" s="80"/>
      <c r="J420" s="80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</row>
    <row r="421" spans="1:26" ht="21" customHeight="1">
      <c r="A421" s="80"/>
      <c r="B421" s="80"/>
      <c r="C421" s="80"/>
      <c r="D421" s="80"/>
      <c r="E421" s="80"/>
      <c r="F421" s="80"/>
      <c r="G421" s="80"/>
      <c r="H421" s="80"/>
      <c r="I421" s="80"/>
      <c r="J421" s="80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</row>
    <row r="422" spans="1:26" ht="21" customHeight="1">
      <c r="A422" s="80"/>
      <c r="B422" s="80"/>
      <c r="C422" s="80"/>
      <c r="D422" s="80"/>
      <c r="E422" s="80"/>
      <c r="F422" s="80"/>
      <c r="G422" s="80"/>
      <c r="H422" s="80"/>
      <c r="I422" s="80"/>
      <c r="J422" s="80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</row>
    <row r="423" spans="1:26" ht="21" customHeight="1">
      <c r="A423" s="80"/>
      <c r="B423" s="80"/>
      <c r="C423" s="80"/>
      <c r="D423" s="80"/>
      <c r="E423" s="80"/>
      <c r="F423" s="80"/>
      <c r="G423" s="80"/>
      <c r="H423" s="80"/>
      <c r="I423" s="80"/>
      <c r="J423" s="80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</row>
    <row r="424" spans="1:26" ht="21" customHeight="1">
      <c r="A424" s="80"/>
      <c r="B424" s="80"/>
      <c r="C424" s="80"/>
      <c r="D424" s="80"/>
      <c r="E424" s="80"/>
      <c r="F424" s="80"/>
      <c r="G424" s="80"/>
      <c r="H424" s="80"/>
      <c r="I424" s="80"/>
      <c r="J424" s="80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</row>
    <row r="425" spans="1:26" ht="21" customHeight="1">
      <c r="A425" s="80"/>
      <c r="B425" s="80"/>
      <c r="C425" s="80"/>
      <c r="D425" s="80"/>
      <c r="E425" s="80"/>
      <c r="F425" s="80"/>
      <c r="G425" s="80"/>
      <c r="H425" s="80"/>
      <c r="I425" s="80"/>
      <c r="J425" s="80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</row>
    <row r="426" spans="1:26" ht="21" customHeight="1">
      <c r="A426" s="80"/>
      <c r="B426" s="80"/>
      <c r="C426" s="80"/>
      <c r="D426" s="80"/>
      <c r="E426" s="80"/>
      <c r="F426" s="80"/>
      <c r="G426" s="80"/>
      <c r="H426" s="80"/>
      <c r="I426" s="80"/>
      <c r="J426" s="80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</row>
    <row r="427" spans="1:26" ht="21" customHeight="1">
      <c r="A427" s="80"/>
      <c r="B427" s="80"/>
      <c r="C427" s="80"/>
      <c r="D427" s="80"/>
      <c r="E427" s="80"/>
      <c r="F427" s="80"/>
      <c r="G427" s="80"/>
      <c r="H427" s="80"/>
      <c r="I427" s="80"/>
      <c r="J427" s="80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</row>
    <row r="428" spans="1:26" ht="21" customHeight="1">
      <c r="A428" s="80"/>
      <c r="B428" s="80"/>
      <c r="C428" s="80"/>
      <c r="D428" s="80"/>
      <c r="E428" s="80"/>
      <c r="F428" s="80"/>
      <c r="G428" s="80"/>
      <c r="H428" s="80"/>
      <c r="I428" s="80"/>
      <c r="J428" s="80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</row>
    <row r="429" spans="1:26" ht="21" customHeight="1">
      <c r="A429" s="80"/>
      <c r="B429" s="80"/>
      <c r="C429" s="80"/>
      <c r="D429" s="80"/>
      <c r="E429" s="80"/>
      <c r="F429" s="80"/>
      <c r="G429" s="80"/>
      <c r="H429" s="80"/>
      <c r="I429" s="80"/>
      <c r="J429" s="80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</row>
    <row r="430" spans="1:26" ht="21" customHeight="1">
      <c r="A430" s="80"/>
      <c r="B430" s="80"/>
      <c r="C430" s="80"/>
      <c r="D430" s="80"/>
      <c r="E430" s="80"/>
      <c r="F430" s="80"/>
      <c r="G430" s="80"/>
      <c r="H430" s="80"/>
      <c r="I430" s="80"/>
      <c r="J430" s="80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</row>
    <row r="431" spans="1:26" ht="21" customHeight="1">
      <c r="A431" s="80"/>
      <c r="B431" s="80"/>
      <c r="C431" s="80"/>
      <c r="D431" s="80"/>
      <c r="E431" s="80"/>
      <c r="F431" s="80"/>
      <c r="G431" s="80"/>
      <c r="H431" s="80"/>
      <c r="I431" s="80"/>
      <c r="J431" s="80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</row>
    <row r="432" spans="1:26" ht="21" customHeight="1">
      <c r="A432" s="80"/>
      <c r="B432" s="80"/>
      <c r="C432" s="80"/>
      <c r="D432" s="80"/>
      <c r="E432" s="80"/>
      <c r="F432" s="80"/>
      <c r="G432" s="80"/>
      <c r="H432" s="80"/>
      <c r="I432" s="80"/>
      <c r="J432" s="80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</row>
    <row r="433" spans="1:26" ht="21" customHeight="1">
      <c r="A433" s="80"/>
      <c r="B433" s="80"/>
      <c r="C433" s="80"/>
      <c r="D433" s="80"/>
      <c r="E433" s="80"/>
      <c r="F433" s="80"/>
      <c r="G433" s="80"/>
      <c r="H433" s="80"/>
      <c r="I433" s="80"/>
      <c r="J433" s="80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</row>
    <row r="434" spans="1:26" ht="21" customHeight="1">
      <c r="A434" s="80"/>
      <c r="B434" s="80"/>
      <c r="C434" s="80"/>
      <c r="D434" s="80"/>
      <c r="E434" s="80"/>
      <c r="F434" s="80"/>
      <c r="G434" s="80"/>
      <c r="H434" s="80"/>
      <c r="I434" s="80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</row>
    <row r="435" spans="1:26" ht="21" customHeight="1">
      <c r="A435" s="80"/>
      <c r="B435" s="80"/>
      <c r="C435" s="80"/>
      <c r="D435" s="80"/>
      <c r="E435" s="80"/>
      <c r="F435" s="80"/>
      <c r="G435" s="80"/>
      <c r="H435" s="80"/>
      <c r="I435" s="80"/>
      <c r="J435" s="80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</row>
    <row r="436" spans="1:26" ht="21" customHeight="1">
      <c r="A436" s="80"/>
      <c r="B436" s="80"/>
      <c r="C436" s="80"/>
      <c r="D436" s="80"/>
      <c r="E436" s="80"/>
      <c r="F436" s="80"/>
      <c r="G436" s="80"/>
      <c r="H436" s="80"/>
      <c r="I436" s="80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</row>
    <row r="437" spans="1:26" ht="21" customHeight="1">
      <c r="A437" s="80"/>
      <c r="B437" s="80"/>
      <c r="C437" s="80"/>
      <c r="D437" s="80"/>
      <c r="E437" s="80"/>
      <c r="F437" s="80"/>
      <c r="G437" s="80"/>
      <c r="H437" s="80"/>
      <c r="I437" s="80"/>
      <c r="J437" s="80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</row>
    <row r="438" spans="1:26" ht="21" customHeight="1">
      <c r="A438" s="80"/>
      <c r="B438" s="80"/>
      <c r="C438" s="80"/>
      <c r="D438" s="80"/>
      <c r="E438" s="80"/>
      <c r="F438" s="80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</row>
    <row r="439" spans="1:26" ht="21" customHeight="1">
      <c r="A439" s="80"/>
      <c r="B439" s="80"/>
      <c r="C439" s="80"/>
      <c r="D439" s="80"/>
      <c r="E439" s="80"/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</row>
    <row r="440" spans="1:26" ht="21" customHeight="1">
      <c r="A440" s="80"/>
      <c r="B440" s="80"/>
      <c r="C440" s="80"/>
      <c r="D440" s="80"/>
      <c r="E440" s="80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</row>
    <row r="441" spans="1:26" ht="21" customHeight="1">
      <c r="A441" s="80"/>
      <c r="B441" s="80"/>
      <c r="C441" s="80"/>
      <c r="D441" s="80"/>
      <c r="E441" s="80"/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</row>
    <row r="442" spans="1:26" ht="21" customHeight="1">
      <c r="A442" s="80"/>
      <c r="B442" s="80"/>
      <c r="C442" s="80"/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</row>
    <row r="443" spans="1:26" ht="21" customHeight="1">
      <c r="A443" s="80"/>
      <c r="B443" s="80"/>
      <c r="C443" s="80"/>
      <c r="D443" s="80"/>
      <c r="E443" s="80"/>
      <c r="F443" s="80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</row>
    <row r="444" spans="1:26" ht="21" customHeight="1">
      <c r="A444" s="80"/>
      <c r="B444" s="80"/>
      <c r="C444" s="80"/>
      <c r="D444" s="80"/>
      <c r="E444" s="80"/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</row>
    <row r="445" spans="1:26" ht="21" customHeight="1">
      <c r="A445" s="80"/>
      <c r="B445" s="80"/>
      <c r="C445" s="80"/>
      <c r="D445" s="80"/>
      <c r="E445" s="80"/>
      <c r="F445" s="80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</row>
    <row r="446" spans="1:26" ht="21" customHeight="1">
      <c r="A446" s="80"/>
      <c r="B446" s="80"/>
      <c r="C446" s="80"/>
      <c r="D446" s="80"/>
      <c r="E446" s="80"/>
      <c r="F446" s="80"/>
      <c r="G446" s="80"/>
      <c r="H446" s="80"/>
      <c r="I446" s="80"/>
      <c r="J446" s="80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</row>
    <row r="447" spans="1:26" ht="21" customHeight="1">
      <c r="A447" s="80"/>
      <c r="B447" s="80"/>
      <c r="C447" s="80"/>
      <c r="D447" s="80"/>
      <c r="E447" s="80"/>
      <c r="F447" s="80"/>
      <c r="G447" s="80"/>
      <c r="H447" s="80"/>
      <c r="I447" s="80"/>
      <c r="J447" s="80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</row>
    <row r="448" spans="1:26" ht="21" customHeight="1">
      <c r="A448" s="80"/>
      <c r="B448" s="80"/>
      <c r="C448" s="80"/>
      <c r="D448" s="80"/>
      <c r="E448" s="80"/>
      <c r="F448" s="80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</row>
    <row r="449" spans="1:26" ht="21" customHeight="1">
      <c r="A449" s="80"/>
      <c r="B449" s="80"/>
      <c r="C449" s="80"/>
      <c r="D449" s="80"/>
      <c r="E449" s="80"/>
      <c r="F449" s="80"/>
      <c r="G449" s="80"/>
      <c r="H449" s="80"/>
      <c r="I449" s="80"/>
      <c r="J449" s="80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</row>
    <row r="450" spans="1:26" ht="21" customHeight="1">
      <c r="A450" s="80"/>
      <c r="B450" s="80"/>
      <c r="C450" s="80"/>
      <c r="D450" s="80"/>
      <c r="E450" s="80"/>
      <c r="F450" s="80"/>
      <c r="G450" s="80"/>
      <c r="H450" s="80"/>
      <c r="I450" s="80"/>
      <c r="J450" s="80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</row>
    <row r="451" spans="1:26" ht="21" customHeight="1">
      <c r="A451" s="80"/>
      <c r="B451" s="80"/>
      <c r="C451" s="80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</row>
    <row r="452" spans="1:26" ht="21" customHeight="1">
      <c r="A452" s="80"/>
      <c r="B452" s="80"/>
      <c r="C452" s="80"/>
      <c r="D452" s="80"/>
      <c r="E452" s="80"/>
      <c r="F452" s="80"/>
      <c r="G452" s="80"/>
      <c r="H452" s="80"/>
      <c r="I452" s="80"/>
      <c r="J452" s="80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</row>
    <row r="453" spans="1:26" ht="21" customHeight="1">
      <c r="A453" s="80"/>
      <c r="B453" s="80"/>
      <c r="C453" s="80"/>
      <c r="D453" s="80"/>
      <c r="E453" s="80"/>
      <c r="F453" s="80"/>
      <c r="G453" s="80"/>
      <c r="H453" s="80"/>
      <c r="I453" s="80"/>
      <c r="J453" s="80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</row>
    <row r="454" spans="1:26" ht="21" customHeight="1">
      <c r="A454" s="80"/>
      <c r="B454" s="80"/>
      <c r="C454" s="80"/>
      <c r="D454" s="80"/>
      <c r="E454" s="80"/>
      <c r="F454" s="80"/>
      <c r="G454" s="80"/>
      <c r="H454" s="80"/>
      <c r="I454" s="80"/>
      <c r="J454" s="80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</row>
    <row r="455" spans="1:26" ht="21" customHeight="1">
      <c r="A455" s="80"/>
      <c r="B455" s="80"/>
      <c r="C455" s="80"/>
      <c r="D455" s="80"/>
      <c r="E455" s="80"/>
      <c r="F455" s="80"/>
      <c r="G455" s="80"/>
      <c r="H455" s="80"/>
      <c r="I455" s="80"/>
      <c r="J455" s="80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</row>
    <row r="456" spans="1:26" ht="21" customHeight="1">
      <c r="A456" s="80"/>
      <c r="B456" s="80"/>
      <c r="C456" s="80"/>
      <c r="D456" s="80"/>
      <c r="E456" s="80"/>
      <c r="F456" s="80"/>
      <c r="G456" s="80"/>
      <c r="H456" s="80"/>
      <c r="I456" s="80"/>
      <c r="J456" s="80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</row>
    <row r="457" spans="1:26" ht="21" customHeight="1">
      <c r="A457" s="80"/>
      <c r="B457" s="80"/>
      <c r="C457" s="80"/>
      <c r="D457" s="80"/>
      <c r="E457" s="80"/>
      <c r="F457" s="80"/>
      <c r="G457" s="80"/>
      <c r="H457" s="80"/>
      <c r="I457" s="80"/>
      <c r="J457" s="80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</row>
    <row r="458" spans="1:26" ht="21" customHeight="1">
      <c r="A458" s="80"/>
      <c r="B458" s="80"/>
      <c r="C458" s="80"/>
      <c r="D458" s="80"/>
      <c r="E458" s="80"/>
      <c r="F458" s="80"/>
      <c r="G458" s="80"/>
      <c r="H458" s="80"/>
      <c r="I458" s="80"/>
      <c r="J458" s="80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</row>
    <row r="459" spans="1:26" ht="21" customHeight="1">
      <c r="A459" s="80"/>
      <c r="B459" s="80"/>
      <c r="C459" s="80"/>
      <c r="D459" s="80"/>
      <c r="E459" s="80"/>
      <c r="F459" s="80"/>
      <c r="G459" s="80"/>
      <c r="H459" s="80"/>
      <c r="I459" s="80"/>
      <c r="J459" s="80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</row>
    <row r="460" spans="1:26" ht="21" customHeight="1">
      <c r="A460" s="80"/>
      <c r="B460" s="80"/>
      <c r="C460" s="80"/>
      <c r="D460" s="80"/>
      <c r="E460" s="80"/>
      <c r="F460" s="80"/>
      <c r="G460" s="80"/>
      <c r="H460" s="80"/>
      <c r="I460" s="80"/>
      <c r="J460" s="80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</row>
    <row r="461" spans="1:26" ht="21" customHeight="1">
      <c r="A461" s="80"/>
      <c r="B461" s="80"/>
      <c r="C461" s="80"/>
      <c r="D461" s="80"/>
      <c r="E461" s="80"/>
      <c r="F461" s="80"/>
      <c r="G461" s="80"/>
      <c r="H461" s="80"/>
      <c r="I461" s="80"/>
      <c r="J461" s="80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</row>
    <row r="462" spans="1:26" ht="21" customHeight="1">
      <c r="A462" s="80"/>
      <c r="B462" s="80"/>
      <c r="C462" s="80"/>
      <c r="D462" s="80"/>
      <c r="E462" s="80"/>
      <c r="F462" s="80"/>
      <c r="G462" s="80"/>
      <c r="H462" s="80"/>
      <c r="I462" s="80"/>
      <c r="J462" s="80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</row>
    <row r="463" spans="1:26" ht="21" customHeight="1">
      <c r="A463" s="80"/>
      <c r="B463" s="80"/>
      <c r="C463" s="80"/>
      <c r="D463" s="80"/>
      <c r="E463" s="80"/>
      <c r="F463" s="80"/>
      <c r="G463" s="80"/>
      <c r="H463" s="80"/>
      <c r="I463" s="80"/>
      <c r="J463" s="80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</row>
    <row r="464" spans="1:26" ht="21" customHeight="1">
      <c r="A464" s="80"/>
      <c r="B464" s="80"/>
      <c r="C464" s="80"/>
      <c r="D464" s="80"/>
      <c r="E464" s="80"/>
      <c r="F464" s="80"/>
      <c r="G464" s="80"/>
      <c r="H464" s="80"/>
      <c r="I464" s="80"/>
      <c r="J464" s="80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</row>
    <row r="465" spans="1:26" ht="21" customHeight="1">
      <c r="A465" s="80"/>
      <c r="B465" s="80"/>
      <c r="C465" s="80"/>
      <c r="D465" s="80"/>
      <c r="E465" s="80"/>
      <c r="F465" s="80"/>
      <c r="G465" s="80"/>
      <c r="H465" s="80"/>
      <c r="I465" s="80"/>
      <c r="J465" s="80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</row>
    <row r="466" spans="1:26" ht="21" customHeight="1">
      <c r="A466" s="80"/>
      <c r="B466" s="80"/>
      <c r="C466" s="80"/>
      <c r="D466" s="80"/>
      <c r="E466" s="80"/>
      <c r="F466" s="80"/>
      <c r="G466" s="80"/>
      <c r="H466" s="80"/>
      <c r="I466" s="80"/>
      <c r="J466" s="80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</row>
    <row r="467" spans="1:26" ht="21" customHeight="1">
      <c r="A467" s="80"/>
      <c r="B467" s="80"/>
      <c r="C467" s="80"/>
      <c r="D467" s="80"/>
      <c r="E467" s="80"/>
      <c r="F467" s="80"/>
      <c r="G467" s="80"/>
      <c r="H467" s="80"/>
      <c r="I467" s="80"/>
      <c r="J467" s="80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</row>
    <row r="468" spans="1:26" ht="21" customHeight="1">
      <c r="A468" s="80"/>
      <c r="B468" s="80"/>
      <c r="C468" s="80"/>
      <c r="D468" s="80"/>
      <c r="E468" s="80"/>
      <c r="F468" s="80"/>
      <c r="G468" s="80"/>
      <c r="H468" s="80"/>
      <c r="I468" s="80"/>
      <c r="J468" s="80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</row>
    <row r="469" spans="1:26" ht="21" customHeight="1">
      <c r="A469" s="80"/>
      <c r="B469" s="80"/>
      <c r="C469" s="80"/>
      <c r="D469" s="80"/>
      <c r="E469" s="80"/>
      <c r="F469" s="80"/>
      <c r="G469" s="80"/>
      <c r="H469" s="80"/>
      <c r="I469" s="80"/>
      <c r="J469" s="80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</row>
    <row r="470" spans="1:26" ht="21" customHeight="1">
      <c r="A470" s="80"/>
      <c r="B470" s="80"/>
      <c r="C470" s="80"/>
      <c r="D470" s="80"/>
      <c r="E470" s="80"/>
      <c r="F470" s="80"/>
      <c r="G470" s="80"/>
      <c r="H470" s="80"/>
      <c r="I470" s="80"/>
      <c r="J470" s="80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</row>
    <row r="471" spans="1:26" ht="21" customHeight="1">
      <c r="A471" s="80"/>
      <c r="B471" s="80"/>
      <c r="C471" s="80"/>
      <c r="D471" s="80"/>
      <c r="E471" s="80"/>
      <c r="F471" s="80"/>
      <c r="G471" s="80"/>
      <c r="H471" s="80"/>
      <c r="I471" s="80"/>
      <c r="J471" s="80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</row>
    <row r="472" spans="1:26" ht="21" customHeight="1">
      <c r="A472" s="80"/>
      <c r="B472" s="80"/>
      <c r="C472" s="80"/>
      <c r="D472" s="80"/>
      <c r="E472" s="80"/>
      <c r="F472" s="80"/>
      <c r="G472" s="80"/>
      <c r="H472" s="80"/>
      <c r="I472" s="80"/>
      <c r="J472" s="80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</row>
    <row r="473" spans="1:26" ht="21" customHeight="1">
      <c r="A473" s="80"/>
      <c r="B473" s="80"/>
      <c r="C473" s="80"/>
      <c r="D473" s="80"/>
      <c r="E473" s="80"/>
      <c r="F473" s="80"/>
      <c r="G473" s="80"/>
      <c r="H473" s="80"/>
      <c r="I473" s="80"/>
      <c r="J473" s="80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</row>
    <row r="474" spans="1:26" ht="21" customHeight="1">
      <c r="A474" s="80"/>
      <c r="B474" s="80"/>
      <c r="C474" s="80"/>
      <c r="D474" s="80"/>
      <c r="E474" s="80"/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</row>
    <row r="475" spans="1:26" ht="21" customHeight="1">
      <c r="A475" s="80"/>
      <c r="B475" s="80"/>
      <c r="C475" s="80"/>
      <c r="D475" s="80"/>
      <c r="E475" s="80"/>
      <c r="F475" s="80"/>
      <c r="G475" s="80"/>
      <c r="H475" s="80"/>
      <c r="I475" s="80"/>
      <c r="J475" s="80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</row>
    <row r="476" spans="1:26" ht="21" customHeight="1">
      <c r="A476" s="80"/>
      <c r="B476" s="80"/>
      <c r="C476" s="80"/>
      <c r="D476" s="80"/>
      <c r="E476" s="80"/>
      <c r="F476" s="80"/>
      <c r="G476" s="80"/>
      <c r="H476" s="80"/>
      <c r="I476" s="80"/>
      <c r="J476" s="80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</row>
    <row r="477" spans="1:26" ht="21" customHeight="1">
      <c r="A477" s="80"/>
      <c r="B477" s="80"/>
      <c r="C477" s="80"/>
      <c r="D477" s="80"/>
      <c r="E477" s="80"/>
      <c r="F477" s="80"/>
      <c r="G477" s="80"/>
      <c r="H477" s="80"/>
      <c r="I477" s="80"/>
      <c r="J477" s="80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</row>
    <row r="478" spans="1:26" ht="21" customHeight="1">
      <c r="A478" s="80"/>
      <c r="B478" s="80"/>
      <c r="C478" s="80"/>
      <c r="D478" s="80"/>
      <c r="E478" s="80"/>
      <c r="F478" s="80"/>
      <c r="G478" s="80"/>
      <c r="H478" s="80"/>
      <c r="I478" s="80"/>
      <c r="J478" s="80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</row>
    <row r="479" spans="1:26" ht="21" customHeight="1">
      <c r="A479" s="80"/>
      <c r="B479" s="80"/>
      <c r="C479" s="80"/>
      <c r="D479" s="80"/>
      <c r="E479" s="80"/>
      <c r="F479" s="80"/>
      <c r="G479" s="80"/>
      <c r="H479" s="80"/>
      <c r="I479" s="80"/>
      <c r="J479" s="80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</row>
    <row r="480" spans="1:26" ht="21" customHeight="1">
      <c r="A480" s="80"/>
      <c r="B480" s="80"/>
      <c r="C480" s="80"/>
      <c r="D480" s="80"/>
      <c r="E480" s="80"/>
      <c r="F480" s="80"/>
      <c r="G480" s="80"/>
      <c r="H480" s="80"/>
      <c r="I480" s="80"/>
      <c r="J480" s="80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</row>
    <row r="481" spans="1:26" ht="21" customHeight="1">
      <c r="A481" s="80"/>
      <c r="B481" s="80"/>
      <c r="C481" s="80"/>
      <c r="D481" s="80"/>
      <c r="E481" s="80"/>
      <c r="F481" s="80"/>
      <c r="G481" s="80"/>
      <c r="H481" s="80"/>
      <c r="I481" s="80"/>
      <c r="J481" s="80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</row>
    <row r="482" spans="1:26" ht="21" customHeight="1">
      <c r="A482" s="80"/>
      <c r="B482" s="80"/>
      <c r="C482" s="80"/>
      <c r="D482" s="80"/>
      <c r="E482" s="80"/>
      <c r="F482" s="80"/>
      <c r="G482" s="80"/>
      <c r="H482" s="80"/>
      <c r="I482" s="80"/>
      <c r="J482" s="80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</row>
    <row r="483" spans="1:26" ht="21" customHeight="1">
      <c r="A483" s="80"/>
      <c r="B483" s="80"/>
      <c r="C483" s="80"/>
      <c r="D483" s="80"/>
      <c r="E483" s="80"/>
      <c r="F483" s="80"/>
      <c r="G483" s="80"/>
      <c r="H483" s="80"/>
      <c r="I483" s="80"/>
      <c r="J483" s="80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</row>
    <row r="484" spans="1:26" ht="21" customHeight="1">
      <c r="A484" s="80"/>
      <c r="B484" s="80"/>
      <c r="C484" s="80"/>
      <c r="D484" s="80"/>
      <c r="E484" s="80"/>
      <c r="F484" s="80"/>
      <c r="G484" s="80"/>
      <c r="H484" s="80"/>
      <c r="I484" s="80"/>
      <c r="J484" s="80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</row>
    <row r="485" spans="1:26" ht="21" customHeight="1">
      <c r="A485" s="80"/>
      <c r="B485" s="80"/>
      <c r="C485" s="80"/>
      <c r="D485" s="80"/>
      <c r="E485" s="80"/>
      <c r="F485" s="80"/>
      <c r="G485" s="80"/>
      <c r="H485" s="80"/>
      <c r="I485" s="80"/>
      <c r="J485" s="80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</row>
    <row r="486" spans="1:26" ht="21" customHeight="1">
      <c r="A486" s="80"/>
      <c r="B486" s="80"/>
      <c r="C486" s="80"/>
      <c r="D486" s="80"/>
      <c r="E486" s="80"/>
      <c r="F486" s="80"/>
      <c r="G486" s="80"/>
      <c r="H486" s="80"/>
      <c r="I486" s="80"/>
      <c r="J486" s="80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</row>
    <row r="487" spans="1:26" ht="21" customHeight="1">
      <c r="A487" s="80"/>
      <c r="B487" s="80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</row>
    <row r="488" spans="1:26" ht="21" customHeight="1">
      <c r="A488" s="80"/>
      <c r="B488" s="80"/>
      <c r="C488" s="80"/>
      <c r="D488" s="80"/>
      <c r="E488" s="80"/>
      <c r="F488" s="80"/>
      <c r="G488" s="80"/>
      <c r="H488" s="80"/>
      <c r="I488" s="80"/>
      <c r="J488" s="80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</row>
    <row r="489" spans="1:26" ht="21" customHeight="1">
      <c r="A489" s="80"/>
      <c r="B489" s="80"/>
      <c r="C489" s="80"/>
      <c r="D489" s="80"/>
      <c r="E489" s="80"/>
      <c r="F489" s="80"/>
      <c r="G489" s="80"/>
      <c r="H489" s="80"/>
      <c r="I489" s="80"/>
      <c r="J489" s="80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</row>
    <row r="490" spans="1:26" ht="21" customHeight="1">
      <c r="A490" s="80"/>
      <c r="B490" s="80"/>
      <c r="C490" s="80"/>
      <c r="D490" s="80"/>
      <c r="E490" s="80"/>
      <c r="F490" s="80"/>
      <c r="G490" s="80"/>
      <c r="H490" s="80"/>
      <c r="I490" s="80"/>
      <c r="J490" s="80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</row>
    <row r="491" spans="1:26" ht="21" customHeight="1">
      <c r="A491" s="80"/>
      <c r="B491" s="80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</row>
    <row r="492" spans="1:26" ht="21" customHeight="1">
      <c r="A492" s="80"/>
      <c r="B492" s="80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</row>
    <row r="493" spans="1:26" ht="21" customHeight="1">
      <c r="A493" s="80"/>
      <c r="B493" s="80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</row>
    <row r="494" spans="1:26" ht="21" customHeight="1">
      <c r="A494" s="80"/>
      <c r="B494" s="80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</row>
    <row r="495" spans="1:26" ht="21" customHeight="1">
      <c r="A495" s="80"/>
      <c r="B495" s="80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</row>
    <row r="496" spans="1:26" ht="21" customHeight="1">
      <c r="A496" s="80"/>
      <c r="B496" s="80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</row>
    <row r="497" spans="1:26" ht="21" customHeight="1">
      <c r="A497" s="80"/>
      <c r="B497" s="80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</row>
    <row r="498" spans="1:26" ht="21" customHeight="1">
      <c r="A498" s="80"/>
      <c r="B498" s="80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</row>
    <row r="499" spans="1:26" ht="21" customHeight="1">
      <c r="A499" s="80"/>
      <c r="B499" s="80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</row>
    <row r="500" spans="1:26" ht="21" customHeight="1">
      <c r="A500" s="80"/>
      <c r="B500" s="80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</row>
    <row r="501" spans="1:26" ht="21" customHeight="1">
      <c r="A501" s="80"/>
      <c r="B501" s="80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</row>
    <row r="502" spans="1:26" ht="21" customHeight="1">
      <c r="A502" s="80"/>
      <c r="B502" s="80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</row>
    <row r="503" spans="1:26" ht="21" customHeight="1">
      <c r="A503" s="80"/>
      <c r="B503" s="80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</row>
    <row r="504" spans="1:26" ht="21" customHeight="1">
      <c r="A504" s="80"/>
      <c r="B504" s="80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</row>
    <row r="505" spans="1:26" ht="21" customHeight="1">
      <c r="A505" s="80"/>
      <c r="B505" s="80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</row>
    <row r="506" spans="1:26" ht="21" customHeight="1">
      <c r="A506" s="80"/>
      <c r="B506" s="80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</row>
    <row r="507" spans="1:26" ht="21" customHeight="1">
      <c r="A507" s="80"/>
      <c r="B507" s="80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</row>
    <row r="508" spans="1:26" ht="21" customHeight="1">
      <c r="A508" s="80"/>
      <c r="B508" s="80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</row>
    <row r="509" spans="1:26" ht="21" customHeight="1">
      <c r="A509" s="80"/>
      <c r="B509" s="80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</row>
    <row r="510" spans="1:26" ht="21" customHeight="1">
      <c r="A510" s="80"/>
      <c r="B510" s="80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</row>
    <row r="511" spans="1:26" ht="21" customHeight="1">
      <c r="A511" s="80"/>
      <c r="B511" s="80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</row>
    <row r="512" spans="1:26" ht="21" customHeight="1">
      <c r="A512" s="80"/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</row>
    <row r="513" spans="1:26" ht="21" customHeight="1">
      <c r="A513" s="80"/>
      <c r="B513" s="80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</row>
    <row r="514" spans="1:26" ht="21" customHeight="1">
      <c r="A514" s="80"/>
      <c r="B514" s="80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</row>
    <row r="515" spans="1:26" ht="21" customHeight="1">
      <c r="A515" s="80"/>
      <c r="B515" s="80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</row>
    <row r="516" spans="1:26" ht="21" customHeight="1">
      <c r="A516" s="80"/>
      <c r="B516" s="80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</row>
    <row r="517" spans="1:26" ht="21" customHeight="1">
      <c r="A517" s="80"/>
      <c r="B517" s="80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</row>
    <row r="518" spans="1:26" ht="21" customHeight="1">
      <c r="A518" s="80"/>
      <c r="B518" s="80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</row>
    <row r="519" spans="1:26" ht="21" customHeight="1">
      <c r="A519" s="80"/>
      <c r="B519" s="80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</row>
    <row r="520" spans="1:26" ht="21" customHeight="1">
      <c r="A520" s="80"/>
      <c r="B520" s="80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</row>
    <row r="521" spans="1:26" ht="21" customHeight="1">
      <c r="A521" s="80"/>
      <c r="B521" s="80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</row>
    <row r="522" spans="1:26" ht="21" customHeight="1">
      <c r="A522" s="80"/>
      <c r="B522" s="80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</row>
    <row r="523" spans="1:26" ht="21" customHeight="1">
      <c r="A523" s="80"/>
      <c r="B523" s="80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</row>
    <row r="524" spans="1:26" ht="21" customHeight="1">
      <c r="A524" s="80"/>
      <c r="B524" s="80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</row>
    <row r="525" spans="1:26" ht="21" customHeight="1">
      <c r="A525" s="80"/>
      <c r="B525" s="80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</row>
    <row r="526" spans="1:26" ht="21" customHeight="1">
      <c r="A526" s="80"/>
      <c r="B526" s="80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</row>
    <row r="527" spans="1:26" ht="21" customHeight="1">
      <c r="A527" s="80"/>
      <c r="B527" s="80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</row>
    <row r="528" spans="1:26" ht="21" customHeight="1">
      <c r="A528" s="80"/>
      <c r="B528" s="80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</row>
    <row r="529" spans="1:26" ht="21" customHeight="1">
      <c r="A529" s="80"/>
      <c r="B529" s="80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</row>
    <row r="530" spans="1:26" ht="21" customHeight="1">
      <c r="A530" s="80"/>
      <c r="B530" s="80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</row>
    <row r="531" spans="1:26" ht="21" customHeight="1">
      <c r="A531" s="80"/>
      <c r="B531" s="80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</row>
    <row r="532" spans="1:26" ht="21" customHeight="1">
      <c r="A532" s="80"/>
      <c r="B532" s="80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</row>
    <row r="533" spans="1:26" ht="21" customHeight="1">
      <c r="A533" s="80"/>
      <c r="B533" s="80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</row>
    <row r="534" spans="1:26" ht="21" customHeight="1">
      <c r="A534" s="80"/>
      <c r="B534" s="80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</row>
    <row r="535" spans="1:26" ht="21" customHeight="1">
      <c r="A535" s="80"/>
      <c r="B535" s="80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</row>
    <row r="536" spans="1:26" ht="21" customHeight="1">
      <c r="A536" s="80"/>
      <c r="B536" s="80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</row>
    <row r="537" spans="1:26" ht="21" customHeight="1">
      <c r="A537" s="80"/>
      <c r="B537" s="80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</row>
    <row r="538" spans="1:26" ht="21" customHeight="1">
      <c r="A538" s="80"/>
      <c r="B538" s="80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</row>
    <row r="539" spans="1:26" ht="21" customHeight="1">
      <c r="A539" s="80"/>
      <c r="B539" s="80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</row>
    <row r="540" spans="1:26" ht="21" customHeight="1">
      <c r="A540" s="80"/>
      <c r="B540" s="80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</row>
    <row r="541" spans="1:26" ht="21" customHeight="1">
      <c r="A541" s="80"/>
      <c r="B541" s="80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</row>
    <row r="542" spans="1:26" ht="21" customHeight="1">
      <c r="A542" s="80"/>
      <c r="B542" s="80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</row>
    <row r="543" spans="1:26" ht="21" customHeight="1">
      <c r="A543" s="80"/>
      <c r="B543" s="80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</row>
    <row r="544" spans="1:26" ht="21" customHeight="1">
      <c r="A544" s="80"/>
      <c r="B544" s="80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</row>
    <row r="545" spans="1:26" ht="21" customHeight="1">
      <c r="A545" s="80"/>
      <c r="B545" s="80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</row>
    <row r="546" spans="1:26" ht="21" customHeight="1">
      <c r="A546" s="80"/>
      <c r="B546" s="80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</row>
    <row r="547" spans="1:26" ht="21" customHeight="1">
      <c r="A547" s="80"/>
      <c r="B547" s="80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</row>
    <row r="548" spans="1:26" ht="21" customHeight="1">
      <c r="A548" s="80"/>
      <c r="B548" s="80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</row>
    <row r="549" spans="1:26" ht="21" customHeight="1">
      <c r="A549" s="80"/>
      <c r="B549" s="80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</row>
    <row r="550" spans="1:26" ht="21" customHeight="1">
      <c r="A550" s="80"/>
      <c r="B550" s="80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</row>
    <row r="551" spans="1:26" ht="21" customHeight="1">
      <c r="A551" s="80"/>
      <c r="B551" s="80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</row>
    <row r="552" spans="1:26" ht="21" customHeight="1">
      <c r="A552" s="80"/>
      <c r="B552" s="80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</row>
    <row r="553" spans="1:26" ht="21" customHeight="1">
      <c r="A553" s="80"/>
      <c r="B553" s="80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</row>
    <row r="554" spans="1:26" ht="21" customHeight="1">
      <c r="A554" s="80"/>
      <c r="B554" s="80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</row>
    <row r="555" spans="1:26" ht="21" customHeight="1">
      <c r="A555" s="80"/>
      <c r="B555" s="80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</row>
    <row r="556" spans="1:26" ht="21" customHeight="1">
      <c r="A556" s="80"/>
      <c r="B556" s="80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</row>
    <row r="557" spans="1:26" ht="21" customHeight="1">
      <c r="A557" s="80"/>
      <c r="B557" s="80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</row>
    <row r="558" spans="1:26" ht="21" customHeight="1">
      <c r="A558" s="80"/>
      <c r="B558" s="80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</row>
    <row r="559" spans="1:26" ht="21" customHeight="1">
      <c r="A559" s="80"/>
      <c r="B559" s="80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</row>
    <row r="560" spans="1:26" ht="21" customHeight="1">
      <c r="A560" s="80"/>
      <c r="B560" s="80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</row>
    <row r="561" spans="1:26" ht="21" customHeight="1">
      <c r="A561" s="80"/>
      <c r="B561" s="80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</row>
    <row r="562" spans="1:26" ht="21" customHeight="1">
      <c r="A562" s="80"/>
      <c r="B562" s="80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</row>
    <row r="563" spans="1:26" ht="21" customHeight="1">
      <c r="A563" s="80"/>
      <c r="B563" s="80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</row>
    <row r="564" spans="1:26" ht="21" customHeight="1">
      <c r="A564" s="80"/>
      <c r="B564" s="80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</row>
    <row r="565" spans="1:26" ht="21" customHeight="1">
      <c r="A565" s="80"/>
      <c r="B565" s="80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</row>
    <row r="566" spans="1:26" ht="21" customHeight="1">
      <c r="A566" s="80"/>
      <c r="B566" s="80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</row>
    <row r="567" spans="1:26" ht="21" customHeight="1">
      <c r="A567" s="80"/>
      <c r="B567" s="80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</row>
    <row r="568" spans="1:26" ht="21" customHeight="1">
      <c r="A568" s="80"/>
      <c r="B568" s="80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</row>
    <row r="569" spans="1:26" ht="21" customHeight="1">
      <c r="A569" s="80"/>
      <c r="B569" s="80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</row>
    <row r="570" spans="1:26" ht="21" customHeight="1">
      <c r="A570" s="80"/>
      <c r="B570" s="80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</row>
    <row r="571" spans="1:26" ht="21" customHeight="1">
      <c r="A571" s="80"/>
      <c r="B571" s="80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</row>
    <row r="572" spans="1:26" ht="21" customHeight="1">
      <c r="A572" s="80"/>
      <c r="B572" s="80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</row>
    <row r="573" spans="1:26" ht="21" customHeight="1">
      <c r="A573" s="80"/>
      <c r="B573" s="80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</row>
    <row r="574" spans="1:26" ht="21" customHeight="1">
      <c r="A574" s="80"/>
      <c r="B574" s="80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</row>
    <row r="575" spans="1:26" ht="21" customHeight="1">
      <c r="A575" s="80"/>
      <c r="B575" s="80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</row>
    <row r="576" spans="1:26" ht="21" customHeight="1">
      <c r="A576" s="80"/>
      <c r="B576" s="80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</row>
    <row r="577" spans="1:26" ht="21" customHeight="1">
      <c r="A577" s="80"/>
      <c r="B577" s="80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</row>
    <row r="578" spans="1:26" ht="21" customHeight="1">
      <c r="A578" s="80"/>
      <c r="B578" s="80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</row>
    <row r="579" spans="1:26" ht="21" customHeight="1">
      <c r="A579" s="80"/>
      <c r="B579" s="80"/>
      <c r="C579" s="80"/>
      <c r="D579" s="80"/>
      <c r="E579" s="80"/>
      <c r="F579" s="80"/>
      <c r="G579" s="80"/>
      <c r="H579" s="80"/>
      <c r="I579" s="80"/>
      <c r="J579" s="80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</row>
    <row r="580" spans="1:26" ht="21" customHeight="1">
      <c r="A580" s="80"/>
      <c r="B580" s="80"/>
      <c r="C580" s="80"/>
      <c r="D580" s="80"/>
      <c r="E580" s="80"/>
      <c r="F580" s="80"/>
      <c r="G580" s="80"/>
      <c r="H580" s="80"/>
      <c r="I580" s="80"/>
      <c r="J580" s="80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</row>
    <row r="581" spans="1:26" ht="21" customHeight="1">
      <c r="A581" s="80"/>
      <c r="B581" s="80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</row>
    <row r="582" spans="1:26" ht="21" customHeight="1">
      <c r="A582" s="80"/>
      <c r="B582" s="80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</row>
    <row r="583" spans="1:26" ht="21" customHeight="1">
      <c r="A583" s="80"/>
      <c r="B583" s="80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</row>
    <row r="584" spans="1:26" ht="21" customHeight="1">
      <c r="A584" s="80"/>
      <c r="B584" s="80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</row>
    <row r="585" spans="1:26" ht="21" customHeight="1">
      <c r="A585" s="80"/>
      <c r="B585" s="80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</row>
    <row r="586" spans="1:26" ht="21" customHeight="1">
      <c r="A586" s="80"/>
      <c r="B586" s="80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</row>
    <row r="587" spans="1:26" ht="21" customHeight="1">
      <c r="A587" s="80"/>
      <c r="B587" s="80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</row>
    <row r="588" spans="1:26" ht="21" customHeight="1">
      <c r="A588" s="80"/>
      <c r="B588" s="80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</row>
    <row r="589" spans="1:26" ht="21" customHeight="1">
      <c r="A589" s="80"/>
      <c r="B589" s="80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</row>
    <row r="590" spans="1:26" ht="21" customHeight="1">
      <c r="A590" s="80"/>
      <c r="B590" s="80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</row>
    <row r="591" spans="1:26" ht="21" customHeight="1">
      <c r="A591" s="80"/>
      <c r="B591" s="80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</row>
    <row r="592" spans="1:26" ht="21" customHeight="1">
      <c r="A592" s="80"/>
      <c r="B592" s="80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</row>
    <row r="593" spans="1:26" ht="21" customHeight="1">
      <c r="A593" s="80"/>
      <c r="B593" s="80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</row>
    <row r="594" spans="1:26" ht="21" customHeight="1">
      <c r="A594" s="80"/>
      <c r="B594" s="80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</row>
    <row r="595" spans="1:26" ht="21" customHeight="1">
      <c r="A595" s="80"/>
      <c r="B595" s="80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</row>
    <row r="596" spans="1:26" ht="21" customHeight="1">
      <c r="A596" s="80"/>
      <c r="B596" s="80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</row>
    <row r="597" spans="1:26" ht="21" customHeight="1">
      <c r="A597" s="80"/>
      <c r="B597" s="80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</row>
    <row r="598" spans="1:26" ht="21" customHeight="1">
      <c r="A598" s="80"/>
      <c r="B598" s="80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</row>
    <row r="599" spans="1:26" ht="21" customHeight="1">
      <c r="A599" s="80"/>
      <c r="B599" s="80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</row>
    <row r="600" spans="1:26" ht="21" customHeight="1">
      <c r="A600" s="80"/>
      <c r="B600" s="80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</row>
    <row r="601" spans="1:26" ht="21" customHeight="1">
      <c r="A601" s="80"/>
      <c r="B601" s="80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</row>
    <row r="602" spans="1:26" ht="21" customHeight="1">
      <c r="A602" s="80"/>
      <c r="B602" s="80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</row>
    <row r="603" spans="1:26" ht="21" customHeight="1">
      <c r="A603" s="80"/>
      <c r="B603" s="80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</row>
    <row r="604" spans="1:26" ht="21" customHeight="1">
      <c r="A604" s="80"/>
      <c r="B604" s="80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</row>
    <row r="605" spans="1:26" ht="21" customHeight="1">
      <c r="A605" s="80"/>
      <c r="B605" s="80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</row>
    <row r="606" spans="1:26" ht="21" customHeight="1">
      <c r="A606" s="80"/>
      <c r="B606" s="80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</row>
    <row r="607" spans="1:26" ht="21" customHeight="1">
      <c r="A607" s="80"/>
      <c r="B607" s="80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</row>
    <row r="608" spans="1:26" ht="21" customHeight="1">
      <c r="A608" s="80"/>
      <c r="B608" s="80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</row>
    <row r="609" spans="1:26" ht="21" customHeight="1">
      <c r="A609" s="80"/>
      <c r="B609" s="80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</row>
    <row r="610" spans="1:26" ht="21" customHeight="1">
      <c r="A610" s="80"/>
      <c r="B610" s="80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</row>
    <row r="611" spans="1:26" ht="21" customHeight="1">
      <c r="A611" s="80"/>
      <c r="B611" s="80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</row>
    <row r="612" spans="1:26" ht="21" customHeight="1">
      <c r="A612" s="80"/>
      <c r="B612" s="80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</row>
    <row r="613" spans="1:26" ht="21" customHeight="1">
      <c r="A613" s="80"/>
      <c r="B613" s="80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</row>
    <row r="614" spans="1:26" ht="21" customHeight="1">
      <c r="A614" s="80"/>
      <c r="B614" s="80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</row>
    <row r="615" spans="1:26" ht="21" customHeight="1">
      <c r="A615" s="80"/>
      <c r="B615" s="80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</row>
    <row r="616" spans="1:26" ht="21" customHeight="1">
      <c r="A616" s="80"/>
      <c r="B616" s="80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</row>
    <row r="617" spans="1:26" ht="21" customHeight="1">
      <c r="A617" s="80"/>
      <c r="B617" s="80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</row>
    <row r="618" spans="1:26" ht="21" customHeight="1">
      <c r="A618" s="80"/>
      <c r="B618" s="80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</row>
    <row r="619" spans="1:26" ht="21" customHeight="1">
      <c r="A619" s="80"/>
      <c r="B619" s="80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</row>
    <row r="620" spans="1:26" ht="21" customHeight="1">
      <c r="A620" s="80"/>
      <c r="B620" s="80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</row>
    <row r="621" spans="1:26" ht="21" customHeight="1">
      <c r="A621" s="80"/>
      <c r="B621" s="80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</row>
    <row r="622" spans="1:26" ht="21" customHeight="1">
      <c r="A622" s="80"/>
      <c r="B622" s="80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</row>
    <row r="623" spans="1:26" ht="21" customHeight="1">
      <c r="A623" s="80"/>
      <c r="B623" s="80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</row>
    <row r="624" spans="1:26" ht="21" customHeight="1">
      <c r="A624" s="80"/>
      <c r="B624" s="80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</row>
    <row r="625" spans="1:26" ht="21" customHeight="1">
      <c r="A625" s="80"/>
      <c r="B625" s="80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</row>
    <row r="626" spans="1:26" ht="21" customHeight="1">
      <c r="A626" s="80"/>
      <c r="B626" s="80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</row>
    <row r="627" spans="1:26" ht="21" customHeight="1">
      <c r="A627" s="80"/>
      <c r="B627" s="80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</row>
    <row r="628" spans="1:26" ht="21" customHeight="1">
      <c r="A628" s="80"/>
      <c r="B628" s="80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</row>
    <row r="629" spans="1:26" ht="21" customHeight="1">
      <c r="A629" s="80"/>
      <c r="B629" s="80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</row>
    <row r="630" spans="1:26" ht="21" customHeight="1">
      <c r="A630" s="80"/>
      <c r="B630" s="80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</row>
    <row r="631" spans="1:26" ht="21" customHeight="1">
      <c r="A631" s="80"/>
      <c r="B631" s="80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</row>
    <row r="632" spans="1:26" ht="21" customHeight="1">
      <c r="A632" s="80"/>
      <c r="B632" s="80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</row>
    <row r="633" spans="1:26" ht="21" customHeight="1">
      <c r="A633" s="80"/>
      <c r="B633" s="80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</row>
    <row r="634" spans="1:26" ht="21" customHeight="1">
      <c r="A634" s="80"/>
      <c r="B634" s="80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</row>
    <row r="635" spans="1:26" ht="21" customHeight="1">
      <c r="A635" s="80"/>
      <c r="B635" s="80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</row>
    <row r="636" spans="1:26" ht="21" customHeight="1">
      <c r="A636" s="80"/>
      <c r="B636" s="80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</row>
    <row r="637" spans="1:26" ht="21" customHeight="1">
      <c r="A637" s="80"/>
      <c r="B637" s="80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</row>
    <row r="638" spans="1:26" ht="21" customHeight="1">
      <c r="A638" s="80"/>
      <c r="B638" s="80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</row>
    <row r="639" spans="1:26" ht="21" customHeight="1">
      <c r="A639" s="80"/>
      <c r="B639" s="80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</row>
    <row r="640" spans="1:26" ht="21" customHeight="1">
      <c r="A640" s="80"/>
      <c r="B640" s="80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</row>
    <row r="641" spans="1:26" ht="21" customHeight="1">
      <c r="A641" s="80"/>
      <c r="B641" s="80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</row>
    <row r="642" spans="1:26" ht="21" customHeight="1">
      <c r="A642" s="80"/>
      <c r="B642" s="80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</row>
    <row r="643" spans="1:26" ht="21" customHeight="1">
      <c r="A643" s="80"/>
      <c r="B643" s="80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</row>
    <row r="644" spans="1:26" ht="21" customHeight="1">
      <c r="A644" s="80"/>
      <c r="B644" s="80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</row>
    <row r="645" spans="1:26" ht="21" customHeight="1">
      <c r="A645" s="80"/>
      <c r="B645" s="80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</row>
    <row r="646" spans="1:26" ht="21" customHeight="1">
      <c r="A646" s="80"/>
      <c r="B646" s="80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</row>
    <row r="647" spans="1:26" ht="21" customHeight="1">
      <c r="A647" s="80"/>
      <c r="B647" s="80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</row>
    <row r="648" spans="1:26" ht="21" customHeight="1">
      <c r="A648" s="80"/>
      <c r="B648" s="80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</row>
    <row r="649" spans="1:26" ht="21" customHeight="1">
      <c r="A649" s="80"/>
      <c r="B649" s="80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</row>
    <row r="650" spans="1:26" ht="21" customHeight="1">
      <c r="A650" s="80"/>
      <c r="B650" s="80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</row>
    <row r="651" spans="1:26" ht="21" customHeight="1">
      <c r="A651" s="80"/>
      <c r="B651" s="80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</row>
    <row r="652" spans="1:26" ht="21" customHeight="1">
      <c r="A652" s="80"/>
      <c r="B652" s="80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</row>
    <row r="653" spans="1:26" ht="21" customHeight="1">
      <c r="A653" s="80"/>
      <c r="B653" s="80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</row>
    <row r="654" spans="1:26" ht="21" customHeight="1">
      <c r="A654" s="80"/>
      <c r="B654" s="80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</row>
    <row r="655" spans="1:26" ht="21" customHeight="1">
      <c r="A655" s="80"/>
      <c r="B655" s="80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</row>
    <row r="656" spans="1:26" ht="21" customHeight="1">
      <c r="A656" s="80"/>
      <c r="B656" s="80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</row>
    <row r="657" spans="1:26" ht="21" customHeight="1">
      <c r="A657" s="80"/>
      <c r="B657" s="80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</row>
    <row r="658" spans="1:26" ht="21" customHeight="1">
      <c r="A658" s="80"/>
      <c r="B658" s="80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</row>
    <row r="659" spans="1:26" ht="21" customHeight="1">
      <c r="A659" s="80"/>
      <c r="B659" s="80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</row>
    <row r="660" spans="1:26" ht="21" customHeight="1">
      <c r="A660" s="80"/>
      <c r="B660" s="80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</row>
    <row r="661" spans="1:26" ht="21" customHeight="1">
      <c r="A661" s="80"/>
      <c r="B661" s="80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</row>
    <row r="662" spans="1:26" ht="21" customHeight="1">
      <c r="A662" s="80"/>
      <c r="B662" s="80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</row>
    <row r="663" spans="1:26" ht="21" customHeight="1">
      <c r="A663" s="80"/>
      <c r="B663" s="80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</row>
    <row r="664" spans="1:26" ht="21" customHeight="1">
      <c r="A664" s="80"/>
      <c r="B664" s="80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</row>
    <row r="665" spans="1:26" ht="21" customHeight="1">
      <c r="A665" s="80"/>
      <c r="B665" s="80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</row>
    <row r="666" spans="1:26" ht="21" customHeight="1">
      <c r="A666" s="80"/>
      <c r="B666" s="80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</row>
    <row r="667" spans="1:26" ht="21" customHeight="1">
      <c r="A667" s="80"/>
      <c r="B667" s="80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</row>
    <row r="668" spans="1:26" ht="21" customHeight="1">
      <c r="A668" s="80"/>
      <c r="B668" s="80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</row>
    <row r="669" spans="1:26" ht="21" customHeight="1">
      <c r="A669" s="80"/>
      <c r="B669" s="80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</row>
    <row r="670" spans="1:26" ht="21" customHeight="1">
      <c r="A670" s="80"/>
      <c r="B670" s="80"/>
      <c r="C670" s="80"/>
      <c r="D670" s="80"/>
      <c r="E670" s="80"/>
      <c r="F670" s="80"/>
      <c r="G670" s="80"/>
      <c r="H670" s="80"/>
      <c r="I670" s="80"/>
      <c r="J670" s="80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</row>
    <row r="671" spans="1:26" ht="21" customHeight="1">
      <c r="A671" s="80"/>
      <c r="B671" s="80"/>
      <c r="C671" s="80"/>
      <c r="D671" s="80"/>
      <c r="E671" s="80"/>
      <c r="F671" s="80"/>
      <c r="G671" s="80"/>
      <c r="H671" s="80"/>
      <c r="I671" s="80"/>
      <c r="J671" s="80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</row>
    <row r="672" spans="1:26" ht="21" customHeight="1">
      <c r="A672" s="80"/>
      <c r="B672" s="80"/>
      <c r="C672" s="80"/>
      <c r="D672" s="80"/>
      <c r="E672" s="80"/>
      <c r="F672" s="80"/>
      <c r="G672" s="80"/>
      <c r="H672" s="80"/>
      <c r="I672" s="80"/>
      <c r="J672" s="80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</row>
    <row r="673" spans="1:26" ht="21" customHeight="1">
      <c r="A673" s="80"/>
      <c r="B673" s="80"/>
      <c r="C673" s="80"/>
      <c r="D673" s="80"/>
      <c r="E673" s="80"/>
      <c r="F673" s="80"/>
      <c r="G673" s="80"/>
      <c r="H673" s="80"/>
      <c r="I673" s="80"/>
      <c r="J673" s="80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</row>
    <row r="674" spans="1:26" ht="21" customHeight="1">
      <c r="A674" s="80"/>
      <c r="B674" s="80"/>
      <c r="C674" s="80"/>
      <c r="D674" s="80"/>
      <c r="E674" s="80"/>
      <c r="F674" s="80"/>
      <c r="G674" s="80"/>
      <c r="H674" s="80"/>
      <c r="I674" s="80"/>
      <c r="J674" s="80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</row>
    <row r="675" spans="1:26" ht="21" customHeight="1">
      <c r="A675" s="80"/>
      <c r="B675" s="80"/>
      <c r="C675" s="80"/>
      <c r="D675" s="80"/>
      <c r="E675" s="80"/>
      <c r="F675" s="80"/>
      <c r="G675" s="80"/>
      <c r="H675" s="80"/>
      <c r="I675" s="80"/>
      <c r="J675" s="80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</row>
    <row r="676" spans="1:26" ht="21" customHeight="1">
      <c r="A676" s="80"/>
      <c r="B676" s="80"/>
      <c r="C676" s="80"/>
      <c r="D676" s="80"/>
      <c r="E676" s="80"/>
      <c r="F676" s="80"/>
      <c r="G676" s="80"/>
      <c r="H676" s="80"/>
      <c r="I676" s="80"/>
      <c r="J676" s="80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</row>
    <row r="677" spans="1:26" ht="21" customHeight="1">
      <c r="A677" s="80"/>
      <c r="B677" s="80"/>
      <c r="C677" s="80"/>
      <c r="D677" s="80"/>
      <c r="E677" s="80"/>
      <c r="F677" s="80"/>
      <c r="G677" s="80"/>
      <c r="H677" s="80"/>
      <c r="I677" s="80"/>
      <c r="J677" s="80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</row>
    <row r="678" spans="1:26" ht="21" customHeight="1">
      <c r="A678" s="80"/>
      <c r="B678" s="80"/>
      <c r="C678" s="80"/>
      <c r="D678" s="80"/>
      <c r="E678" s="80"/>
      <c r="F678" s="80"/>
      <c r="G678" s="80"/>
      <c r="H678" s="80"/>
      <c r="I678" s="80"/>
      <c r="J678" s="80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</row>
    <row r="679" spans="1:26" ht="21" customHeight="1">
      <c r="A679" s="80"/>
      <c r="B679" s="80"/>
      <c r="C679" s="80"/>
      <c r="D679" s="80"/>
      <c r="E679" s="80"/>
      <c r="F679" s="80"/>
      <c r="G679" s="80"/>
      <c r="H679" s="80"/>
      <c r="I679" s="80"/>
      <c r="J679" s="80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</row>
    <row r="680" spans="1:26" ht="21" customHeight="1">
      <c r="A680" s="80"/>
      <c r="B680" s="80"/>
      <c r="C680" s="80"/>
      <c r="D680" s="80"/>
      <c r="E680" s="80"/>
      <c r="F680" s="80"/>
      <c r="G680" s="80"/>
      <c r="H680" s="80"/>
      <c r="I680" s="80"/>
      <c r="J680" s="80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</row>
    <row r="681" spans="1:26" ht="21" customHeight="1">
      <c r="A681" s="80"/>
      <c r="B681" s="80"/>
      <c r="C681" s="80"/>
      <c r="D681" s="80"/>
      <c r="E681" s="80"/>
      <c r="F681" s="80"/>
      <c r="G681" s="80"/>
      <c r="H681" s="80"/>
      <c r="I681" s="80"/>
      <c r="J681" s="80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</row>
    <row r="682" spans="1:26" ht="21" customHeight="1">
      <c r="A682" s="80"/>
      <c r="B682" s="80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</row>
    <row r="683" spans="1:26" ht="21" customHeight="1">
      <c r="A683" s="80"/>
      <c r="B683" s="80"/>
      <c r="C683" s="80"/>
      <c r="D683" s="80"/>
      <c r="E683" s="80"/>
      <c r="F683" s="80"/>
      <c r="G683" s="80"/>
      <c r="H683" s="80"/>
      <c r="I683" s="80"/>
      <c r="J683" s="80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</row>
    <row r="684" spans="1:26" ht="21" customHeight="1">
      <c r="A684" s="80"/>
      <c r="B684" s="80"/>
      <c r="C684" s="80"/>
      <c r="D684" s="80"/>
      <c r="E684" s="80"/>
      <c r="F684" s="80"/>
      <c r="G684" s="80"/>
      <c r="H684" s="80"/>
      <c r="I684" s="80"/>
      <c r="J684" s="80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</row>
    <row r="685" spans="1:26" ht="21" customHeight="1">
      <c r="A685" s="80"/>
      <c r="B685" s="80"/>
      <c r="C685" s="80"/>
      <c r="D685" s="80"/>
      <c r="E685" s="80"/>
      <c r="F685" s="80"/>
      <c r="G685" s="80"/>
      <c r="H685" s="80"/>
      <c r="I685" s="80"/>
      <c r="J685" s="80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</row>
    <row r="686" spans="1:26" ht="21" customHeight="1">
      <c r="A686" s="80"/>
      <c r="B686" s="80"/>
      <c r="C686" s="80"/>
      <c r="D686" s="80"/>
      <c r="E686" s="80"/>
      <c r="F686" s="80"/>
      <c r="G686" s="80"/>
      <c r="H686" s="80"/>
      <c r="I686" s="80"/>
      <c r="J686" s="80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</row>
    <row r="687" spans="1:26" ht="21" customHeight="1">
      <c r="A687" s="80"/>
      <c r="B687" s="80"/>
      <c r="C687" s="80"/>
      <c r="D687" s="80"/>
      <c r="E687" s="80"/>
      <c r="F687" s="80"/>
      <c r="G687" s="80"/>
      <c r="H687" s="80"/>
      <c r="I687" s="80"/>
      <c r="J687" s="80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</row>
    <row r="688" spans="1:26" ht="21" customHeight="1">
      <c r="A688" s="80"/>
      <c r="B688" s="80"/>
      <c r="C688" s="80"/>
      <c r="D688" s="80"/>
      <c r="E688" s="80"/>
      <c r="F688" s="80"/>
      <c r="G688" s="80"/>
      <c r="H688" s="80"/>
      <c r="I688" s="80"/>
      <c r="J688" s="80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</row>
    <row r="689" spans="1:26" ht="21" customHeight="1">
      <c r="A689" s="80"/>
      <c r="B689" s="80"/>
      <c r="C689" s="80"/>
      <c r="D689" s="80"/>
      <c r="E689" s="80"/>
      <c r="F689" s="80"/>
      <c r="G689" s="80"/>
      <c r="H689" s="80"/>
      <c r="I689" s="80"/>
      <c r="J689" s="80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</row>
    <row r="690" spans="1:26" ht="21" customHeight="1">
      <c r="A690" s="80"/>
      <c r="B690" s="80"/>
      <c r="C690" s="80"/>
      <c r="D690" s="80"/>
      <c r="E690" s="80"/>
      <c r="F690" s="80"/>
      <c r="G690" s="80"/>
      <c r="H690" s="80"/>
      <c r="I690" s="80"/>
      <c r="J690" s="80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</row>
    <row r="691" spans="1:26" ht="21" customHeight="1">
      <c r="A691" s="80"/>
      <c r="B691" s="80"/>
      <c r="C691" s="80"/>
      <c r="D691" s="80"/>
      <c r="E691" s="80"/>
      <c r="F691" s="80"/>
      <c r="G691" s="80"/>
      <c r="H691" s="80"/>
      <c r="I691" s="80"/>
      <c r="J691" s="80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</row>
    <row r="692" spans="1:26" ht="21" customHeight="1">
      <c r="A692" s="80"/>
      <c r="B692" s="80"/>
      <c r="C692" s="80"/>
      <c r="D692" s="80"/>
      <c r="E692" s="80"/>
      <c r="F692" s="80"/>
      <c r="G692" s="80"/>
      <c r="H692" s="80"/>
      <c r="I692" s="80"/>
      <c r="J692" s="80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</row>
    <row r="693" spans="1:26" ht="21" customHeight="1">
      <c r="A693" s="80"/>
      <c r="B693" s="80"/>
      <c r="C693" s="80"/>
      <c r="D693" s="80"/>
      <c r="E693" s="80"/>
      <c r="F693" s="80"/>
      <c r="G693" s="80"/>
      <c r="H693" s="80"/>
      <c r="I693" s="80"/>
      <c r="J693" s="80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</row>
    <row r="694" spans="1:26" ht="21" customHeight="1">
      <c r="A694" s="80"/>
      <c r="B694" s="80"/>
      <c r="C694" s="80"/>
      <c r="D694" s="80"/>
      <c r="E694" s="80"/>
      <c r="F694" s="80"/>
      <c r="G694" s="80"/>
      <c r="H694" s="80"/>
      <c r="I694" s="80"/>
      <c r="J694" s="80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</row>
    <row r="695" spans="1:26" ht="21" customHeight="1">
      <c r="A695" s="80"/>
      <c r="B695" s="80"/>
      <c r="C695" s="80"/>
      <c r="D695" s="80"/>
      <c r="E695" s="80"/>
      <c r="F695" s="80"/>
      <c r="G695" s="80"/>
      <c r="H695" s="80"/>
      <c r="I695" s="80"/>
      <c r="J695" s="80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</row>
    <row r="696" spans="1:26" ht="21" customHeight="1">
      <c r="A696" s="80"/>
      <c r="B696" s="80"/>
      <c r="C696" s="80"/>
      <c r="D696" s="80"/>
      <c r="E696" s="80"/>
      <c r="F696" s="80"/>
      <c r="G696" s="80"/>
      <c r="H696" s="80"/>
      <c r="I696" s="80"/>
      <c r="J696" s="80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</row>
    <row r="697" spans="1:26" ht="21" customHeight="1">
      <c r="A697" s="80"/>
      <c r="B697" s="80"/>
      <c r="C697" s="80"/>
      <c r="D697" s="80"/>
      <c r="E697" s="80"/>
      <c r="F697" s="80"/>
      <c r="G697" s="80"/>
      <c r="H697" s="80"/>
      <c r="I697" s="80"/>
      <c r="J697" s="80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</row>
    <row r="698" spans="1:26" ht="21" customHeight="1">
      <c r="A698" s="80"/>
      <c r="B698" s="80"/>
      <c r="C698" s="80"/>
      <c r="D698" s="80"/>
      <c r="E698" s="80"/>
      <c r="F698" s="80"/>
      <c r="G698" s="80"/>
      <c r="H698" s="80"/>
      <c r="I698" s="80"/>
      <c r="J698" s="80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</row>
    <row r="699" spans="1:26" ht="21" customHeight="1">
      <c r="A699" s="80"/>
      <c r="B699" s="80"/>
      <c r="C699" s="80"/>
      <c r="D699" s="80"/>
      <c r="E699" s="80"/>
      <c r="F699" s="80"/>
      <c r="G699" s="80"/>
      <c r="H699" s="80"/>
      <c r="I699" s="80"/>
      <c r="J699" s="80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</row>
    <row r="700" spans="1:26" ht="21" customHeight="1">
      <c r="A700" s="80"/>
      <c r="B700" s="80"/>
      <c r="C700" s="80"/>
      <c r="D700" s="80"/>
      <c r="E700" s="80"/>
      <c r="F700" s="80"/>
      <c r="G700" s="80"/>
      <c r="H700" s="80"/>
      <c r="I700" s="80"/>
      <c r="J700" s="80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</row>
    <row r="701" spans="1:26" ht="21" customHeight="1">
      <c r="A701" s="80"/>
      <c r="B701" s="80"/>
      <c r="C701" s="80"/>
      <c r="D701" s="80"/>
      <c r="E701" s="80"/>
      <c r="F701" s="80"/>
      <c r="G701" s="80"/>
      <c r="H701" s="80"/>
      <c r="I701" s="80"/>
      <c r="J701" s="80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</row>
    <row r="702" spans="1:26" ht="21" customHeight="1">
      <c r="A702" s="80"/>
      <c r="B702" s="80"/>
      <c r="C702" s="80"/>
      <c r="D702" s="80"/>
      <c r="E702" s="80"/>
      <c r="F702" s="80"/>
      <c r="G702" s="80"/>
      <c r="H702" s="80"/>
      <c r="I702" s="80"/>
      <c r="J702" s="80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</row>
    <row r="703" spans="1:26" ht="21" customHeight="1">
      <c r="A703" s="80"/>
      <c r="B703" s="80"/>
      <c r="C703" s="80"/>
      <c r="D703" s="80"/>
      <c r="E703" s="80"/>
      <c r="F703" s="80"/>
      <c r="G703" s="80"/>
      <c r="H703" s="80"/>
      <c r="I703" s="80"/>
      <c r="J703" s="80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</row>
    <row r="704" spans="1:26" ht="21" customHeight="1">
      <c r="A704" s="80"/>
      <c r="B704" s="80"/>
      <c r="C704" s="80"/>
      <c r="D704" s="80"/>
      <c r="E704" s="80"/>
      <c r="F704" s="80"/>
      <c r="G704" s="80"/>
      <c r="H704" s="80"/>
      <c r="I704" s="80"/>
      <c r="J704" s="80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</row>
    <row r="705" spans="1:26" ht="21" customHeight="1">
      <c r="A705" s="80"/>
      <c r="B705" s="80"/>
      <c r="C705" s="80"/>
      <c r="D705" s="80"/>
      <c r="E705" s="80"/>
      <c r="F705" s="80"/>
      <c r="G705" s="80"/>
      <c r="H705" s="80"/>
      <c r="I705" s="80"/>
      <c r="J705" s="80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</row>
    <row r="706" spans="1:26" ht="21" customHeight="1">
      <c r="A706" s="80"/>
      <c r="B706" s="80"/>
      <c r="C706" s="80"/>
      <c r="D706" s="80"/>
      <c r="E706" s="80"/>
      <c r="F706" s="80"/>
      <c r="G706" s="80"/>
      <c r="H706" s="80"/>
      <c r="I706" s="80"/>
      <c r="J706" s="80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</row>
    <row r="707" spans="1:26" ht="21" customHeight="1">
      <c r="A707" s="80"/>
      <c r="B707" s="80"/>
      <c r="C707" s="80"/>
      <c r="D707" s="80"/>
      <c r="E707" s="80"/>
      <c r="F707" s="80"/>
      <c r="G707" s="80"/>
      <c r="H707" s="80"/>
      <c r="I707" s="80"/>
      <c r="J707" s="80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</row>
    <row r="708" spans="1:26" ht="21" customHeight="1">
      <c r="A708" s="80"/>
      <c r="B708" s="80"/>
      <c r="C708" s="80"/>
      <c r="D708" s="80"/>
      <c r="E708" s="80"/>
      <c r="F708" s="80"/>
      <c r="G708" s="80"/>
      <c r="H708" s="80"/>
      <c r="I708" s="80"/>
      <c r="J708" s="80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</row>
    <row r="709" spans="1:26" ht="21" customHeight="1">
      <c r="A709" s="80"/>
      <c r="B709" s="80"/>
      <c r="C709" s="80"/>
      <c r="D709" s="80"/>
      <c r="E709" s="80"/>
      <c r="F709" s="80"/>
      <c r="G709" s="80"/>
      <c r="H709" s="80"/>
      <c r="I709" s="80"/>
      <c r="J709" s="80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</row>
    <row r="710" spans="1:26" ht="21" customHeight="1">
      <c r="A710" s="80"/>
      <c r="B710" s="80"/>
      <c r="C710" s="80"/>
      <c r="D710" s="80"/>
      <c r="E710" s="80"/>
      <c r="F710" s="80"/>
      <c r="G710" s="80"/>
      <c r="H710" s="80"/>
      <c r="I710" s="80"/>
      <c r="J710" s="80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</row>
    <row r="711" spans="1:26" ht="21" customHeight="1">
      <c r="A711" s="80"/>
      <c r="B711" s="80"/>
      <c r="C711" s="80"/>
      <c r="D711" s="80"/>
      <c r="E711" s="80"/>
      <c r="F711" s="80"/>
      <c r="G711" s="80"/>
      <c r="H711" s="80"/>
      <c r="I711" s="80"/>
      <c r="J711" s="80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</row>
    <row r="712" spans="1:26" ht="21" customHeight="1">
      <c r="A712" s="80"/>
      <c r="B712" s="80"/>
      <c r="C712" s="80"/>
      <c r="D712" s="80"/>
      <c r="E712" s="80"/>
      <c r="F712" s="80"/>
      <c r="G712" s="80"/>
      <c r="H712" s="80"/>
      <c r="I712" s="80"/>
      <c r="J712" s="80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</row>
    <row r="713" spans="1:26" ht="21" customHeight="1">
      <c r="A713" s="80"/>
      <c r="B713" s="80"/>
      <c r="C713" s="80"/>
      <c r="D713" s="80"/>
      <c r="E713" s="80"/>
      <c r="F713" s="80"/>
      <c r="G713" s="80"/>
      <c r="H713" s="80"/>
      <c r="I713" s="80"/>
      <c r="J713" s="80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</row>
    <row r="714" spans="1:26" ht="21" customHeight="1">
      <c r="A714" s="80"/>
      <c r="B714" s="80"/>
      <c r="C714" s="80"/>
      <c r="D714" s="80"/>
      <c r="E714" s="80"/>
      <c r="F714" s="80"/>
      <c r="G714" s="80"/>
      <c r="H714" s="80"/>
      <c r="I714" s="80"/>
      <c r="J714" s="80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</row>
    <row r="715" spans="1:26" ht="21" customHeight="1">
      <c r="A715" s="80"/>
      <c r="B715" s="80"/>
      <c r="C715" s="80"/>
      <c r="D715" s="80"/>
      <c r="E715" s="80"/>
      <c r="F715" s="80"/>
      <c r="G715" s="80"/>
      <c r="H715" s="80"/>
      <c r="I715" s="80"/>
      <c r="J715" s="80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</row>
    <row r="716" spans="1:26" ht="21" customHeight="1">
      <c r="A716" s="80"/>
      <c r="B716" s="80"/>
      <c r="C716" s="80"/>
      <c r="D716" s="80"/>
      <c r="E716" s="80"/>
      <c r="F716" s="80"/>
      <c r="G716" s="80"/>
      <c r="H716" s="80"/>
      <c r="I716" s="80"/>
      <c r="J716" s="80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</row>
    <row r="717" spans="1:26" ht="21" customHeight="1">
      <c r="A717" s="80"/>
      <c r="B717" s="80"/>
      <c r="C717" s="80"/>
      <c r="D717" s="80"/>
      <c r="E717" s="80"/>
      <c r="F717" s="80"/>
      <c r="G717" s="80"/>
      <c r="H717" s="80"/>
      <c r="I717" s="80"/>
      <c r="J717" s="80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</row>
    <row r="718" spans="1:26" ht="21" customHeight="1">
      <c r="A718" s="80"/>
      <c r="B718" s="80"/>
      <c r="C718" s="80"/>
      <c r="D718" s="80"/>
      <c r="E718" s="80"/>
      <c r="F718" s="80"/>
      <c r="G718" s="80"/>
      <c r="H718" s="80"/>
      <c r="I718" s="80"/>
      <c r="J718" s="80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</row>
    <row r="719" spans="1:26" ht="21" customHeight="1">
      <c r="A719" s="80"/>
      <c r="B719" s="80"/>
      <c r="C719" s="80"/>
      <c r="D719" s="80"/>
      <c r="E719" s="80"/>
      <c r="F719" s="80"/>
      <c r="G719" s="80"/>
      <c r="H719" s="80"/>
      <c r="I719" s="80"/>
      <c r="J719" s="80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</row>
    <row r="720" spans="1:26" ht="21" customHeight="1">
      <c r="A720" s="80"/>
      <c r="B720" s="80"/>
      <c r="C720" s="80"/>
      <c r="D720" s="80"/>
      <c r="E720" s="80"/>
      <c r="F720" s="80"/>
      <c r="G720" s="80"/>
      <c r="H720" s="80"/>
      <c r="I720" s="80"/>
      <c r="J720" s="80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</row>
    <row r="721" spans="1:26" ht="21" customHeight="1">
      <c r="A721" s="80"/>
      <c r="B721" s="80"/>
      <c r="C721" s="80"/>
      <c r="D721" s="80"/>
      <c r="E721" s="80"/>
      <c r="F721" s="80"/>
      <c r="G721" s="80"/>
      <c r="H721" s="80"/>
      <c r="I721" s="80"/>
      <c r="J721" s="80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</row>
    <row r="722" spans="1:26" ht="21" customHeight="1">
      <c r="A722" s="80"/>
      <c r="B722" s="80"/>
      <c r="C722" s="80"/>
      <c r="D722" s="80"/>
      <c r="E722" s="80"/>
      <c r="F722" s="80"/>
      <c r="G722" s="80"/>
      <c r="H722" s="80"/>
      <c r="I722" s="80"/>
      <c r="J722" s="80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</row>
    <row r="723" spans="1:26" ht="21" customHeight="1">
      <c r="A723" s="80"/>
      <c r="B723" s="80"/>
      <c r="C723" s="80"/>
      <c r="D723" s="80"/>
      <c r="E723" s="80"/>
      <c r="F723" s="80"/>
      <c r="G723" s="80"/>
      <c r="H723" s="80"/>
      <c r="I723" s="80"/>
      <c r="J723" s="80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</row>
    <row r="724" spans="1:26" ht="21" customHeight="1">
      <c r="A724" s="80"/>
      <c r="B724" s="80"/>
      <c r="C724" s="80"/>
      <c r="D724" s="80"/>
      <c r="E724" s="80"/>
      <c r="F724" s="80"/>
      <c r="G724" s="80"/>
      <c r="H724" s="80"/>
      <c r="I724" s="80"/>
      <c r="J724" s="80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</row>
    <row r="725" spans="1:26" ht="21" customHeight="1">
      <c r="A725" s="80"/>
      <c r="B725" s="80"/>
      <c r="C725" s="80"/>
      <c r="D725" s="80"/>
      <c r="E725" s="80"/>
      <c r="F725" s="80"/>
      <c r="G725" s="80"/>
      <c r="H725" s="80"/>
      <c r="I725" s="80"/>
      <c r="J725" s="80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</row>
    <row r="726" spans="1:26" ht="21" customHeight="1">
      <c r="A726" s="80"/>
      <c r="B726" s="80"/>
      <c r="C726" s="80"/>
      <c r="D726" s="80"/>
      <c r="E726" s="80"/>
      <c r="F726" s="80"/>
      <c r="G726" s="80"/>
      <c r="H726" s="80"/>
      <c r="I726" s="80"/>
      <c r="J726" s="80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</row>
    <row r="727" spans="1:26" ht="21" customHeight="1">
      <c r="A727" s="80"/>
      <c r="B727" s="80"/>
      <c r="C727" s="80"/>
      <c r="D727" s="80"/>
      <c r="E727" s="80"/>
      <c r="F727" s="80"/>
      <c r="G727" s="80"/>
      <c r="H727" s="80"/>
      <c r="I727" s="80"/>
      <c r="J727" s="80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</row>
    <row r="728" spans="1:26" ht="21" customHeight="1">
      <c r="A728" s="80"/>
      <c r="B728" s="80"/>
      <c r="C728" s="80"/>
      <c r="D728" s="80"/>
      <c r="E728" s="80"/>
      <c r="F728" s="80"/>
      <c r="G728" s="80"/>
      <c r="H728" s="80"/>
      <c r="I728" s="80"/>
      <c r="J728" s="80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</row>
    <row r="729" spans="1:26" ht="21" customHeight="1">
      <c r="A729" s="80"/>
      <c r="B729" s="80"/>
      <c r="C729" s="80"/>
      <c r="D729" s="80"/>
      <c r="E729" s="80"/>
      <c r="F729" s="80"/>
      <c r="G729" s="80"/>
      <c r="H729" s="80"/>
      <c r="I729" s="80"/>
      <c r="J729" s="80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</row>
    <row r="730" spans="1:26" ht="21" customHeight="1">
      <c r="A730" s="80"/>
      <c r="B730" s="80"/>
      <c r="C730" s="80"/>
      <c r="D730" s="80"/>
      <c r="E730" s="80"/>
      <c r="F730" s="80"/>
      <c r="G730" s="80"/>
      <c r="H730" s="80"/>
      <c r="I730" s="80"/>
      <c r="J730" s="80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</row>
    <row r="731" spans="1:26" ht="21" customHeight="1">
      <c r="A731" s="80"/>
      <c r="B731" s="80"/>
      <c r="C731" s="80"/>
      <c r="D731" s="80"/>
      <c r="E731" s="80"/>
      <c r="F731" s="80"/>
      <c r="G731" s="80"/>
      <c r="H731" s="80"/>
      <c r="I731" s="80"/>
      <c r="J731" s="80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</row>
    <row r="732" spans="1:26" ht="21" customHeight="1">
      <c r="A732" s="80"/>
      <c r="B732" s="80"/>
      <c r="C732" s="80"/>
      <c r="D732" s="80"/>
      <c r="E732" s="80"/>
      <c r="F732" s="80"/>
      <c r="G732" s="80"/>
      <c r="H732" s="80"/>
      <c r="I732" s="80"/>
      <c r="J732" s="80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</row>
    <row r="733" spans="1:26" ht="21" customHeight="1">
      <c r="A733" s="80"/>
      <c r="B733" s="80"/>
      <c r="C733" s="80"/>
      <c r="D733" s="80"/>
      <c r="E733" s="80"/>
      <c r="F733" s="80"/>
      <c r="G733" s="80"/>
      <c r="H733" s="80"/>
      <c r="I733" s="80"/>
      <c r="J733" s="80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</row>
    <row r="734" spans="1:26" ht="21" customHeight="1">
      <c r="A734" s="80"/>
      <c r="B734" s="80"/>
      <c r="C734" s="80"/>
      <c r="D734" s="80"/>
      <c r="E734" s="80"/>
      <c r="F734" s="80"/>
      <c r="G734" s="80"/>
      <c r="H734" s="80"/>
      <c r="I734" s="80"/>
      <c r="J734" s="80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</row>
    <row r="735" spans="1:26" ht="21" customHeight="1">
      <c r="A735" s="80"/>
      <c r="B735" s="80"/>
      <c r="C735" s="80"/>
      <c r="D735" s="80"/>
      <c r="E735" s="80"/>
      <c r="F735" s="80"/>
      <c r="G735" s="80"/>
      <c r="H735" s="80"/>
      <c r="I735" s="80"/>
      <c r="J735" s="80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</row>
    <row r="736" spans="1:26" ht="21" customHeight="1">
      <c r="A736" s="80"/>
      <c r="B736" s="80"/>
      <c r="C736" s="80"/>
      <c r="D736" s="80"/>
      <c r="E736" s="80"/>
      <c r="F736" s="80"/>
      <c r="G736" s="80"/>
      <c r="H736" s="80"/>
      <c r="I736" s="80"/>
      <c r="J736" s="80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</row>
    <row r="737" spans="1:26" ht="21" customHeight="1">
      <c r="A737" s="80"/>
      <c r="B737" s="80"/>
      <c r="C737" s="80"/>
      <c r="D737" s="80"/>
      <c r="E737" s="80"/>
      <c r="F737" s="80"/>
      <c r="G737" s="80"/>
      <c r="H737" s="80"/>
      <c r="I737" s="80"/>
      <c r="J737" s="80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</row>
    <row r="738" spans="1:26" ht="21" customHeight="1">
      <c r="A738" s="80"/>
      <c r="B738" s="80"/>
      <c r="C738" s="80"/>
      <c r="D738" s="80"/>
      <c r="E738" s="80"/>
      <c r="F738" s="80"/>
      <c r="G738" s="80"/>
      <c r="H738" s="80"/>
      <c r="I738" s="80"/>
      <c r="J738" s="80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</row>
    <row r="739" spans="1:26" ht="21" customHeight="1">
      <c r="A739" s="80"/>
      <c r="B739" s="80"/>
      <c r="C739" s="80"/>
      <c r="D739" s="80"/>
      <c r="E739" s="80"/>
      <c r="F739" s="80"/>
      <c r="G739" s="80"/>
      <c r="H739" s="80"/>
      <c r="I739" s="80"/>
      <c r="J739" s="80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</row>
    <row r="740" spans="1:26" ht="21" customHeight="1">
      <c r="A740" s="80"/>
      <c r="B740" s="80"/>
      <c r="C740" s="80"/>
      <c r="D740" s="80"/>
      <c r="E740" s="80"/>
      <c r="F740" s="80"/>
      <c r="G740" s="80"/>
      <c r="H740" s="80"/>
      <c r="I740" s="80"/>
      <c r="J740" s="80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</row>
    <row r="741" spans="1:26" ht="21" customHeight="1">
      <c r="A741" s="80"/>
      <c r="B741" s="80"/>
      <c r="C741" s="80"/>
      <c r="D741" s="80"/>
      <c r="E741" s="80"/>
      <c r="F741" s="80"/>
      <c r="G741" s="80"/>
      <c r="H741" s="80"/>
      <c r="I741" s="80"/>
      <c r="J741" s="80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</row>
    <row r="742" spans="1:26" ht="21" customHeight="1">
      <c r="A742" s="80"/>
      <c r="B742" s="80"/>
      <c r="C742" s="80"/>
      <c r="D742" s="80"/>
      <c r="E742" s="80"/>
      <c r="F742" s="80"/>
      <c r="G742" s="80"/>
      <c r="H742" s="80"/>
      <c r="I742" s="80"/>
      <c r="J742" s="80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</row>
    <row r="743" spans="1:26" ht="21" customHeight="1">
      <c r="A743" s="80"/>
      <c r="B743" s="80"/>
      <c r="C743" s="80"/>
      <c r="D743" s="80"/>
      <c r="E743" s="80"/>
      <c r="F743" s="80"/>
      <c r="G743" s="80"/>
      <c r="H743" s="80"/>
      <c r="I743" s="80"/>
      <c r="J743" s="80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</row>
    <row r="744" spans="1:26" ht="21" customHeight="1">
      <c r="A744" s="80"/>
      <c r="B744" s="80"/>
      <c r="C744" s="80"/>
      <c r="D744" s="80"/>
      <c r="E744" s="80"/>
      <c r="F744" s="80"/>
      <c r="G744" s="80"/>
      <c r="H744" s="80"/>
      <c r="I744" s="80"/>
      <c r="J744" s="80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</row>
    <row r="745" spans="1:26" ht="21" customHeight="1">
      <c r="A745" s="80"/>
      <c r="B745" s="80"/>
      <c r="C745" s="80"/>
      <c r="D745" s="80"/>
      <c r="E745" s="80"/>
      <c r="F745" s="80"/>
      <c r="G745" s="80"/>
      <c r="H745" s="80"/>
      <c r="I745" s="80"/>
      <c r="J745" s="80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</row>
    <row r="746" spans="1:26" ht="21" customHeight="1">
      <c r="A746" s="80"/>
      <c r="B746" s="80"/>
      <c r="C746" s="80"/>
      <c r="D746" s="80"/>
      <c r="E746" s="80"/>
      <c r="F746" s="80"/>
      <c r="G746" s="80"/>
      <c r="H746" s="80"/>
      <c r="I746" s="80"/>
      <c r="J746" s="80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</row>
    <row r="747" spans="1:26" ht="21" customHeight="1">
      <c r="A747" s="80"/>
      <c r="B747" s="80"/>
      <c r="C747" s="80"/>
      <c r="D747" s="80"/>
      <c r="E747" s="80"/>
      <c r="F747" s="80"/>
      <c r="G747" s="80"/>
      <c r="H747" s="80"/>
      <c r="I747" s="80"/>
      <c r="J747" s="80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</row>
    <row r="748" spans="1:26" ht="21" customHeight="1">
      <c r="A748" s="80"/>
      <c r="B748" s="80"/>
      <c r="C748" s="80"/>
      <c r="D748" s="80"/>
      <c r="E748" s="80"/>
      <c r="F748" s="80"/>
      <c r="G748" s="80"/>
      <c r="H748" s="80"/>
      <c r="I748" s="80"/>
      <c r="J748" s="80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</row>
    <row r="749" spans="1:26" ht="21" customHeight="1">
      <c r="A749" s="80"/>
      <c r="B749" s="80"/>
      <c r="C749" s="80"/>
      <c r="D749" s="80"/>
      <c r="E749" s="80"/>
      <c r="F749" s="80"/>
      <c r="G749" s="80"/>
      <c r="H749" s="80"/>
      <c r="I749" s="80"/>
      <c r="J749" s="80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</row>
    <row r="750" spans="1:26" ht="21" customHeight="1">
      <c r="A750" s="80"/>
      <c r="B750" s="80"/>
      <c r="C750" s="80"/>
      <c r="D750" s="80"/>
      <c r="E750" s="80"/>
      <c r="F750" s="80"/>
      <c r="G750" s="80"/>
      <c r="H750" s="80"/>
      <c r="I750" s="80"/>
      <c r="J750" s="80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</row>
    <row r="751" spans="1:26" ht="21" customHeight="1">
      <c r="A751" s="80"/>
      <c r="B751" s="80"/>
      <c r="C751" s="80"/>
      <c r="D751" s="80"/>
      <c r="E751" s="80"/>
      <c r="F751" s="80"/>
      <c r="G751" s="80"/>
      <c r="H751" s="80"/>
      <c r="I751" s="80"/>
      <c r="J751" s="80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</row>
    <row r="752" spans="1:26" ht="21" customHeight="1">
      <c r="A752" s="80"/>
      <c r="B752" s="80"/>
      <c r="C752" s="80"/>
      <c r="D752" s="80"/>
      <c r="E752" s="80"/>
      <c r="F752" s="80"/>
      <c r="G752" s="80"/>
      <c r="H752" s="80"/>
      <c r="I752" s="80"/>
      <c r="J752" s="80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</row>
    <row r="753" spans="1:26" ht="21" customHeight="1">
      <c r="A753" s="80"/>
      <c r="B753" s="80"/>
      <c r="C753" s="80"/>
      <c r="D753" s="80"/>
      <c r="E753" s="80"/>
      <c r="F753" s="80"/>
      <c r="G753" s="80"/>
      <c r="H753" s="80"/>
      <c r="I753" s="80"/>
      <c r="J753" s="80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</row>
    <row r="754" spans="1:26" ht="21" customHeight="1">
      <c r="A754" s="80"/>
      <c r="B754" s="80"/>
      <c r="C754" s="80"/>
      <c r="D754" s="80"/>
      <c r="E754" s="80"/>
      <c r="F754" s="80"/>
      <c r="G754" s="80"/>
      <c r="H754" s="80"/>
      <c r="I754" s="80"/>
      <c r="J754" s="80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</row>
    <row r="755" spans="1:26" ht="21" customHeight="1">
      <c r="A755" s="80"/>
      <c r="B755" s="80"/>
      <c r="C755" s="80"/>
      <c r="D755" s="80"/>
      <c r="E755" s="80"/>
      <c r="F755" s="80"/>
      <c r="G755" s="80"/>
      <c r="H755" s="80"/>
      <c r="I755" s="80"/>
      <c r="J755" s="80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</row>
    <row r="756" spans="1:26" ht="21" customHeight="1">
      <c r="A756" s="80"/>
      <c r="B756" s="80"/>
      <c r="C756" s="80"/>
      <c r="D756" s="80"/>
      <c r="E756" s="80"/>
      <c r="F756" s="80"/>
      <c r="G756" s="80"/>
      <c r="H756" s="80"/>
      <c r="I756" s="80"/>
      <c r="J756" s="80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</row>
    <row r="757" spans="1:26" ht="21" customHeight="1">
      <c r="A757" s="80"/>
      <c r="B757" s="80"/>
      <c r="C757" s="80"/>
      <c r="D757" s="80"/>
      <c r="E757" s="80"/>
      <c r="F757" s="80"/>
      <c r="G757" s="80"/>
      <c r="H757" s="80"/>
      <c r="I757" s="80"/>
      <c r="J757" s="80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</row>
    <row r="758" spans="1:26" ht="21" customHeight="1">
      <c r="A758" s="80"/>
      <c r="B758" s="80"/>
      <c r="C758" s="80"/>
      <c r="D758" s="80"/>
      <c r="E758" s="80"/>
      <c r="F758" s="80"/>
      <c r="G758" s="80"/>
      <c r="H758" s="80"/>
      <c r="I758" s="80"/>
      <c r="J758" s="80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</row>
    <row r="759" spans="1:26" ht="21" customHeight="1">
      <c r="A759" s="80"/>
      <c r="B759" s="80"/>
      <c r="C759" s="80"/>
      <c r="D759" s="80"/>
      <c r="E759" s="80"/>
      <c r="F759" s="80"/>
      <c r="G759" s="80"/>
      <c r="H759" s="80"/>
      <c r="I759" s="80"/>
      <c r="J759" s="80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</row>
    <row r="760" spans="1:26" ht="21" customHeight="1">
      <c r="A760" s="80"/>
      <c r="B760" s="80"/>
      <c r="C760" s="80"/>
      <c r="D760" s="80"/>
      <c r="E760" s="80"/>
      <c r="F760" s="80"/>
      <c r="G760" s="80"/>
      <c r="H760" s="80"/>
      <c r="I760" s="80"/>
      <c r="J760" s="80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</row>
    <row r="761" spans="1:26" ht="21" customHeight="1">
      <c r="A761" s="80"/>
      <c r="B761" s="80"/>
      <c r="C761" s="80"/>
      <c r="D761" s="80"/>
      <c r="E761" s="80"/>
      <c r="F761" s="80"/>
      <c r="G761" s="80"/>
      <c r="H761" s="80"/>
      <c r="I761" s="80"/>
      <c r="J761" s="80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</row>
    <row r="762" spans="1:26" ht="21" customHeight="1">
      <c r="A762" s="80"/>
      <c r="B762" s="80"/>
      <c r="C762" s="80"/>
      <c r="D762" s="80"/>
      <c r="E762" s="80"/>
      <c r="F762" s="80"/>
      <c r="G762" s="80"/>
      <c r="H762" s="80"/>
      <c r="I762" s="80"/>
      <c r="J762" s="80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</row>
    <row r="763" spans="1:26" ht="21" customHeight="1">
      <c r="A763" s="80"/>
      <c r="B763" s="80"/>
      <c r="C763" s="80"/>
      <c r="D763" s="80"/>
      <c r="E763" s="80"/>
      <c r="F763" s="80"/>
      <c r="G763" s="80"/>
      <c r="H763" s="80"/>
      <c r="I763" s="80"/>
      <c r="J763" s="80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</row>
    <row r="764" spans="1:26" ht="21" customHeight="1">
      <c r="A764" s="80"/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</row>
    <row r="765" spans="1:26" ht="21" customHeight="1">
      <c r="A765" s="80"/>
      <c r="B765" s="80"/>
      <c r="C765" s="80"/>
      <c r="D765" s="80"/>
      <c r="E765" s="80"/>
      <c r="F765" s="80"/>
      <c r="G765" s="80"/>
      <c r="H765" s="80"/>
      <c r="I765" s="80"/>
      <c r="J765" s="80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</row>
    <row r="766" spans="1:26" ht="21" customHeight="1">
      <c r="A766" s="80"/>
      <c r="B766" s="80"/>
      <c r="C766" s="80"/>
      <c r="D766" s="80"/>
      <c r="E766" s="80"/>
      <c r="F766" s="80"/>
      <c r="G766" s="80"/>
      <c r="H766" s="80"/>
      <c r="I766" s="80"/>
      <c r="J766" s="80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</row>
    <row r="767" spans="1:26" ht="21" customHeight="1">
      <c r="A767" s="80"/>
      <c r="B767" s="80"/>
      <c r="C767" s="80"/>
      <c r="D767" s="80"/>
      <c r="E767" s="80"/>
      <c r="F767" s="80"/>
      <c r="G767" s="80"/>
      <c r="H767" s="80"/>
      <c r="I767" s="80"/>
      <c r="J767" s="80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</row>
    <row r="768" spans="1:26" ht="21" customHeight="1">
      <c r="A768" s="80"/>
      <c r="B768" s="80"/>
      <c r="C768" s="80"/>
      <c r="D768" s="80"/>
      <c r="E768" s="80"/>
      <c r="F768" s="80"/>
      <c r="G768" s="80"/>
      <c r="H768" s="80"/>
      <c r="I768" s="80"/>
      <c r="J768" s="80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</row>
    <row r="769" spans="1:26" ht="21" customHeight="1">
      <c r="A769" s="80"/>
      <c r="B769" s="80"/>
      <c r="C769" s="80"/>
      <c r="D769" s="80"/>
      <c r="E769" s="80"/>
      <c r="F769" s="80"/>
      <c r="G769" s="80"/>
      <c r="H769" s="80"/>
      <c r="I769" s="80"/>
      <c r="J769" s="80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</row>
    <row r="770" spans="1:26" ht="21" customHeight="1">
      <c r="A770" s="80"/>
      <c r="B770" s="80"/>
      <c r="C770" s="80"/>
      <c r="D770" s="80"/>
      <c r="E770" s="80"/>
      <c r="F770" s="80"/>
      <c r="G770" s="80"/>
      <c r="H770" s="80"/>
      <c r="I770" s="80"/>
      <c r="J770" s="80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</row>
    <row r="771" spans="1:26" ht="21" customHeight="1">
      <c r="A771" s="80"/>
      <c r="B771" s="80"/>
      <c r="C771" s="80"/>
      <c r="D771" s="80"/>
      <c r="E771" s="80"/>
      <c r="F771" s="80"/>
      <c r="G771" s="80"/>
      <c r="H771" s="80"/>
      <c r="I771" s="80"/>
      <c r="J771" s="80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</row>
    <row r="772" spans="1:26" ht="21" customHeight="1">
      <c r="A772" s="80"/>
      <c r="B772" s="80"/>
      <c r="C772" s="80"/>
      <c r="D772" s="80"/>
      <c r="E772" s="80"/>
      <c r="F772" s="80"/>
      <c r="G772" s="80"/>
      <c r="H772" s="80"/>
      <c r="I772" s="80"/>
      <c r="J772" s="80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</row>
    <row r="773" spans="1:26" ht="21" customHeight="1">
      <c r="A773" s="80"/>
      <c r="B773" s="80"/>
      <c r="C773" s="80"/>
      <c r="D773" s="80"/>
      <c r="E773" s="80"/>
      <c r="F773" s="80"/>
      <c r="G773" s="80"/>
      <c r="H773" s="80"/>
      <c r="I773" s="80"/>
      <c r="J773" s="80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</row>
    <row r="774" spans="1:26" ht="21" customHeight="1">
      <c r="A774" s="80"/>
      <c r="B774" s="80"/>
      <c r="C774" s="80"/>
      <c r="D774" s="80"/>
      <c r="E774" s="80"/>
      <c r="F774" s="80"/>
      <c r="G774" s="80"/>
      <c r="H774" s="80"/>
      <c r="I774" s="80"/>
      <c r="J774" s="80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</row>
    <row r="775" spans="1:26" ht="21" customHeight="1">
      <c r="A775" s="80"/>
      <c r="B775" s="80"/>
      <c r="C775" s="80"/>
      <c r="D775" s="80"/>
      <c r="E775" s="80"/>
      <c r="F775" s="80"/>
      <c r="G775" s="80"/>
      <c r="H775" s="80"/>
      <c r="I775" s="80"/>
      <c r="J775" s="80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</row>
    <row r="776" spans="1:26" ht="21" customHeight="1">
      <c r="A776" s="80"/>
      <c r="B776" s="80"/>
      <c r="C776" s="80"/>
      <c r="D776" s="80"/>
      <c r="E776" s="80"/>
      <c r="F776" s="80"/>
      <c r="G776" s="80"/>
      <c r="H776" s="80"/>
      <c r="I776" s="80"/>
      <c r="J776" s="80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</row>
    <row r="777" spans="1:26" ht="21" customHeight="1">
      <c r="A777" s="80"/>
      <c r="B777" s="80"/>
      <c r="C777" s="80"/>
      <c r="D777" s="80"/>
      <c r="E777" s="80"/>
      <c r="F777" s="80"/>
      <c r="G777" s="80"/>
      <c r="H777" s="80"/>
      <c r="I777" s="80"/>
      <c r="J777" s="80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</row>
    <row r="778" spans="1:26" ht="21" customHeight="1">
      <c r="A778" s="80"/>
      <c r="B778" s="80"/>
      <c r="C778" s="80"/>
      <c r="D778" s="80"/>
      <c r="E778" s="80"/>
      <c r="F778" s="80"/>
      <c r="G778" s="80"/>
      <c r="H778" s="80"/>
      <c r="I778" s="80"/>
      <c r="J778" s="80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</row>
    <row r="779" spans="1:26" ht="21" customHeight="1">
      <c r="A779" s="80"/>
      <c r="B779" s="80"/>
      <c r="C779" s="80"/>
      <c r="D779" s="80"/>
      <c r="E779" s="80"/>
      <c r="F779" s="80"/>
      <c r="G779" s="80"/>
      <c r="H779" s="80"/>
      <c r="I779" s="80"/>
      <c r="J779" s="80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</row>
    <row r="780" spans="1:26" ht="21" customHeight="1">
      <c r="A780" s="80"/>
      <c r="B780" s="80"/>
      <c r="C780" s="80"/>
      <c r="D780" s="80"/>
      <c r="E780" s="80"/>
      <c r="F780" s="80"/>
      <c r="G780" s="80"/>
      <c r="H780" s="80"/>
      <c r="I780" s="80"/>
      <c r="J780" s="80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</row>
    <row r="781" spans="1:26" ht="21" customHeight="1">
      <c r="A781" s="80"/>
      <c r="B781" s="80"/>
      <c r="C781" s="80"/>
      <c r="D781" s="80"/>
      <c r="E781" s="80"/>
      <c r="F781" s="80"/>
      <c r="G781" s="80"/>
      <c r="H781" s="80"/>
      <c r="I781" s="80"/>
      <c r="J781" s="80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</row>
    <row r="782" spans="1:26" ht="21" customHeight="1">
      <c r="A782" s="80"/>
      <c r="B782" s="80"/>
      <c r="C782" s="80"/>
      <c r="D782" s="80"/>
      <c r="E782" s="80"/>
      <c r="F782" s="80"/>
      <c r="G782" s="80"/>
      <c r="H782" s="80"/>
      <c r="I782" s="80"/>
      <c r="J782" s="80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</row>
    <row r="783" spans="1:26" ht="21" customHeight="1">
      <c r="A783" s="80"/>
      <c r="B783" s="80"/>
      <c r="C783" s="80"/>
      <c r="D783" s="80"/>
      <c r="E783" s="80"/>
      <c r="F783" s="80"/>
      <c r="G783" s="80"/>
      <c r="H783" s="80"/>
      <c r="I783" s="80"/>
      <c r="J783" s="80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</row>
    <row r="784" spans="1:26" ht="21" customHeight="1">
      <c r="A784" s="80"/>
      <c r="B784" s="80"/>
      <c r="C784" s="80"/>
      <c r="D784" s="80"/>
      <c r="E784" s="80"/>
      <c r="F784" s="80"/>
      <c r="G784" s="80"/>
      <c r="H784" s="80"/>
      <c r="I784" s="80"/>
      <c r="J784" s="80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</row>
    <row r="785" spans="1:26" ht="21" customHeight="1">
      <c r="A785" s="80"/>
      <c r="B785" s="80"/>
      <c r="C785" s="80"/>
      <c r="D785" s="80"/>
      <c r="E785" s="80"/>
      <c r="F785" s="80"/>
      <c r="G785" s="80"/>
      <c r="H785" s="80"/>
      <c r="I785" s="80"/>
      <c r="J785" s="80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</row>
    <row r="786" spans="1:26" ht="21" customHeight="1">
      <c r="A786" s="80"/>
      <c r="B786" s="80"/>
      <c r="C786" s="80"/>
      <c r="D786" s="80"/>
      <c r="E786" s="80"/>
      <c r="F786" s="80"/>
      <c r="G786" s="80"/>
      <c r="H786" s="80"/>
      <c r="I786" s="80"/>
      <c r="J786" s="80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</row>
    <row r="787" spans="1:26" ht="21" customHeight="1">
      <c r="A787" s="80"/>
      <c r="B787" s="80"/>
      <c r="C787" s="80"/>
      <c r="D787" s="80"/>
      <c r="E787" s="80"/>
      <c r="F787" s="80"/>
      <c r="G787" s="80"/>
      <c r="H787" s="80"/>
      <c r="I787" s="80"/>
      <c r="J787" s="80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</row>
    <row r="788" spans="1:26" ht="21" customHeight="1">
      <c r="A788" s="80"/>
      <c r="B788" s="80"/>
      <c r="C788" s="80"/>
      <c r="D788" s="80"/>
      <c r="E788" s="80"/>
      <c r="F788" s="80"/>
      <c r="G788" s="80"/>
      <c r="H788" s="80"/>
      <c r="I788" s="80"/>
      <c r="J788" s="80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</row>
    <row r="789" spans="1:26" ht="21" customHeight="1">
      <c r="A789" s="80"/>
      <c r="B789" s="80"/>
      <c r="C789" s="80"/>
      <c r="D789" s="80"/>
      <c r="E789" s="80"/>
      <c r="F789" s="80"/>
      <c r="G789" s="80"/>
      <c r="H789" s="80"/>
      <c r="I789" s="80"/>
      <c r="J789" s="80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</row>
    <row r="790" spans="1:26" ht="21" customHeight="1">
      <c r="A790" s="80"/>
      <c r="B790" s="80"/>
      <c r="C790" s="80"/>
      <c r="D790" s="80"/>
      <c r="E790" s="80"/>
      <c r="F790" s="80"/>
      <c r="G790" s="80"/>
      <c r="H790" s="80"/>
      <c r="I790" s="80"/>
      <c r="J790" s="80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</row>
    <row r="791" spans="1:26" ht="21" customHeight="1">
      <c r="A791" s="80"/>
      <c r="B791" s="80"/>
      <c r="C791" s="80"/>
      <c r="D791" s="80"/>
      <c r="E791" s="80"/>
      <c r="F791" s="80"/>
      <c r="G791" s="80"/>
      <c r="H791" s="80"/>
      <c r="I791" s="80"/>
      <c r="J791" s="80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</row>
    <row r="792" spans="1:26" ht="21" customHeight="1">
      <c r="A792" s="80"/>
      <c r="B792" s="80"/>
      <c r="C792" s="80"/>
      <c r="D792" s="80"/>
      <c r="E792" s="80"/>
      <c r="F792" s="80"/>
      <c r="G792" s="80"/>
      <c r="H792" s="80"/>
      <c r="I792" s="80"/>
      <c r="J792" s="80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</row>
    <row r="793" spans="1:26" ht="21" customHeight="1">
      <c r="A793" s="80"/>
      <c r="B793" s="80"/>
      <c r="C793" s="80"/>
      <c r="D793" s="80"/>
      <c r="E793" s="80"/>
      <c r="F793" s="80"/>
      <c r="G793" s="80"/>
      <c r="H793" s="80"/>
      <c r="I793" s="80"/>
      <c r="J793" s="80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</row>
    <row r="794" spans="1:26" ht="21" customHeight="1">
      <c r="A794" s="80"/>
      <c r="B794" s="80"/>
      <c r="C794" s="80"/>
      <c r="D794" s="80"/>
      <c r="E794" s="80"/>
      <c r="F794" s="80"/>
      <c r="G794" s="80"/>
      <c r="H794" s="80"/>
      <c r="I794" s="80"/>
      <c r="J794" s="80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</row>
    <row r="795" spans="1:26" ht="21" customHeight="1">
      <c r="A795" s="80"/>
      <c r="B795" s="80"/>
      <c r="C795" s="80"/>
      <c r="D795" s="80"/>
      <c r="E795" s="80"/>
      <c r="F795" s="80"/>
      <c r="G795" s="80"/>
      <c r="H795" s="80"/>
      <c r="I795" s="80"/>
      <c r="J795" s="80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</row>
    <row r="796" spans="1:26" ht="21" customHeight="1">
      <c r="A796" s="80"/>
      <c r="B796" s="80"/>
      <c r="C796" s="80"/>
      <c r="D796" s="80"/>
      <c r="E796" s="80"/>
      <c r="F796" s="80"/>
      <c r="G796" s="80"/>
      <c r="H796" s="80"/>
      <c r="I796" s="80"/>
      <c r="J796" s="80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</row>
    <row r="797" spans="1:26" ht="21" customHeight="1">
      <c r="A797" s="80"/>
      <c r="B797" s="80"/>
      <c r="C797" s="80"/>
      <c r="D797" s="80"/>
      <c r="E797" s="80"/>
      <c r="F797" s="80"/>
      <c r="G797" s="80"/>
      <c r="H797" s="80"/>
      <c r="I797" s="80"/>
      <c r="J797" s="80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</row>
    <row r="798" spans="1:26" ht="21" customHeight="1">
      <c r="A798" s="80"/>
      <c r="B798" s="80"/>
      <c r="C798" s="80"/>
      <c r="D798" s="80"/>
      <c r="E798" s="80"/>
      <c r="F798" s="80"/>
      <c r="G798" s="80"/>
      <c r="H798" s="80"/>
      <c r="I798" s="80"/>
      <c r="J798" s="80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</row>
    <row r="799" spans="1:26" ht="21" customHeight="1">
      <c r="A799" s="80"/>
      <c r="B799" s="80"/>
      <c r="C799" s="80"/>
      <c r="D799" s="80"/>
      <c r="E799" s="80"/>
      <c r="F799" s="80"/>
      <c r="G799" s="80"/>
      <c r="H799" s="80"/>
      <c r="I799" s="80"/>
      <c r="J799" s="80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</row>
    <row r="800" spans="1:26" ht="21" customHeight="1">
      <c r="A800" s="80"/>
      <c r="B800" s="80"/>
      <c r="C800" s="80"/>
      <c r="D800" s="80"/>
      <c r="E800" s="80"/>
      <c r="F800" s="80"/>
      <c r="G800" s="80"/>
      <c r="H800" s="80"/>
      <c r="I800" s="80"/>
      <c r="J800" s="80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</row>
    <row r="801" spans="1:26" ht="21" customHeight="1">
      <c r="A801" s="80"/>
      <c r="B801" s="80"/>
      <c r="C801" s="80"/>
      <c r="D801" s="80"/>
      <c r="E801" s="80"/>
      <c r="F801" s="80"/>
      <c r="G801" s="80"/>
      <c r="H801" s="80"/>
      <c r="I801" s="80"/>
      <c r="J801" s="80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</row>
    <row r="802" spans="1:26" ht="21" customHeight="1">
      <c r="A802" s="80"/>
      <c r="B802" s="80"/>
      <c r="C802" s="80"/>
      <c r="D802" s="80"/>
      <c r="E802" s="80"/>
      <c r="F802" s="80"/>
      <c r="G802" s="80"/>
      <c r="H802" s="80"/>
      <c r="I802" s="80"/>
      <c r="J802" s="80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</row>
    <row r="803" spans="1:26" ht="21" customHeight="1">
      <c r="A803" s="80"/>
      <c r="B803" s="80"/>
      <c r="C803" s="80"/>
      <c r="D803" s="80"/>
      <c r="E803" s="80"/>
      <c r="F803" s="80"/>
      <c r="G803" s="80"/>
      <c r="H803" s="80"/>
      <c r="I803" s="80"/>
      <c r="J803" s="80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</row>
    <row r="804" spans="1:26" ht="21" customHeight="1">
      <c r="A804" s="80"/>
      <c r="B804" s="80"/>
      <c r="C804" s="80"/>
      <c r="D804" s="80"/>
      <c r="E804" s="80"/>
      <c r="F804" s="80"/>
      <c r="G804" s="80"/>
      <c r="H804" s="80"/>
      <c r="I804" s="80"/>
      <c r="J804" s="80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</row>
    <row r="805" spans="1:26" ht="21" customHeight="1">
      <c r="A805" s="80"/>
      <c r="B805" s="80"/>
      <c r="C805" s="80"/>
      <c r="D805" s="80"/>
      <c r="E805" s="80"/>
      <c r="F805" s="80"/>
      <c r="G805" s="80"/>
      <c r="H805" s="80"/>
      <c r="I805" s="80"/>
      <c r="J805" s="80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</row>
    <row r="806" spans="1:26" ht="21" customHeight="1">
      <c r="A806" s="80"/>
      <c r="B806" s="80"/>
      <c r="C806" s="80"/>
      <c r="D806" s="80"/>
      <c r="E806" s="80"/>
      <c r="F806" s="80"/>
      <c r="G806" s="80"/>
      <c r="H806" s="80"/>
      <c r="I806" s="80"/>
      <c r="J806" s="80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</row>
    <row r="807" spans="1:26" ht="21" customHeight="1">
      <c r="A807" s="80"/>
      <c r="B807" s="80"/>
      <c r="C807" s="80"/>
      <c r="D807" s="80"/>
      <c r="E807" s="80"/>
      <c r="F807" s="80"/>
      <c r="G807" s="80"/>
      <c r="H807" s="80"/>
      <c r="I807" s="80"/>
      <c r="J807" s="80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</row>
    <row r="808" spans="1:26" ht="21" customHeight="1">
      <c r="A808" s="80"/>
      <c r="B808" s="80"/>
      <c r="C808" s="80"/>
      <c r="D808" s="80"/>
      <c r="E808" s="80"/>
      <c r="F808" s="80"/>
      <c r="G808" s="80"/>
      <c r="H808" s="80"/>
      <c r="I808" s="80"/>
      <c r="J808" s="80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</row>
    <row r="809" spans="1:26" ht="21" customHeight="1">
      <c r="A809" s="80"/>
      <c r="B809" s="80"/>
      <c r="C809" s="80"/>
      <c r="D809" s="80"/>
      <c r="E809" s="80"/>
      <c r="F809" s="80"/>
      <c r="G809" s="80"/>
      <c r="H809" s="80"/>
      <c r="I809" s="80"/>
      <c r="J809" s="80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</row>
    <row r="810" spans="1:26" ht="21" customHeight="1">
      <c r="A810" s="80"/>
      <c r="B810" s="80"/>
      <c r="C810" s="80"/>
      <c r="D810" s="80"/>
      <c r="E810" s="80"/>
      <c r="F810" s="80"/>
      <c r="G810" s="80"/>
      <c r="H810" s="80"/>
      <c r="I810" s="80"/>
      <c r="J810" s="80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</row>
    <row r="811" spans="1:26" ht="21" customHeight="1">
      <c r="A811" s="80"/>
      <c r="B811" s="80"/>
      <c r="C811" s="80"/>
      <c r="D811" s="80"/>
      <c r="E811" s="80"/>
      <c r="F811" s="80"/>
      <c r="G811" s="80"/>
      <c r="H811" s="80"/>
      <c r="I811" s="80"/>
      <c r="J811" s="80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</row>
    <row r="812" spans="1:26" ht="21" customHeight="1">
      <c r="A812" s="80"/>
      <c r="B812" s="80"/>
      <c r="C812" s="80"/>
      <c r="D812" s="80"/>
      <c r="E812" s="80"/>
      <c r="F812" s="80"/>
      <c r="G812" s="80"/>
      <c r="H812" s="80"/>
      <c r="I812" s="80"/>
      <c r="J812" s="80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</row>
    <row r="813" spans="1:26" ht="21" customHeight="1">
      <c r="A813" s="80"/>
      <c r="B813" s="80"/>
      <c r="C813" s="80"/>
      <c r="D813" s="80"/>
      <c r="E813" s="80"/>
      <c r="F813" s="80"/>
      <c r="G813" s="80"/>
      <c r="H813" s="80"/>
      <c r="I813" s="80"/>
      <c r="J813" s="80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</row>
    <row r="814" spans="1:26" ht="21" customHeight="1">
      <c r="A814" s="80"/>
      <c r="B814" s="80"/>
      <c r="C814" s="80"/>
      <c r="D814" s="80"/>
      <c r="E814" s="80"/>
      <c r="F814" s="80"/>
      <c r="G814" s="80"/>
      <c r="H814" s="80"/>
      <c r="I814" s="80"/>
      <c r="J814" s="80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</row>
    <row r="815" spans="1:26" ht="21" customHeight="1">
      <c r="A815" s="80"/>
      <c r="B815" s="80"/>
      <c r="C815" s="80"/>
      <c r="D815" s="80"/>
      <c r="E815" s="80"/>
      <c r="F815" s="80"/>
      <c r="G815" s="80"/>
      <c r="H815" s="80"/>
      <c r="I815" s="80"/>
      <c r="J815" s="80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</row>
    <row r="816" spans="1:26" ht="21" customHeight="1">
      <c r="A816" s="80"/>
      <c r="B816" s="80"/>
      <c r="C816" s="80"/>
      <c r="D816" s="80"/>
      <c r="E816" s="80"/>
      <c r="F816" s="80"/>
      <c r="G816" s="80"/>
      <c r="H816" s="80"/>
      <c r="I816" s="80"/>
      <c r="J816" s="80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</row>
    <row r="817" spans="1:26" ht="21" customHeight="1">
      <c r="A817" s="80"/>
      <c r="B817" s="80"/>
      <c r="C817" s="80"/>
      <c r="D817" s="80"/>
      <c r="E817" s="80"/>
      <c r="F817" s="80"/>
      <c r="G817" s="80"/>
      <c r="H817" s="80"/>
      <c r="I817" s="80"/>
      <c r="J817" s="80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</row>
    <row r="818" spans="1:26" ht="21" customHeight="1">
      <c r="A818" s="80"/>
      <c r="B818" s="80"/>
      <c r="C818" s="80"/>
      <c r="D818" s="80"/>
      <c r="E818" s="80"/>
      <c r="F818" s="80"/>
      <c r="G818" s="80"/>
      <c r="H818" s="80"/>
      <c r="I818" s="80"/>
      <c r="J818" s="80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</row>
    <row r="819" spans="1:26" ht="21" customHeight="1">
      <c r="A819" s="80"/>
      <c r="B819" s="80"/>
      <c r="C819" s="80"/>
      <c r="D819" s="80"/>
      <c r="E819" s="80"/>
      <c r="F819" s="80"/>
      <c r="G819" s="80"/>
      <c r="H819" s="80"/>
      <c r="I819" s="80"/>
      <c r="J819" s="80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</row>
    <row r="820" spans="1:26" ht="21" customHeight="1">
      <c r="A820" s="80"/>
      <c r="B820" s="80"/>
      <c r="C820" s="80"/>
      <c r="D820" s="80"/>
      <c r="E820" s="80"/>
      <c r="F820" s="80"/>
      <c r="G820" s="80"/>
      <c r="H820" s="80"/>
      <c r="I820" s="80"/>
      <c r="J820" s="80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</row>
    <row r="821" spans="1:26" ht="21" customHeight="1">
      <c r="A821" s="80"/>
      <c r="B821" s="80"/>
      <c r="C821" s="80"/>
      <c r="D821" s="80"/>
      <c r="E821" s="80"/>
      <c r="F821" s="80"/>
      <c r="G821" s="80"/>
      <c r="H821" s="80"/>
      <c r="I821" s="80"/>
      <c r="J821" s="80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</row>
    <row r="822" spans="1:26" ht="21" customHeight="1">
      <c r="A822" s="80"/>
      <c r="B822" s="80"/>
      <c r="C822" s="80"/>
      <c r="D822" s="80"/>
      <c r="E822" s="80"/>
      <c r="F822" s="80"/>
      <c r="G822" s="80"/>
      <c r="H822" s="80"/>
      <c r="I822" s="80"/>
      <c r="J822" s="80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</row>
    <row r="823" spans="1:26" ht="21" customHeight="1">
      <c r="A823" s="80"/>
      <c r="B823" s="80"/>
      <c r="C823" s="80"/>
      <c r="D823" s="80"/>
      <c r="E823" s="80"/>
      <c r="F823" s="80"/>
      <c r="G823" s="80"/>
      <c r="H823" s="80"/>
      <c r="I823" s="80"/>
      <c r="J823" s="80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</row>
    <row r="824" spans="1:26" ht="21" customHeight="1">
      <c r="A824" s="80"/>
      <c r="B824" s="80"/>
      <c r="C824" s="80"/>
      <c r="D824" s="80"/>
      <c r="E824" s="80"/>
      <c r="F824" s="80"/>
      <c r="G824" s="80"/>
      <c r="H824" s="80"/>
      <c r="I824" s="80"/>
      <c r="J824" s="80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</row>
    <row r="825" spans="1:26" ht="21" customHeight="1">
      <c r="A825" s="80"/>
      <c r="B825" s="80"/>
      <c r="C825" s="80"/>
      <c r="D825" s="80"/>
      <c r="E825" s="80"/>
      <c r="F825" s="80"/>
      <c r="G825" s="80"/>
      <c r="H825" s="80"/>
      <c r="I825" s="80"/>
      <c r="J825" s="80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</row>
    <row r="826" spans="1:26" ht="21" customHeight="1">
      <c r="A826" s="80"/>
      <c r="B826" s="80"/>
      <c r="C826" s="80"/>
      <c r="D826" s="80"/>
      <c r="E826" s="80"/>
      <c r="F826" s="80"/>
      <c r="G826" s="80"/>
      <c r="H826" s="80"/>
      <c r="I826" s="80"/>
      <c r="J826" s="80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</row>
    <row r="827" spans="1:26" ht="21" customHeight="1">
      <c r="A827" s="80"/>
      <c r="B827" s="80"/>
      <c r="C827" s="80"/>
      <c r="D827" s="80"/>
      <c r="E827" s="80"/>
      <c r="F827" s="80"/>
      <c r="G827" s="80"/>
      <c r="H827" s="80"/>
      <c r="I827" s="80"/>
      <c r="J827" s="80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</row>
    <row r="828" spans="1:26" ht="21" customHeight="1">
      <c r="A828" s="80"/>
      <c r="B828" s="80"/>
      <c r="C828" s="80"/>
      <c r="D828" s="80"/>
      <c r="E828" s="80"/>
      <c r="F828" s="80"/>
      <c r="G828" s="80"/>
      <c r="H828" s="80"/>
      <c r="I828" s="80"/>
      <c r="J828" s="80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</row>
    <row r="829" spans="1:26" ht="21" customHeight="1">
      <c r="A829" s="80"/>
      <c r="B829" s="80"/>
      <c r="C829" s="80"/>
      <c r="D829" s="80"/>
      <c r="E829" s="80"/>
      <c r="F829" s="80"/>
      <c r="G829" s="80"/>
      <c r="H829" s="80"/>
      <c r="I829" s="80"/>
      <c r="J829" s="80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</row>
    <row r="830" spans="1:26" ht="21" customHeight="1">
      <c r="A830" s="80"/>
      <c r="B830" s="80"/>
      <c r="C830" s="80"/>
      <c r="D830" s="80"/>
      <c r="E830" s="80"/>
      <c r="F830" s="80"/>
      <c r="G830" s="80"/>
      <c r="H830" s="80"/>
      <c r="I830" s="80"/>
      <c r="J830" s="80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</row>
    <row r="831" spans="1:26" ht="21" customHeight="1">
      <c r="A831" s="80"/>
      <c r="B831" s="80"/>
      <c r="C831" s="80"/>
      <c r="D831" s="80"/>
      <c r="E831" s="80"/>
      <c r="F831" s="80"/>
      <c r="G831" s="80"/>
      <c r="H831" s="80"/>
      <c r="I831" s="80"/>
      <c r="J831" s="80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</row>
    <row r="832" spans="1:26" ht="21" customHeight="1">
      <c r="A832" s="80"/>
      <c r="B832" s="80"/>
      <c r="C832" s="80"/>
      <c r="D832" s="80"/>
      <c r="E832" s="80"/>
      <c r="F832" s="80"/>
      <c r="G832" s="80"/>
      <c r="H832" s="80"/>
      <c r="I832" s="80"/>
      <c r="J832" s="80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</row>
    <row r="833" spans="1:26" ht="21" customHeight="1">
      <c r="A833" s="80"/>
      <c r="B833" s="80"/>
      <c r="C833" s="80"/>
      <c r="D833" s="80"/>
      <c r="E833" s="80"/>
      <c r="F833" s="80"/>
      <c r="G833" s="80"/>
      <c r="H833" s="80"/>
      <c r="I833" s="80"/>
      <c r="J833" s="80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</row>
    <row r="834" spans="1:26" ht="21" customHeight="1">
      <c r="A834" s="80"/>
      <c r="B834" s="80"/>
      <c r="C834" s="80"/>
      <c r="D834" s="80"/>
      <c r="E834" s="80"/>
      <c r="F834" s="80"/>
      <c r="G834" s="80"/>
      <c r="H834" s="80"/>
      <c r="I834" s="80"/>
      <c r="J834" s="80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</row>
    <row r="835" spans="1:26" ht="21" customHeight="1">
      <c r="A835" s="80"/>
      <c r="B835" s="80"/>
      <c r="C835" s="80"/>
      <c r="D835" s="80"/>
      <c r="E835" s="80"/>
      <c r="F835" s="80"/>
      <c r="G835" s="80"/>
      <c r="H835" s="80"/>
      <c r="I835" s="80"/>
      <c r="J835" s="80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</row>
    <row r="836" spans="1:26" ht="21" customHeight="1">
      <c r="A836" s="80"/>
      <c r="B836" s="80"/>
      <c r="C836" s="80"/>
      <c r="D836" s="80"/>
      <c r="E836" s="80"/>
      <c r="F836" s="80"/>
      <c r="G836" s="80"/>
      <c r="H836" s="80"/>
      <c r="I836" s="80"/>
      <c r="J836" s="80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</row>
    <row r="837" spans="1:26" ht="21" customHeight="1">
      <c r="A837" s="80"/>
      <c r="B837" s="80"/>
      <c r="C837" s="80"/>
      <c r="D837" s="80"/>
      <c r="E837" s="80"/>
      <c r="F837" s="80"/>
      <c r="G837" s="80"/>
      <c r="H837" s="80"/>
      <c r="I837" s="80"/>
      <c r="J837" s="80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</row>
    <row r="838" spans="1:26" ht="21" customHeight="1">
      <c r="A838" s="80"/>
      <c r="B838" s="80"/>
      <c r="C838" s="80"/>
      <c r="D838" s="80"/>
      <c r="E838" s="80"/>
      <c r="F838" s="80"/>
      <c r="G838" s="80"/>
      <c r="H838" s="80"/>
      <c r="I838" s="80"/>
      <c r="J838" s="80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</row>
    <row r="839" spans="1:26" ht="21" customHeight="1">
      <c r="A839" s="80"/>
      <c r="B839" s="80"/>
      <c r="C839" s="80"/>
      <c r="D839" s="80"/>
      <c r="E839" s="80"/>
      <c r="F839" s="80"/>
      <c r="G839" s="80"/>
      <c r="H839" s="80"/>
      <c r="I839" s="80"/>
      <c r="J839" s="80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</row>
    <row r="840" spans="1:26" ht="21" customHeight="1">
      <c r="A840" s="80"/>
      <c r="B840" s="80"/>
      <c r="C840" s="80"/>
      <c r="D840" s="80"/>
      <c r="E840" s="80"/>
      <c r="F840" s="80"/>
      <c r="G840" s="80"/>
      <c r="H840" s="80"/>
      <c r="I840" s="80"/>
      <c r="J840" s="80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</row>
    <row r="841" spans="1:26" ht="21" customHeight="1">
      <c r="A841" s="80"/>
      <c r="B841" s="80"/>
      <c r="C841" s="80"/>
      <c r="D841" s="80"/>
      <c r="E841" s="80"/>
      <c r="F841" s="80"/>
      <c r="G841" s="80"/>
      <c r="H841" s="80"/>
      <c r="I841" s="80"/>
      <c r="J841" s="80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</row>
    <row r="842" spans="1:26" ht="21" customHeight="1">
      <c r="A842" s="80"/>
      <c r="B842" s="80"/>
      <c r="C842" s="80"/>
      <c r="D842" s="80"/>
      <c r="E842" s="80"/>
      <c r="F842" s="80"/>
      <c r="G842" s="80"/>
      <c r="H842" s="80"/>
      <c r="I842" s="80"/>
      <c r="J842" s="80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</row>
    <row r="843" spans="1:26" ht="21" customHeight="1">
      <c r="A843" s="80"/>
      <c r="B843" s="80"/>
      <c r="C843" s="80"/>
      <c r="D843" s="80"/>
      <c r="E843" s="80"/>
      <c r="F843" s="80"/>
      <c r="G843" s="80"/>
      <c r="H843" s="80"/>
      <c r="I843" s="80"/>
      <c r="J843" s="80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</row>
    <row r="844" spans="1:26" ht="21" customHeight="1">
      <c r="A844" s="80"/>
      <c r="B844" s="80"/>
      <c r="C844" s="80"/>
      <c r="D844" s="80"/>
      <c r="E844" s="80"/>
      <c r="F844" s="80"/>
      <c r="G844" s="80"/>
      <c r="H844" s="80"/>
      <c r="I844" s="80"/>
      <c r="J844" s="80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</row>
    <row r="845" spans="1:26" ht="21" customHeight="1">
      <c r="A845" s="80"/>
      <c r="B845" s="80"/>
      <c r="C845" s="80"/>
      <c r="D845" s="80"/>
      <c r="E845" s="80"/>
      <c r="F845" s="80"/>
      <c r="G845" s="80"/>
      <c r="H845" s="80"/>
      <c r="I845" s="80"/>
      <c r="J845" s="80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</row>
    <row r="846" spans="1:26" ht="21" customHeight="1">
      <c r="A846" s="80"/>
      <c r="B846" s="80"/>
      <c r="C846" s="80"/>
      <c r="D846" s="80"/>
      <c r="E846" s="80"/>
      <c r="F846" s="80"/>
      <c r="G846" s="80"/>
      <c r="H846" s="80"/>
      <c r="I846" s="80"/>
      <c r="J846" s="80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</row>
    <row r="847" spans="1:26" ht="21" customHeight="1">
      <c r="A847" s="80"/>
      <c r="B847" s="80"/>
      <c r="C847" s="80"/>
      <c r="D847" s="80"/>
      <c r="E847" s="80"/>
      <c r="F847" s="80"/>
      <c r="G847" s="80"/>
      <c r="H847" s="80"/>
      <c r="I847" s="80"/>
      <c r="J847" s="80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</row>
    <row r="848" spans="1:26" ht="21" customHeight="1">
      <c r="A848" s="80"/>
      <c r="B848" s="80"/>
      <c r="C848" s="80"/>
      <c r="D848" s="80"/>
      <c r="E848" s="80"/>
      <c r="F848" s="80"/>
      <c r="G848" s="80"/>
      <c r="H848" s="80"/>
      <c r="I848" s="80"/>
      <c r="J848" s="80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</row>
    <row r="849" spans="1:26" ht="21" customHeight="1">
      <c r="A849" s="80"/>
      <c r="B849" s="80"/>
      <c r="C849" s="80"/>
      <c r="D849" s="80"/>
      <c r="E849" s="80"/>
      <c r="F849" s="80"/>
      <c r="G849" s="80"/>
      <c r="H849" s="80"/>
      <c r="I849" s="80"/>
      <c r="J849" s="80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</row>
    <row r="850" spans="1:26" ht="21" customHeight="1">
      <c r="A850" s="80"/>
      <c r="B850" s="80"/>
      <c r="C850" s="80"/>
      <c r="D850" s="80"/>
      <c r="E850" s="80"/>
      <c r="F850" s="80"/>
      <c r="G850" s="80"/>
      <c r="H850" s="80"/>
      <c r="I850" s="80"/>
      <c r="J850" s="80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</row>
    <row r="851" spans="1:26" ht="21" customHeight="1">
      <c r="A851" s="80"/>
      <c r="B851" s="80"/>
      <c r="C851" s="80"/>
      <c r="D851" s="80"/>
      <c r="E851" s="80"/>
      <c r="F851" s="80"/>
      <c r="G851" s="80"/>
      <c r="H851" s="80"/>
      <c r="I851" s="80"/>
      <c r="J851" s="80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</row>
    <row r="852" spans="1:26" ht="21" customHeight="1">
      <c r="A852" s="80"/>
      <c r="B852" s="80"/>
      <c r="C852" s="80"/>
      <c r="D852" s="80"/>
      <c r="E852" s="80"/>
      <c r="F852" s="80"/>
      <c r="G852" s="80"/>
      <c r="H852" s="80"/>
      <c r="I852" s="80"/>
      <c r="J852" s="80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</row>
    <row r="853" spans="1:26" ht="21" customHeight="1">
      <c r="A853" s="80"/>
      <c r="B853" s="80"/>
      <c r="C853" s="80"/>
      <c r="D853" s="80"/>
      <c r="E853" s="80"/>
      <c r="F853" s="80"/>
      <c r="G853" s="80"/>
      <c r="H853" s="80"/>
      <c r="I853" s="80"/>
      <c r="J853" s="80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</row>
    <row r="854" spans="1:26" ht="21" customHeight="1">
      <c r="A854" s="80"/>
      <c r="B854" s="80"/>
      <c r="C854" s="80"/>
      <c r="D854" s="80"/>
      <c r="E854" s="80"/>
      <c r="F854" s="80"/>
      <c r="G854" s="80"/>
      <c r="H854" s="80"/>
      <c r="I854" s="80"/>
      <c r="J854" s="80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</row>
    <row r="855" spans="1:26" ht="21" customHeight="1">
      <c r="A855" s="80"/>
      <c r="B855" s="80"/>
      <c r="C855" s="80"/>
      <c r="D855" s="80"/>
      <c r="E855" s="80"/>
      <c r="F855" s="80"/>
      <c r="G855" s="80"/>
      <c r="H855" s="80"/>
      <c r="I855" s="80"/>
      <c r="J855" s="80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</row>
    <row r="856" spans="1:26" ht="21" customHeight="1">
      <c r="A856" s="80"/>
      <c r="B856" s="80"/>
      <c r="C856" s="80"/>
      <c r="D856" s="80"/>
      <c r="E856" s="80"/>
      <c r="F856" s="80"/>
      <c r="G856" s="80"/>
      <c r="H856" s="80"/>
      <c r="I856" s="80"/>
      <c r="J856" s="80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</row>
    <row r="857" spans="1:26" ht="21" customHeight="1">
      <c r="A857" s="80"/>
      <c r="B857" s="80"/>
      <c r="C857" s="80"/>
      <c r="D857" s="80"/>
      <c r="E857" s="80"/>
      <c r="F857" s="80"/>
      <c r="G857" s="80"/>
      <c r="H857" s="80"/>
      <c r="I857" s="80"/>
      <c r="J857" s="80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</row>
    <row r="858" spans="1:26" ht="21" customHeight="1">
      <c r="A858" s="80"/>
      <c r="B858" s="80"/>
      <c r="C858" s="80"/>
      <c r="D858" s="80"/>
      <c r="E858" s="80"/>
      <c r="F858" s="80"/>
      <c r="G858" s="80"/>
      <c r="H858" s="80"/>
      <c r="I858" s="80"/>
      <c r="J858" s="80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</row>
    <row r="859" spans="1:26" ht="21" customHeight="1">
      <c r="A859" s="80"/>
      <c r="B859" s="80"/>
      <c r="C859" s="80"/>
      <c r="D859" s="80"/>
      <c r="E859" s="80"/>
      <c r="F859" s="80"/>
      <c r="G859" s="80"/>
      <c r="H859" s="80"/>
      <c r="I859" s="80"/>
      <c r="J859" s="80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</row>
    <row r="860" spans="1:26" ht="21" customHeight="1">
      <c r="A860" s="80"/>
      <c r="B860" s="80"/>
      <c r="C860" s="80"/>
      <c r="D860" s="80"/>
      <c r="E860" s="80"/>
      <c r="F860" s="80"/>
      <c r="G860" s="80"/>
      <c r="H860" s="80"/>
      <c r="I860" s="80"/>
      <c r="J860" s="80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</row>
    <row r="861" spans="1:26" ht="21" customHeight="1">
      <c r="A861" s="80"/>
      <c r="B861" s="80"/>
      <c r="C861" s="80"/>
      <c r="D861" s="80"/>
      <c r="E861" s="80"/>
      <c r="F861" s="80"/>
      <c r="G861" s="80"/>
      <c r="H861" s="80"/>
      <c r="I861" s="80"/>
      <c r="J861" s="80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</row>
    <row r="862" spans="1:26" ht="21" customHeight="1">
      <c r="A862" s="80"/>
      <c r="B862" s="80"/>
      <c r="C862" s="80"/>
      <c r="D862" s="80"/>
      <c r="E862" s="80"/>
      <c r="F862" s="80"/>
      <c r="G862" s="80"/>
      <c r="H862" s="80"/>
      <c r="I862" s="80"/>
      <c r="J862" s="80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</row>
    <row r="863" spans="1:26" ht="21" customHeight="1">
      <c r="A863" s="80"/>
      <c r="B863" s="80"/>
      <c r="C863" s="80"/>
      <c r="D863" s="80"/>
      <c r="E863" s="80"/>
      <c r="F863" s="80"/>
      <c r="G863" s="80"/>
      <c r="H863" s="80"/>
      <c r="I863" s="80"/>
      <c r="J863" s="80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</row>
    <row r="864" spans="1:26" ht="21" customHeight="1">
      <c r="A864" s="80"/>
      <c r="B864" s="80"/>
      <c r="C864" s="80"/>
      <c r="D864" s="80"/>
      <c r="E864" s="80"/>
      <c r="F864" s="80"/>
      <c r="G864" s="80"/>
      <c r="H864" s="80"/>
      <c r="I864" s="80"/>
      <c r="J864" s="80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</row>
    <row r="865" spans="1:26" ht="21" customHeight="1">
      <c r="A865" s="80"/>
      <c r="B865" s="80"/>
      <c r="C865" s="80"/>
      <c r="D865" s="80"/>
      <c r="E865" s="80"/>
      <c r="F865" s="80"/>
      <c r="G865" s="80"/>
      <c r="H865" s="80"/>
      <c r="I865" s="80"/>
      <c r="J865" s="80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</row>
    <row r="866" spans="1:26" ht="21" customHeight="1">
      <c r="A866" s="80"/>
      <c r="B866" s="80"/>
      <c r="C866" s="80"/>
      <c r="D866" s="80"/>
      <c r="E866" s="80"/>
      <c r="F866" s="80"/>
      <c r="G866" s="80"/>
      <c r="H866" s="80"/>
      <c r="I866" s="80"/>
      <c r="J866" s="80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</row>
    <row r="867" spans="1:26" ht="21" customHeight="1">
      <c r="A867" s="80"/>
      <c r="B867" s="80"/>
      <c r="C867" s="80"/>
      <c r="D867" s="80"/>
      <c r="E867" s="80"/>
      <c r="F867" s="80"/>
      <c r="G867" s="80"/>
      <c r="H867" s="80"/>
      <c r="I867" s="80"/>
      <c r="J867" s="80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</row>
    <row r="868" spans="1:26" ht="21" customHeight="1">
      <c r="A868" s="80"/>
      <c r="B868" s="80"/>
      <c r="C868" s="80"/>
      <c r="D868" s="80"/>
      <c r="E868" s="80"/>
      <c r="F868" s="80"/>
      <c r="G868" s="80"/>
      <c r="H868" s="80"/>
      <c r="I868" s="80"/>
      <c r="J868" s="80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</row>
    <row r="869" spans="1:26" ht="21" customHeight="1">
      <c r="A869" s="80"/>
      <c r="B869" s="80"/>
      <c r="C869" s="80"/>
      <c r="D869" s="80"/>
      <c r="E869" s="80"/>
      <c r="F869" s="80"/>
      <c r="G869" s="80"/>
      <c r="H869" s="80"/>
      <c r="I869" s="80"/>
      <c r="J869" s="80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</row>
    <row r="870" spans="1:26" ht="21" customHeight="1">
      <c r="A870" s="80"/>
      <c r="B870" s="80"/>
      <c r="C870" s="80"/>
      <c r="D870" s="80"/>
      <c r="E870" s="80"/>
      <c r="F870" s="80"/>
      <c r="G870" s="80"/>
      <c r="H870" s="80"/>
      <c r="I870" s="80"/>
      <c r="J870" s="80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</row>
    <row r="871" spans="1:26" ht="21" customHeight="1">
      <c r="A871" s="80"/>
      <c r="B871" s="80"/>
      <c r="C871" s="80"/>
      <c r="D871" s="80"/>
      <c r="E871" s="80"/>
      <c r="F871" s="80"/>
      <c r="G871" s="80"/>
      <c r="H871" s="80"/>
      <c r="I871" s="80"/>
      <c r="J871" s="80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</row>
    <row r="872" spans="1:26" ht="21" customHeight="1">
      <c r="A872" s="80"/>
      <c r="B872" s="80"/>
      <c r="C872" s="80"/>
      <c r="D872" s="80"/>
      <c r="E872" s="80"/>
      <c r="F872" s="80"/>
      <c r="G872" s="80"/>
      <c r="H872" s="80"/>
      <c r="I872" s="80"/>
      <c r="J872" s="80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</row>
    <row r="873" spans="1:26" ht="21" customHeight="1">
      <c r="A873" s="80"/>
      <c r="B873" s="80"/>
      <c r="C873" s="80"/>
      <c r="D873" s="80"/>
      <c r="E873" s="80"/>
      <c r="F873" s="80"/>
      <c r="G873" s="80"/>
      <c r="H873" s="80"/>
      <c r="I873" s="80"/>
      <c r="J873" s="80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</row>
    <row r="874" spans="1:26" ht="21" customHeight="1">
      <c r="A874" s="80"/>
      <c r="B874" s="80"/>
      <c r="C874" s="80"/>
      <c r="D874" s="80"/>
      <c r="E874" s="80"/>
      <c r="F874" s="80"/>
      <c r="G874" s="80"/>
      <c r="H874" s="80"/>
      <c r="I874" s="80"/>
      <c r="J874" s="80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</row>
    <row r="875" spans="1:26" ht="21" customHeight="1">
      <c r="A875" s="80"/>
      <c r="B875" s="80"/>
      <c r="C875" s="80"/>
      <c r="D875" s="80"/>
      <c r="E875" s="80"/>
      <c r="F875" s="80"/>
      <c r="G875" s="80"/>
      <c r="H875" s="80"/>
      <c r="I875" s="80"/>
      <c r="J875" s="80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</row>
    <row r="876" spans="1:26" ht="21" customHeight="1">
      <c r="A876" s="80"/>
      <c r="B876" s="80"/>
      <c r="C876" s="80"/>
      <c r="D876" s="80"/>
      <c r="E876" s="80"/>
      <c r="F876" s="80"/>
      <c r="G876" s="80"/>
      <c r="H876" s="80"/>
      <c r="I876" s="80"/>
      <c r="J876" s="80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</row>
    <row r="877" spans="1:26" ht="21" customHeight="1">
      <c r="A877" s="80"/>
      <c r="B877" s="80"/>
      <c r="C877" s="80"/>
      <c r="D877" s="80"/>
      <c r="E877" s="80"/>
      <c r="F877" s="80"/>
      <c r="G877" s="80"/>
      <c r="H877" s="80"/>
      <c r="I877" s="80"/>
      <c r="J877" s="80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</row>
    <row r="878" spans="1:26" ht="21" customHeight="1">
      <c r="A878" s="80"/>
      <c r="B878" s="80"/>
      <c r="C878" s="80"/>
      <c r="D878" s="80"/>
      <c r="E878" s="80"/>
      <c r="F878" s="80"/>
      <c r="G878" s="80"/>
      <c r="H878" s="80"/>
      <c r="I878" s="80"/>
      <c r="J878" s="80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</row>
    <row r="879" spans="1:26" ht="21" customHeight="1">
      <c r="A879" s="80"/>
      <c r="B879" s="80"/>
      <c r="C879" s="80"/>
      <c r="D879" s="80"/>
      <c r="E879" s="80"/>
      <c r="F879" s="80"/>
      <c r="G879" s="80"/>
      <c r="H879" s="80"/>
      <c r="I879" s="80"/>
      <c r="J879" s="80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</row>
    <row r="880" spans="1:26" ht="21" customHeight="1">
      <c r="A880" s="80"/>
      <c r="B880" s="80"/>
      <c r="C880" s="80"/>
      <c r="D880" s="80"/>
      <c r="E880" s="80"/>
      <c r="F880" s="80"/>
      <c r="G880" s="80"/>
      <c r="H880" s="80"/>
      <c r="I880" s="80"/>
      <c r="J880" s="80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</row>
    <row r="881" spans="1:26" ht="21" customHeight="1">
      <c r="A881" s="80"/>
      <c r="B881" s="80"/>
      <c r="C881" s="80"/>
      <c r="D881" s="80"/>
      <c r="E881" s="80"/>
      <c r="F881" s="80"/>
      <c r="G881" s="80"/>
      <c r="H881" s="80"/>
      <c r="I881" s="80"/>
      <c r="J881" s="80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</row>
    <row r="882" spans="1:26" ht="21" customHeight="1">
      <c r="A882" s="80"/>
      <c r="B882" s="80"/>
      <c r="C882" s="80"/>
      <c r="D882" s="80"/>
      <c r="E882" s="80"/>
      <c r="F882" s="80"/>
      <c r="G882" s="80"/>
      <c r="H882" s="80"/>
      <c r="I882" s="80"/>
      <c r="J882" s="80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</row>
    <row r="883" spans="1:26" ht="21" customHeight="1">
      <c r="A883" s="80"/>
      <c r="B883" s="80"/>
      <c r="C883" s="80"/>
      <c r="D883" s="80"/>
      <c r="E883" s="80"/>
      <c r="F883" s="80"/>
      <c r="G883" s="80"/>
      <c r="H883" s="80"/>
      <c r="I883" s="80"/>
      <c r="J883" s="80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</row>
    <row r="884" spans="1:26" ht="21" customHeight="1">
      <c r="A884" s="80"/>
      <c r="B884" s="80"/>
      <c r="C884" s="80"/>
      <c r="D884" s="80"/>
      <c r="E884" s="80"/>
      <c r="F884" s="80"/>
      <c r="G884" s="80"/>
      <c r="H884" s="80"/>
      <c r="I884" s="80"/>
      <c r="J884" s="80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</row>
    <row r="885" spans="1:26" ht="21" customHeight="1">
      <c r="A885" s="80"/>
      <c r="B885" s="80"/>
      <c r="C885" s="80"/>
      <c r="D885" s="80"/>
      <c r="E885" s="80"/>
      <c r="F885" s="80"/>
      <c r="G885" s="80"/>
      <c r="H885" s="80"/>
      <c r="I885" s="80"/>
      <c r="J885" s="80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</row>
    <row r="886" spans="1:26" ht="21" customHeight="1">
      <c r="A886" s="80"/>
      <c r="B886" s="80"/>
      <c r="C886" s="80"/>
      <c r="D886" s="80"/>
      <c r="E886" s="80"/>
      <c r="F886" s="80"/>
      <c r="G886" s="80"/>
      <c r="H886" s="80"/>
      <c r="I886" s="80"/>
      <c r="J886" s="80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</row>
    <row r="887" spans="1:26" ht="21" customHeight="1">
      <c r="A887" s="80"/>
      <c r="B887" s="80"/>
      <c r="C887" s="80"/>
      <c r="D887" s="80"/>
      <c r="E887" s="80"/>
      <c r="F887" s="80"/>
      <c r="G887" s="80"/>
      <c r="H887" s="80"/>
      <c r="I887" s="80"/>
      <c r="J887" s="80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</row>
    <row r="888" spans="1:26" ht="21" customHeight="1">
      <c r="A888" s="80"/>
      <c r="B888" s="80"/>
      <c r="C888" s="80"/>
      <c r="D888" s="80"/>
      <c r="E888" s="80"/>
      <c r="F888" s="80"/>
      <c r="G888" s="80"/>
      <c r="H888" s="80"/>
      <c r="I888" s="80"/>
      <c r="J888" s="80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</row>
    <row r="889" spans="1:26" ht="21" customHeight="1">
      <c r="A889" s="80"/>
      <c r="B889" s="80"/>
      <c r="C889" s="80"/>
      <c r="D889" s="80"/>
      <c r="E889" s="80"/>
      <c r="F889" s="80"/>
      <c r="G889" s="80"/>
      <c r="H889" s="80"/>
      <c r="I889" s="80"/>
      <c r="J889" s="80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</row>
    <row r="890" spans="1:26" ht="21" customHeight="1">
      <c r="A890" s="80"/>
      <c r="B890" s="80"/>
      <c r="C890" s="80"/>
      <c r="D890" s="80"/>
      <c r="E890" s="80"/>
      <c r="F890" s="80"/>
      <c r="G890" s="80"/>
      <c r="H890" s="80"/>
      <c r="I890" s="80"/>
      <c r="J890" s="80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</row>
    <row r="891" spans="1:26" ht="21" customHeight="1">
      <c r="A891" s="80"/>
      <c r="B891" s="80"/>
      <c r="C891" s="80"/>
      <c r="D891" s="80"/>
      <c r="E891" s="80"/>
      <c r="F891" s="80"/>
      <c r="G891" s="80"/>
      <c r="H891" s="80"/>
      <c r="I891" s="80"/>
      <c r="J891" s="80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</row>
    <row r="892" spans="1:26" ht="21" customHeight="1">
      <c r="A892" s="80"/>
      <c r="B892" s="80"/>
      <c r="C892" s="80"/>
      <c r="D892" s="80"/>
      <c r="E892" s="80"/>
      <c r="F892" s="80"/>
      <c r="G892" s="80"/>
      <c r="H892" s="80"/>
      <c r="I892" s="80"/>
      <c r="J892" s="80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</row>
    <row r="893" spans="1:26" ht="21" customHeight="1">
      <c r="A893" s="80"/>
      <c r="B893" s="80"/>
      <c r="C893" s="80"/>
      <c r="D893" s="80"/>
      <c r="E893" s="80"/>
      <c r="F893" s="80"/>
      <c r="G893" s="80"/>
      <c r="H893" s="80"/>
      <c r="I893" s="80"/>
      <c r="J893" s="80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</row>
    <row r="894" spans="1:26" ht="21" customHeight="1">
      <c r="A894" s="80"/>
      <c r="B894" s="80"/>
      <c r="C894" s="80"/>
      <c r="D894" s="80"/>
      <c r="E894" s="80"/>
      <c r="F894" s="80"/>
      <c r="G894" s="80"/>
      <c r="H894" s="80"/>
      <c r="I894" s="80"/>
      <c r="J894" s="80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</row>
    <row r="895" spans="1:26" ht="21" customHeight="1">
      <c r="A895" s="80"/>
      <c r="B895" s="80"/>
      <c r="C895" s="80"/>
      <c r="D895" s="80"/>
      <c r="E895" s="80"/>
      <c r="F895" s="80"/>
      <c r="G895" s="80"/>
      <c r="H895" s="80"/>
      <c r="I895" s="80"/>
      <c r="J895" s="80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</row>
    <row r="896" spans="1:26" ht="21" customHeight="1">
      <c r="A896" s="80"/>
      <c r="B896" s="80"/>
      <c r="C896" s="80"/>
      <c r="D896" s="80"/>
      <c r="E896" s="80"/>
      <c r="F896" s="80"/>
      <c r="G896" s="80"/>
      <c r="H896" s="80"/>
      <c r="I896" s="80"/>
      <c r="J896" s="80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</row>
    <row r="897" spans="1:26" ht="21" customHeight="1">
      <c r="A897" s="80"/>
      <c r="B897" s="80"/>
      <c r="C897" s="80"/>
      <c r="D897" s="80"/>
      <c r="E897" s="80"/>
      <c r="F897" s="80"/>
      <c r="G897" s="80"/>
      <c r="H897" s="80"/>
      <c r="I897" s="80"/>
      <c r="J897" s="80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</row>
    <row r="898" spans="1:26" ht="21" customHeight="1">
      <c r="A898" s="80"/>
      <c r="B898" s="80"/>
      <c r="C898" s="80"/>
      <c r="D898" s="80"/>
      <c r="E898" s="80"/>
      <c r="F898" s="80"/>
      <c r="G898" s="80"/>
      <c r="H898" s="80"/>
      <c r="I898" s="80"/>
      <c r="J898" s="80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</row>
    <row r="899" spans="1:26" ht="21" customHeight="1">
      <c r="A899" s="80"/>
      <c r="B899" s="80"/>
      <c r="C899" s="80"/>
      <c r="D899" s="80"/>
      <c r="E899" s="80"/>
      <c r="F899" s="80"/>
      <c r="G899" s="80"/>
      <c r="H899" s="80"/>
      <c r="I899" s="80"/>
      <c r="J899" s="80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</row>
    <row r="900" spans="1:26" ht="21" customHeight="1">
      <c r="A900" s="80"/>
      <c r="B900" s="80"/>
      <c r="C900" s="80"/>
      <c r="D900" s="80"/>
      <c r="E900" s="80"/>
      <c r="F900" s="80"/>
      <c r="G900" s="80"/>
      <c r="H900" s="80"/>
      <c r="I900" s="80"/>
      <c r="J900" s="80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</row>
    <row r="901" spans="1:26" ht="21" customHeight="1">
      <c r="A901" s="80"/>
      <c r="B901" s="80"/>
      <c r="C901" s="80"/>
      <c r="D901" s="80"/>
      <c r="E901" s="80"/>
      <c r="F901" s="80"/>
      <c r="G901" s="80"/>
      <c r="H901" s="80"/>
      <c r="I901" s="80"/>
      <c r="J901" s="80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</row>
    <row r="902" spans="1:26" ht="21" customHeight="1">
      <c r="A902" s="80"/>
      <c r="B902" s="80"/>
      <c r="C902" s="80"/>
      <c r="D902" s="80"/>
      <c r="E902" s="80"/>
      <c r="F902" s="80"/>
      <c r="G902" s="80"/>
      <c r="H902" s="80"/>
      <c r="I902" s="80"/>
      <c r="J902" s="80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</row>
    <row r="903" spans="1:26" ht="21" customHeight="1">
      <c r="A903" s="80"/>
      <c r="B903" s="80"/>
      <c r="C903" s="80"/>
      <c r="D903" s="80"/>
      <c r="E903" s="80"/>
      <c r="F903" s="80"/>
      <c r="G903" s="80"/>
      <c r="H903" s="80"/>
      <c r="I903" s="80"/>
      <c r="J903" s="80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</row>
    <row r="904" spans="1:26" ht="21" customHeight="1">
      <c r="A904" s="80"/>
      <c r="B904" s="80"/>
      <c r="C904" s="80"/>
      <c r="D904" s="80"/>
      <c r="E904" s="80"/>
      <c r="F904" s="80"/>
      <c r="G904" s="80"/>
      <c r="H904" s="80"/>
      <c r="I904" s="80"/>
      <c r="J904" s="80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</row>
    <row r="905" spans="1:26" ht="21" customHeight="1">
      <c r="A905" s="80"/>
      <c r="B905" s="80"/>
      <c r="C905" s="80"/>
      <c r="D905" s="80"/>
      <c r="E905" s="80"/>
      <c r="F905" s="80"/>
      <c r="G905" s="80"/>
      <c r="H905" s="80"/>
      <c r="I905" s="80"/>
      <c r="J905" s="80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</row>
    <row r="906" spans="1:26" ht="21" customHeight="1">
      <c r="A906" s="80"/>
      <c r="B906" s="80"/>
      <c r="C906" s="80"/>
      <c r="D906" s="80"/>
      <c r="E906" s="80"/>
      <c r="F906" s="80"/>
      <c r="G906" s="80"/>
      <c r="H906" s="80"/>
      <c r="I906" s="80"/>
      <c r="J906" s="80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</row>
    <row r="907" spans="1:26" ht="21" customHeight="1">
      <c r="A907" s="80"/>
      <c r="B907" s="80"/>
      <c r="C907" s="80"/>
      <c r="D907" s="80"/>
      <c r="E907" s="80"/>
      <c r="F907" s="80"/>
      <c r="G907" s="80"/>
      <c r="H907" s="80"/>
      <c r="I907" s="80"/>
      <c r="J907" s="80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</row>
    <row r="908" spans="1:26" ht="21" customHeight="1">
      <c r="A908" s="80"/>
      <c r="B908" s="80"/>
      <c r="C908" s="80"/>
      <c r="D908" s="80"/>
      <c r="E908" s="80"/>
      <c r="F908" s="80"/>
      <c r="G908" s="80"/>
      <c r="H908" s="80"/>
      <c r="I908" s="80"/>
      <c r="J908" s="80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</row>
    <row r="909" spans="1:26" ht="21" customHeight="1">
      <c r="A909" s="80"/>
      <c r="B909" s="80"/>
      <c r="C909" s="80"/>
      <c r="D909" s="80"/>
      <c r="E909" s="80"/>
      <c r="F909" s="80"/>
      <c r="G909" s="80"/>
      <c r="H909" s="80"/>
      <c r="I909" s="80"/>
      <c r="J909" s="80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</row>
    <row r="910" spans="1:26" ht="21" customHeight="1">
      <c r="A910" s="80"/>
      <c r="B910" s="80"/>
      <c r="C910" s="80"/>
      <c r="D910" s="80"/>
      <c r="E910" s="80"/>
      <c r="F910" s="80"/>
      <c r="G910" s="80"/>
      <c r="H910" s="80"/>
      <c r="I910" s="80"/>
      <c r="J910" s="80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</row>
    <row r="911" spans="1:26" ht="21" customHeight="1">
      <c r="A911" s="80"/>
      <c r="B911" s="80"/>
      <c r="C911" s="80"/>
      <c r="D911" s="80"/>
      <c r="E911" s="80"/>
      <c r="F911" s="80"/>
      <c r="G911" s="80"/>
      <c r="H911" s="80"/>
      <c r="I911" s="80"/>
      <c r="J911" s="80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</row>
    <row r="912" spans="1:26" ht="21" customHeight="1">
      <c r="A912" s="80"/>
      <c r="B912" s="80"/>
      <c r="C912" s="80"/>
      <c r="D912" s="80"/>
      <c r="E912" s="80"/>
      <c r="F912" s="80"/>
      <c r="G912" s="80"/>
      <c r="H912" s="80"/>
      <c r="I912" s="80"/>
      <c r="J912" s="80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</row>
    <row r="913" spans="1:26" ht="21" customHeight="1">
      <c r="A913" s="80"/>
      <c r="B913" s="80"/>
      <c r="C913" s="80"/>
      <c r="D913" s="80"/>
      <c r="E913" s="80"/>
      <c r="F913" s="80"/>
      <c r="G913" s="80"/>
      <c r="H913" s="80"/>
      <c r="I913" s="80"/>
      <c r="J913" s="80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</row>
    <row r="914" spans="1:26" ht="21" customHeight="1">
      <c r="A914" s="80"/>
      <c r="B914" s="80"/>
      <c r="C914" s="80"/>
      <c r="D914" s="80"/>
      <c r="E914" s="80"/>
      <c r="F914" s="80"/>
      <c r="G914" s="80"/>
      <c r="H914" s="80"/>
      <c r="I914" s="80"/>
      <c r="J914" s="80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</row>
    <row r="915" spans="1:26" ht="21" customHeight="1">
      <c r="A915" s="80"/>
      <c r="B915" s="80"/>
      <c r="C915" s="80"/>
      <c r="D915" s="80"/>
      <c r="E915" s="80"/>
      <c r="F915" s="80"/>
      <c r="G915" s="80"/>
      <c r="H915" s="80"/>
      <c r="I915" s="80"/>
      <c r="J915" s="80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</row>
    <row r="916" spans="1:26" ht="21" customHeight="1">
      <c r="A916" s="80"/>
      <c r="B916" s="80"/>
      <c r="C916" s="80"/>
      <c r="D916" s="80"/>
      <c r="E916" s="80"/>
      <c r="F916" s="80"/>
      <c r="G916" s="80"/>
      <c r="H916" s="80"/>
      <c r="I916" s="80"/>
      <c r="J916" s="80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</row>
    <row r="917" spans="1:26" ht="21" customHeight="1">
      <c r="A917" s="80"/>
      <c r="B917" s="80"/>
      <c r="C917" s="80"/>
      <c r="D917" s="80"/>
      <c r="E917" s="80"/>
      <c r="F917" s="80"/>
      <c r="G917" s="80"/>
      <c r="H917" s="80"/>
      <c r="I917" s="80"/>
      <c r="J917" s="80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</row>
    <row r="918" spans="1:26" ht="21" customHeight="1">
      <c r="A918" s="80"/>
      <c r="B918" s="80"/>
      <c r="C918" s="80"/>
      <c r="D918" s="80"/>
      <c r="E918" s="80"/>
      <c r="F918" s="80"/>
      <c r="G918" s="80"/>
      <c r="H918" s="80"/>
      <c r="I918" s="80"/>
      <c r="J918" s="80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</row>
    <row r="919" spans="1:26" ht="21" customHeight="1">
      <c r="A919" s="80"/>
      <c r="B919" s="80"/>
      <c r="C919" s="80"/>
      <c r="D919" s="80"/>
      <c r="E919" s="80"/>
      <c r="F919" s="80"/>
      <c r="G919" s="80"/>
      <c r="H919" s="80"/>
      <c r="I919" s="80"/>
      <c r="J919" s="80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</row>
    <row r="920" spans="1:26" ht="21" customHeight="1">
      <c r="A920" s="80"/>
      <c r="B920" s="80"/>
      <c r="C920" s="80"/>
      <c r="D920" s="80"/>
      <c r="E920" s="80"/>
      <c r="F920" s="80"/>
      <c r="G920" s="80"/>
      <c r="H920" s="80"/>
      <c r="I920" s="80"/>
      <c r="J920" s="80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</row>
    <row r="921" spans="1:26" ht="21" customHeight="1">
      <c r="A921" s="80"/>
      <c r="B921" s="80"/>
      <c r="C921" s="80"/>
      <c r="D921" s="80"/>
      <c r="E921" s="80"/>
      <c r="F921" s="80"/>
      <c r="G921" s="80"/>
      <c r="H921" s="80"/>
      <c r="I921" s="80"/>
      <c r="J921" s="80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</row>
    <row r="922" spans="1:26" ht="21" customHeight="1">
      <c r="A922" s="80"/>
      <c r="B922" s="80"/>
      <c r="C922" s="80"/>
      <c r="D922" s="80"/>
      <c r="E922" s="80"/>
      <c r="F922" s="80"/>
      <c r="G922" s="80"/>
      <c r="H922" s="80"/>
      <c r="I922" s="80"/>
      <c r="J922" s="80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</row>
    <row r="923" spans="1:26" ht="21" customHeight="1">
      <c r="A923" s="80"/>
      <c r="B923" s="80"/>
      <c r="C923" s="80"/>
      <c r="D923" s="80"/>
      <c r="E923" s="80"/>
      <c r="F923" s="80"/>
      <c r="G923" s="80"/>
      <c r="H923" s="80"/>
      <c r="I923" s="80"/>
      <c r="J923" s="80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</row>
    <row r="924" spans="1:26" ht="21" customHeight="1">
      <c r="A924" s="80"/>
      <c r="B924" s="80"/>
      <c r="C924" s="80"/>
      <c r="D924" s="80"/>
      <c r="E924" s="80"/>
      <c r="F924" s="80"/>
      <c r="G924" s="80"/>
      <c r="H924" s="80"/>
      <c r="I924" s="80"/>
      <c r="J924" s="80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</row>
    <row r="925" spans="1:26" ht="21" customHeight="1">
      <c r="A925" s="80"/>
      <c r="B925" s="80"/>
      <c r="C925" s="80"/>
      <c r="D925" s="80"/>
      <c r="E925" s="80"/>
      <c r="F925" s="80"/>
      <c r="G925" s="80"/>
      <c r="H925" s="80"/>
      <c r="I925" s="80"/>
      <c r="J925" s="80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</row>
    <row r="926" spans="1:26" ht="21" customHeight="1">
      <c r="A926" s="80"/>
      <c r="B926" s="80"/>
      <c r="C926" s="80"/>
      <c r="D926" s="80"/>
      <c r="E926" s="80"/>
      <c r="F926" s="80"/>
      <c r="G926" s="80"/>
      <c r="H926" s="80"/>
      <c r="I926" s="80"/>
      <c r="J926" s="80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</row>
    <row r="927" spans="1:26" ht="21" customHeight="1">
      <c r="A927" s="80"/>
      <c r="B927" s="80"/>
      <c r="C927" s="80"/>
      <c r="D927" s="80"/>
      <c r="E927" s="80"/>
      <c r="F927" s="80"/>
      <c r="G927" s="80"/>
      <c r="H927" s="80"/>
      <c r="I927" s="80"/>
      <c r="J927" s="80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</row>
    <row r="928" spans="1:26" ht="21" customHeight="1">
      <c r="A928" s="80"/>
      <c r="B928" s="80"/>
      <c r="C928" s="80"/>
      <c r="D928" s="80"/>
      <c r="E928" s="80"/>
      <c r="F928" s="80"/>
      <c r="G928" s="80"/>
      <c r="H928" s="80"/>
      <c r="I928" s="80"/>
      <c r="J928" s="80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</row>
    <row r="929" spans="1:26" ht="21" customHeight="1">
      <c r="A929" s="80"/>
      <c r="B929" s="80"/>
      <c r="C929" s="80"/>
      <c r="D929" s="80"/>
      <c r="E929" s="80"/>
      <c r="F929" s="80"/>
      <c r="G929" s="80"/>
      <c r="H929" s="80"/>
      <c r="I929" s="80"/>
      <c r="J929" s="80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</row>
    <row r="930" spans="1:26" ht="21" customHeight="1">
      <c r="A930" s="80"/>
      <c r="B930" s="80"/>
      <c r="C930" s="80"/>
      <c r="D930" s="80"/>
      <c r="E930" s="80"/>
      <c r="F930" s="80"/>
      <c r="G930" s="80"/>
      <c r="H930" s="80"/>
      <c r="I930" s="80"/>
      <c r="J930" s="80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</row>
    <row r="931" spans="1:26" ht="21" customHeight="1">
      <c r="A931" s="80"/>
      <c r="B931" s="80"/>
      <c r="C931" s="80"/>
      <c r="D931" s="80"/>
      <c r="E931" s="80"/>
      <c r="F931" s="80"/>
      <c r="G931" s="80"/>
      <c r="H931" s="80"/>
      <c r="I931" s="80"/>
      <c r="J931" s="80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</row>
    <row r="932" spans="1:26" ht="21" customHeight="1">
      <c r="A932" s="80"/>
      <c r="B932" s="80"/>
      <c r="C932" s="80"/>
      <c r="D932" s="80"/>
      <c r="E932" s="80"/>
      <c r="F932" s="80"/>
      <c r="G932" s="80"/>
      <c r="H932" s="80"/>
      <c r="I932" s="80"/>
      <c r="J932" s="80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</row>
    <row r="933" spans="1:26" ht="21" customHeight="1">
      <c r="A933" s="80"/>
      <c r="B933" s="80"/>
      <c r="C933" s="80"/>
      <c r="D933" s="80"/>
      <c r="E933" s="80"/>
      <c r="F933" s="80"/>
      <c r="G933" s="80"/>
      <c r="H933" s="80"/>
      <c r="I933" s="80"/>
      <c r="J933" s="80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</row>
    <row r="934" spans="1:26" ht="21" customHeight="1">
      <c r="A934" s="80"/>
      <c r="B934" s="80"/>
      <c r="C934" s="80"/>
      <c r="D934" s="80"/>
      <c r="E934" s="80"/>
      <c r="F934" s="80"/>
      <c r="G934" s="80"/>
      <c r="H934" s="80"/>
      <c r="I934" s="80"/>
      <c r="J934" s="80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</row>
    <row r="935" spans="1:26" ht="21" customHeight="1">
      <c r="A935" s="80"/>
      <c r="B935" s="80"/>
      <c r="C935" s="80"/>
      <c r="D935" s="80"/>
      <c r="E935" s="80"/>
      <c r="F935" s="80"/>
      <c r="G935" s="80"/>
      <c r="H935" s="80"/>
      <c r="I935" s="80"/>
      <c r="J935" s="80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</row>
    <row r="936" spans="1:26" ht="21" customHeight="1">
      <c r="A936" s="80"/>
      <c r="B936" s="80"/>
      <c r="C936" s="80"/>
      <c r="D936" s="80"/>
      <c r="E936" s="80"/>
      <c r="F936" s="80"/>
      <c r="G936" s="80"/>
      <c r="H936" s="80"/>
      <c r="I936" s="80"/>
      <c r="J936" s="80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</row>
    <row r="937" spans="1:26" ht="21" customHeight="1">
      <c r="A937" s="80"/>
      <c r="B937" s="80"/>
      <c r="C937" s="80"/>
      <c r="D937" s="80"/>
      <c r="E937" s="80"/>
      <c r="F937" s="80"/>
      <c r="G937" s="80"/>
      <c r="H937" s="80"/>
      <c r="I937" s="80"/>
      <c r="J937" s="80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</row>
    <row r="938" spans="1:26" ht="21" customHeight="1">
      <c r="A938" s="80"/>
      <c r="B938" s="80"/>
      <c r="C938" s="80"/>
      <c r="D938" s="80"/>
      <c r="E938" s="80"/>
      <c r="F938" s="80"/>
      <c r="G938" s="80"/>
      <c r="H938" s="80"/>
      <c r="I938" s="80"/>
      <c r="J938" s="80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</row>
    <row r="939" spans="1:26" ht="21" customHeight="1">
      <c r="A939" s="80"/>
      <c r="B939" s="80"/>
      <c r="C939" s="80"/>
      <c r="D939" s="80"/>
      <c r="E939" s="80"/>
      <c r="F939" s="80"/>
      <c r="G939" s="80"/>
      <c r="H939" s="80"/>
      <c r="I939" s="80"/>
      <c r="J939" s="80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</row>
    <row r="940" spans="1:26" ht="21" customHeight="1">
      <c r="A940" s="80"/>
      <c r="B940" s="80"/>
      <c r="C940" s="80"/>
      <c r="D940" s="80"/>
      <c r="E940" s="80"/>
      <c r="F940" s="80"/>
      <c r="G940" s="80"/>
      <c r="H940" s="80"/>
      <c r="I940" s="80"/>
      <c r="J940" s="80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</row>
    <row r="941" spans="1:26" ht="21" customHeight="1">
      <c r="A941" s="80"/>
      <c r="B941" s="80"/>
      <c r="C941" s="80"/>
      <c r="D941" s="80"/>
      <c r="E941" s="80"/>
      <c r="F941" s="80"/>
      <c r="G941" s="80"/>
      <c r="H941" s="80"/>
      <c r="I941" s="80"/>
      <c r="J941" s="80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</row>
    <row r="942" spans="1:26" ht="21" customHeight="1">
      <c r="A942" s="80"/>
      <c r="B942" s="80"/>
      <c r="C942" s="80"/>
      <c r="D942" s="80"/>
      <c r="E942" s="80"/>
      <c r="F942" s="80"/>
      <c r="G942" s="80"/>
      <c r="H942" s="80"/>
      <c r="I942" s="80"/>
      <c r="J942" s="80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</row>
    <row r="943" spans="1:26" ht="21" customHeight="1">
      <c r="A943" s="80"/>
      <c r="B943" s="80"/>
      <c r="C943" s="80"/>
      <c r="D943" s="80"/>
      <c r="E943" s="80"/>
      <c r="F943" s="80"/>
      <c r="G943" s="80"/>
      <c r="H943" s="80"/>
      <c r="I943" s="80"/>
      <c r="J943" s="80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</row>
    <row r="944" spans="1:26" ht="21" customHeight="1">
      <c r="A944" s="80"/>
      <c r="B944" s="80"/>
      <c r="C944" s="80"/>
      <c r="D944" s="80"/>
      <c r="E944" s="80"/>
      <c r="F944" s="80"/>
      <c r="G944" s="80"/>
      <c r="H944" s="80"/>
      <c r="I944" s="80"/>
      <c r="J944" s="80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</row>
    <row r="945" spans="1:26" ht="21" customHeight="1">
      <c r="A945" s="80"/>
      <c r="B945" s="80"/>
      <c r="C945" s="80"/>
      <c r="D945" s="80"/>
      <c r="E945" s="80"/>
      <c r="F945" s="80"/>
      <c r="G945" s="80"/>
      <c r="H945" s="80"/>
      <c r="I945" s="80"/>
      <c r="J945" s="80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</row>
    <row r="946" spans="1:26" ht="21" customHeight="1">
      <c r="A946" s="80"/>
      <c r="B946" s="80"/>
      <c r="C946" s="80"/>
      <c r="D946" s="80"/>
      <c r="E946" s="80"/>
      <c r="F946" s="80"/>
      <c r="G946" s="80"/>
      <c r="H946" s="80"/>
      <c r="I946" s="80"/>
      <c r="J946" s="80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</row>
    <row r="947" spans="1:26" ht="21" customHeight="1">
      <c r="A947" s="80"/>
      <c r="B947" s="80"/>
      <c r="C947" s="80"/>
      <c r="D947" s="80"/>
      <c r="E947" s="80"/>
      <c r="F947" s="80"/>
      <c r="G947" s="80"/>
      <c r="H947" s="80"/>
      <c r="I947" s="80"/>
      <c r="J947" s="80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</row>
    <row r="948" spans="1:26" ht="21" customHeight="1">
      <c r="A948" s="80"/>
      <c r="B948" s="80"/>
      <c r="C948" s="80"/>
      <c r="D948" s="80"/>
      <c r="E948" s="80"/>
      <c r="F948" s="80"/>
      <c r="G948" s="80"/>
      <c r="H948" s="80"/>
      <c r="I948" s="80"/>
      <c r="J948" s="80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</row>
    <row r="949" spans="1:26" ht="21" customHeight="1">
      <c r="A949" s="80"/>
      <c r="B949" s="80"/>
      <c r="C949" s="80"/>
      <c r="D949" s="80"/>
      <c r="E949" s="80"/>
      <c r="F949" s="80"/>
      <c r="G949" s="80"/>
      <c r="H949" s="80"/>
      <c r="I949" s="80"/>
      <c r="J949" s="80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</row>
    <row r="950" spans="1:26" ht="21" customHeight="1">
      <c r="A950" s="80"/>
      <c r="B950" s="80"/>
      <c r="C950" s="80"/>
      <c r="D950" s="80"/>
      <c r="E950" s="80"/>
      <c r="F950" s="80"/>
      <c r="G950" s="80"/>
      <c r="H950" s="80"/>
      <c r="I950" s="80"/>
      <c r="J950" s="80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</row>
    <row r="951" spans="1:26" ht="21" customHeight="1">
      <c r="A951" s="80"/>
      <c r="B951" s="80"/>
      <c r="C951" s="80"/>
      <c r="D951" s="80"/>
      <c r="E951" s="80"/>
      <c r="F951" s="80"/>
      <c r="G951" s="80"/>
      <c r="H951" s="80"/>
      <c r="I951" s="80"/>
      <c r="J951" s="80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</row>
    <row r="952" spans="1:26" ht="21" customHeight="1">
      <c r="A952" s="80"/>
      <c r="B952" s="80"/>
      <c r="C952" s="80"/>
      <c r="D952" s="80"/>
      <c r="E952" s="80"/>
      <c r="F952" s="80"/>
      <c r="G952" s="80"/>
      <c r="H952" s="80"/>
      <c r="I952" s="80"/>
      <c r="J952" s="80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</row>
    <row r="953" spans="1:26" ht="21" customHeight="1">
      <c r="A953" s="80"/>
      <c r="B953" s="80"/>
      <c r="C953" s="80"/>
      <c r="D953" s="80"/>
      <c r="E953" s="80"/>
      <c r="F953" s="80"/>
      <c r="G953" s="80"/>
      <c r="H953" s="80"/>
      <c r="I953" s="80"/>
      <c r="J953" s="80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</row>
    <row r="954" spans="1:26" ht="21" customHeight="1">
      <c r="A954" s="80"/>
      <c r="B954" s="80"/>
      <c r="C954" s="80"/>
      <c r="D954" s="80"/>
      <c r="E954" s="80"/>
      <c r="F954" s="80"/>
      <c r="G954" s="80"/>
      <c r="H954" s="80"/>
      <c r="I954" s="80"/>
      <c r="J954" s="80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</row>
    <row r="955" spans="1:26" ht="21" customHeight="1">
      <c r="A955" s="80"/>
      <c r="B955" s="80"/>
      <c r="C955" s="80"/>
      <c r="D955" s="80"/>
      <c r="E955" s="80"/>
      <c r="F955" s="80"/>
      <c r="G955" s="80"/>
      <c r="H955" s="80"/>
      <c r="I955" s="80"/>
      <c r="J955" s="80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</row>
    <row r="956" spans="1:26" ht="21" customHeight="1">
      <c r="A956" s="80"/>
      <c r="B956" s="80"/>
      <c r="C956" s="80"/>
      <c r="D956" s="80"/>
      <c r="E956" s="80"/>
      <c r="F956" s="80"/>
      <c r="G956" s="80"/>
      <c r="H956" s="80"/>
      <c r="I956" s="80"/>
      <c r="J956" s="80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</row>
    <row r="957" spans="1:26" ht="21" customHeight="1">
      <c r="A957" s="80"/>
      <c r="B957" s="80"/>
      <c r="C957" s="80"/>
      <c r="D957" s="80"/>
      <c r="E957" s="80"/>
      <c r="F957" s="80"/>
      <c r="G957" s="80"/>
      <c r="H957" s="80"/>
      <c r="I957" s="80"/>
      <c r="J957" s="80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</row>
    <row r="958" spans="1:26" ht="21" customHeight="1">
      <c r="A958" s="80"/>
      <c r="B958" s="80"/>
      <c r="C958" s="80"/>
      <c r="D958" s="80"/>
      <c r="E958" s="80"/>
      <c r="F958" s="80"/>
      <c r="G958" s="80"/>
      <c r="H958" s="80"/>
      <c r="I958" s="80"/>
      <c r="J958" s="80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</row>
    <row r="959" spans="1:26" ht="21" customHeight="1">
      <c r="A959" s="80"/>
      <c r="B959" s="80"/>
      <c r="C959" s="80"/>
      <c r="D959" s="80"/>
      <c r="E959" s="80"/>
      <c r="F959" s="80"/>
      <c r="G959" s="80"/>
      <c r="H959" s="80"/>
      <c r="I959" s="80"/>
      <c r="J959" s="80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</row>
    <row r="960" spans="1:26" ht="21" customHeight="1">
      <c r="A960" s="80"/>
      <c r="B960" s="80"/>
      <c r="C960" s="80"/>
      <c r="D960" s="80"/>
      <c r="E960" s="80"/>
      <c r="F960" s="80"/>
      <c r="G960" s="80"/>
      <c r="H960" s="80"/>
      <c r="I960" s="80"/>
      <c r="J960" s="80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</row>
    <row r="961" spans="1:26" ht="21" customHeight="1">
      <c r="A961" s="80"/>
      <c r="B961" s="80"/>
      <c r="C961" s="80"/>
      <c r="D961" s="80"/>
      <c r="E961" s="80"/>
      <c r="F961" s="80"/>
      <c r="G961" s="80"/>
      <c r="H961" s="80"/>
      <c r="I961" s="80"/>
      <c r="J961" s="80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</row>
    <row r="962" spans="1:26" ht="21" customHeight="1">
      <c r="A962" s="80"/>
      <c r="B962" s="80"/>
      <c r="C962" s="80"/>
      <c r="D962" s="80"/>
      <c r="E962" s="80"/>
      <c r="F962" s="80"/>
      <c r="G962" s="80"/>
      <c r="H962" s="80"/>
      <c r="I962" s="80"/>
      <c r="J962" s="80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</row>
    <row r="963" spans="1:26" ht="21" customHeight="1">
      <c r="A963" s="80"/>
      <c r="B963" s="80"/>
      <c r="C963" s="80"/>
      <c r="D963" s="80"/>
      <c r="E963" s="80"/>
      <c r="F963" s="80"/>
      <c r="G963" s="80"/>
      <c r="H963" s="80"/>
      <c r="I963" s="80"/>
      <c r="J963" s="80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</row>
    <row r="964" spans="1:26" ht="21" customHeight="1">
      <c r="A964" s="80"/>
      <c r="B964" s="80"/>
      <c r="C964" s="80"/>
      <c r="D964" s="80"/>
      <c r="E964" s="80"/>
      <c r="F964" s="80"/>
      <c r="G964" s="80"/>
      <c r="H964" s="80"/>
      <c r="I964" s="80"/>
      <c r="J964" s="80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</row>
    <row r="965" spans="1:26" ht="21" customHeight="1">
      <c r="A965" s="80"/>
      <c r="B965" s="80"/>
      <c r="C965" s="80"/>
      <c r="D965" s="80"/>
      <c r="E965" s="80"/>
      <c r="F965" s="80"/>
      <c r="G965" s="80"/>
      <c r="H965" s="80"/>
      <c r="I965" s="80"/>
      <c r="J965" s="80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</row>
    <row r="966" spans="1:26" ht="21" customHeight="1">
      <c r="A966" s="80"/>
      <c r="B966" s="80"/>
      <c r="C966" s="80"/>
      <c r="D966" s="80"/>
      <c r="E966" s="80"/>
      <c r="F966" s="80"/>
      <c r="G966" s="80"/>
      <c r="H966" s="80"/>
      <c r="I966" s="80"/>
      <c r="J966" s="80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</row>
    <row r="967" spans="1:26" ht="21" customHeight="1">
      <c r="A967" s="80"/>
      <c r="B967" s="80"/>
      <c r="C967" s="80"/>
      <c r="D967" s="80"/>
      <c r="E967" s="80"/>
      <c r="F967" s="80"/>
      <c r="G967" s="80"/>
      <c r="H967" s="80"/>
      <c r="I967" s="80"/>
      <c r="J967" s="80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</row>
    <row r="968" spans="1:26" ht="21" customHeight="1">
      <c r="A968" s="80"/>
      <c r="B968" s="80"/>
      <c r="C968" s="80"/>
      <c r="D968" s="80"/>
      <c r="E968" s="80"/>
      <c r="F968" s="80"/>
      <c r="G968" s="80"/>
      <c r="H968" s="80"/>
      <c r="I968" s="80"/>
      <c r="J968" s="80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</row>
    <row r="969" spans="1:26" ht="21" customHeight="1">
      <c r="A969" s="80"/>
      <c r="B969" s="80"/>
      <c r="C969" s="80"/>
      <c r="D969" s="80"/>
      <c r="E969" s="80"/>
      <c r="F969" s="80"/>
      <c r="G969" s="80"/>
      <c r="H969" s="80"/>
      <c r="I969" s="80"/>
      <c r="J969" s="80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</row>
    <row r="970" spans="1:26" ht="21" customHeight="1">
      <c r="A970" s="80"/>
      <c r="B970" s="80"/>
      <c r="C970" s="80"/>
      <c r="D970" s="80"/>
      <c r="E970" s="80"/>
      <c r="F970" s="80"/>
      <c r="G970" s="80"/>
      <c r="H970" s="80"/>
      <c r="I970" s="80"/>
      <c r="J970" s="80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</row>
    <row r="971" spans="1:26" ht="21" customHeight="1">
      <c r="A971" s="80"/>
      <c r="B971" s="80"/>
      <c r="C971" s="80"/>
      <c r="D971" s="80"/>
      <c r="E971" s="80"/>
      <c r="F971" s="80"/>
      <c r="G971" s="80"/>
      <c r="H971" s="80"/>
      <c r="I971" s="80"/>
      <c r="J971" s="80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</row>
    <row r="972" spans="1:26" ht="21" customHeight="1">
      <c r="A972" s="80"/>
      <c r="B972" s="80"/>
      <c r="C972" s="80"/>
      <c r="D972" s="80"/>
      <c r="E972" s="80"/>
      <c r="F972" s="80"/>
      <c r="G972" s="80"/>
      <c r="H972" s="80"/>
      <c r="I972" s="80"/>
      <c r="J972" s="80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</row>
    <row r="973" spans="1:26" ht="21" customHeight="1">
      <c r="A973" s="80"/>
      <c r="B973" s="80"/>
      <c r="C973" s="80"/>
      <c r="D973" s="80"/>
      <c r="E973" s="80"/>
      <c r="F973" s="80"/>
      <c r="G973" s="80"/>
      <c r="H973" s="80"/>
      <c r="I973" s="80"/>
      <c r="J973" s="80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</row>
    <row r="974" spans="1:26" ht="21" customHeight="1">
      <c r="A974" s="80"/>
      <c r="B974" s="80"/>
      <c r="C974" s="80"/>
      <c r="D974" s="80"/>
      <c r="E974" s="80"/>
      <c r="F974" s="80"/>
      <c r="G974" s="80"/>
      <c r="H974" s="80"/>
      <c r="I974" s="80"/>
      <c r="J974" s="80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</row>
    <row r="975" spans="1:26" ht="21" customHeight="1">
      <c r="A975" s="80"/>
      <c r="B975" s="80"/>
      <c r="C975" s="80"/>
      <c r="D975" s="80"/>
      <c r="E975" s="80"/>
      <c r="F975" s="80"/>
      <c r="G975" s="80"/>
      <c r="H975" s="80"/>
      <c r="I975" s="80"/>
      <c r="J975" s="80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</row>
    <row r="976" spans="1:26" ht="21" customHeight="1">
      <c r="A976" s="80"/>
      <c r="B976" s="80"/>
      <c r="C976" s="80"/>
      <c r="D976" s="80"/>
      <c r="E976" s="80"/>
      <c r="F976" s="80"/>
      <c r="G976" s="80"/>
      <c r="H976" s="80"/>
      <c r="I976" s="80"/>
      <c r="J976" s="80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</row>
    <row r="977" spans="1:26" ht="21" customHeight="1">
      <c r="A977" s="80"/>
      <c r="B977" s="80"/>
      <c r="C977" s="80"/>
      <c r="D977" s="80"/>
      <c r="E977" s="80"/>
      <c r="F977" s="80"/>
      <c r="G977" s="80"/>
      <c r="H977" s="80"/>
      <c r="I977" s="80"/>
      <c r="J977" s="80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</row>
    <row r="978" spans="1:26" ht="21" customHeight="1">
      <c r="A978" s="80"/>
      <c r="B978" s="80"/>
      <c r="C978" s="80"/>
      <c r="D978" s="80"/>
      <c r="E978" s="80"/>
      <c r="F978" s="80"/>
      <c r="G978" s="80"/>
      <c r="H978" s="80"/>
      <c r="I978" s="80"/>
      <c r="J978" s="80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</row>
    <row r="979" spans="1:26" ht="21" customHeight="1">
      <c r="A979" s="80"/>
      <c r="B979" s="80"/>
      <c r="C979" s="80"/>
      <c r="D979" s="80"/>
      <c r="E979" s="80"/>
      <c r="F979" s="80"/>
      <c r="G979" s="80"/>
      <c r="H979" s="80"/>
      <c r="I979" s="80"/>
      <c r="J979" s="80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</row>
    <row r="980" spans="1:26" ht="21" customHeight="1">
      <c r="A980" s="80"/>
      <c r="B980" s="80"/>
      <c r="C980" s="80"/>
      <c r="D980" s="80"/>
      <c r="E980" s="80"/>
      <c r="F980" s="80"/>
      <c r="G980" s="80"/>
      <c r="H980" s="80"/>
      <c r="I980" s="80"/>
      <c r="J980" s="80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</row>
    <row r="981" spans="1:26" ht="21" customHeight="1">
      <c r="A981" s="80"/>
      <c r="B981" s="80"/>
      <c r="C981" s="80"/>
      <c r="D981" s="80"/>
      <c r="E981" s="80"/>
      <c r="F981" s="80"/>
      <c r="G981" s="80"/>
      <c r="H981" s="80"/>
      <c r="I981" s="80"/>
      <c r="J981" s="80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</row>
    <row r="982" spans="1:26" ht="21" customHeight="1">
      <c r="A982" s="80"/>
      <c r="B982" s="80"/>
      <c r="C982" s="80"/>
      <c r="D982" s="80"/>
      <c r="E982" s="80"/>
      <c r="F982" s="80"/>
      <c r="G982" s="80"/>
      <c r="H982" s="80"/>
      <c r="I982" s="80"/>
      <c r="J982" s="80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</row>
    <row r="983" spans="1:26" ht="21" customHeight="1">
      <c r="A983" s="80"/>
      <c r="B983" s="80"/>
      <c r="C983" s="80"/>
      <c r="D983" s="80"/>
      <c r="E983" s="80"/>
      <c r="F983" s="80"/>
      <c r="G983" s="80"/>
      <c r="H983" s="80"/>
      <c r="I983" s="80"/>
      <c r="J983" s="80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</row>
    <row r="984" spans="1:26" ht="21" customHeight="1">
      <c r="A984" s="80"/>
      <c r="B984" s="80"/>
      <c r="C984" s="80"/>
      <c r="D984" s="80"/>
      <c r="E984" s="80"/>
      <c r="F984" s="80"/>
      <c r="G984" s="80"/>
      <c r="H984" s="80"/>
      <c r="I984" s="80"/>
      <c r="J984" s="80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</row>
    <row r="985" spans="1:26" ht="21" customHeight="1">
      <c r="A985" s="80"/>
      <c r="B985" s="80"/>
      <c r="C985" s="80"/>
      <c r="D985" s="80"/>
      <c r="E985" s="80"/>
      <c r="F985" s="80"/>
      <c r="G985" s="80"/>
      <c r="H985" s="80"/>
      <c r="I985" s="80"/>
      <c r="J985" s="80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</row>
    <row r="986" spans="1:26" ht="21" customHeight="1">
      <c r="A986" s="80"/>
      <c r="B986" s="80"/>
      <c r="C986" s="80"/>
      <c r="D986" s="80"/>
      <c r="E986" s="80"/>
      <c r="F986" s="80"/>
      <c r="G986" s="80"/>
      <c r="H986" s="80"/>
      <c r="I986" s="80"/>
      <c r="J986" s="80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</row>
    <row r="987" spans="1:26" ht="21" customHeight="1">
      <c r="A987" s="80"/>
      <c r="B987" s="80"/>
      <c r="C987" s="80"/>
      <c r="D987" s="80"/>
      <c r="E987" s="80"/>
      <c r="F987" s="80"/>
      <c r="G987" s="80"/>
      <c r="H987" s="80"/>
      <c r="I987" s="80"/>
      <c r="J987" s="80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</row>
    <row r="988" spans="1:26" ht="21" customHeight="1">
      <c r="A988" s="80"/>
      <c r="B988" s="80"/>
      <c r="C988" s="80"/>
      <c r="D988" s="80"/>
      <c r="E988" s="80"/>
      <c r="F988" s="80"/>
      <c r="G988" s="80"/>
      <c r="H988" s="80"/>
      <c r="I988" s="80"/>
      <c r="J988" s="80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</row>
    <row r="989" spans="1:26" ht="21" customHeight="1">
      <c r="A989" s="80"/>
      <c r="B989" s="80"/>
      <c r="C989" s="80"/>
      <c r="D989" s="80"/>
      <c r="E989" s="80"/>
      <c r="F989" s="80"/>
      <c r="G989" s="80"/>
      <c r="H989" s="80"/>
      <c r="I989" s="80"/>
      <c r="J989" s="80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</row>
    <row r="990" spans="1:26" ht="21" customHeight="1">
      <c r="A990" s="80"/>
      <c r="B990" s="80"/>
      <c r="C990" s="80"/>
      <c r="D990" s="80"/>
      <c r="E990" s="80"/>
      <c r="F990" s="80"/>
      <c r="G990" s="80"/>
      <c r="H990" s="80"/>
      <c r="I990" s="80"/>
      <c r="J990" s="80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</row>
    <row r="991" spans="1:26" ht="21" customHeight="1">
      <c r="A991" s="80"/>
      <c r="B991" s="80"/>
      <c r="C991" s="80"/>
      <c r="D991" s="80"/>
      <c r="E991" s="80"/>
      <c r="F991" s="80"/>
      <c r="G991" s="80"/>
      <c r="H991" s="80"/>
      <c r="I991" s="80"/>
      <c r="J991" s="80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</row>
    <row r="992" spans="1:26" ht="21" customHeight="1">
      <c r="A992" s="80"/>
      <c r="B992" s="80"/>
      <c r="C992" s="80"/>
      <c r="D992" s="80"/>
      <c r="E992" s="80"/>
      <c r="F992" s="80"/>
      <c r="G992" s="80"/>
      <c r="H992" s="80"/>
      <c r="I992" s="80"/>
      <c r="J992" s="80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</row>
    <row r="993" spans="1:26" ht="21" customHeight="1">
      <c r="A993" s="80"/>
      <c r="B993" s="80"/>
      <c r="C993" s="80"/>
      <c r="D993" s="80"/>
      <c r="E993" s="80"/>
      <c r="F993" s="80"/>
      <c r="G993" s="80"/>
      <c r="H993" s="80"/>
      <c r="I993" s="80"/>
      <c r="J993" s="80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</row>
    <row r="994" spans="1:26" ht="21" customHeight="1">
      <c r="A994" s="80"/>
      <c r="B994" s="80"/>
      <c r="C994" s="80"/>
      <c r="D994" s="80"/>
      <c r="E994" s="80"/>
      <c r="F994" s="80"/>
      <c r="G994" s="80"/>
      <c r="H994" s="80"/>
      <c r="I994" s="80"/>
      <c r="J994" s="80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</row>
    <row r="995" spans="1:26" ht="21" customHeight="1">
      <c r="A995" s="80"/>
      <c r="B995" s="80"/>
      <c r="C995" s="80"/>
      <c r="D995" s="80"/>
      <c r="E995" s="80"/>
      <c r="F995" s="80"/>
      <c r="G995" s="80"/>
      <c r="H995" s="80"/>
      <c r="I995" s="80"/>
      <c r="J995" s="80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</row>
    <row r="996" spans="1:26" ht="21" customHeight="1">
      <c r="A996" s="80"/>
      <c r="B996" s="80"/>
      <c r="C996" s="80"/>
      <c r="D996" s="80"/>
      <c r="E996" s="80"/>
      <c r="F996" s="80"/>
      <c r="G996" s="80"/>
      <c r="H996" s="80"/>
      <c r="I996" s="80"/>
      <c r="J996" s="80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</row>
  </sheetData>
  <mergeCells count="6">
    <mergeCell ref="B4:G4"/>
    <mergeCell ref="B5:G5"/>
    <mergeCell ref="B6:G6"/>
    <mergeCell ref="B8:B10"/>
    <mergeCell ref="C8:G8"/>
    <mergeCell ref="G9:G10"/>
  </mergeCells>
  <pageMargins left="0.51181102362204722" right="0.11811023622047245" top="0.55118110236220474" bottom="0.35433070866141736" header="0" footer="0"/>
  <pageSetup paperSize="9" orientation="portrait" horizontalDpi="4294967293" r:id="rId1"/>
  <rowBreaks count="2" manualBreakCount="2">
    <brk id="30" man="1"/>
    <brk id="69" man="1"/>
  </rowBreaks>
  <ignoredErrors>
    <ignoredError sqref="C10:E1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4</vt:i4>
      </vt:variant>
    </vt:vector>
  </HeadingPairs>
  <TitlesOfParts>
    <vt:vector size="13" baseType="lpstr">
      <vt:lpstr>บันทึกข้อความ</vt:lpstr>
      <vt:lpstr>นักเรียน</vt:lpstr>
      <vt:lpstr>กรอกคะแนนประเมิน</vt:lpstr>
      <vt:lpstr>สรุปผลสมรรถนะ</vt:lpstr>
      <vt:lpstr>list</vt:lpstr>
      <vt:lpstr>สมรรถนะ</vt:lpstr>
      <vt:lpstr>แบบประเมินold</vt:lpstr>
      <vt:lpstr>เกณฑ์_Rubric</vt:lpstr>
      <vt:lpstr>แบบประเมิน</vt:lpstr>
      <vt:lpstr>edu_years</vt:lpstr>
      <vt:lpstr>grade</vt:lpstr>
      <vt:lpstr>grade1</vt:lpstr>
      <vt:lpstr>ระดับชั้น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s14x</cp:lastModifiedBy>
  <cp:lastPrinted>2025-03-07T05:11:54Z</cp:lastPrinted>
  <dcterms:created xsi:type="dcterms:W3CDTF">2012-04-02T23:03:56Z</dcterms:created>
  <dcterms:modified xsi:type="dcterms:W3CDTF">2025-03-08T12:50:09Z</dcterms:modified>
</cp:coreProperties>
</file>