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OP-LT-0496\Downloads\"/>
    </mc:Choice>
  </mc:AlternateContent>
  <xr:revisionPtr revIDLastSave="0" documentId="13_ncr:1_{7C0BF27C-EF8A-413E-BA22-59992B745D7E}" xr6:coauthVersionLast="47" xr6:coauthVersionMax="47" xr10:uidLastSave="{00000000-0000-0000-0000-000000000000}"/>
  <bookViews>
    <workbookView xWindow="-110" yWindow="-110" windowWidth="19420" windowHeight="10300" activeTab="2" xr2:uid="{00000000-000D-0000-FFFF-FFFF00000000}"/>
  </bookViews>
  <sheets>
    <sheet name="Exercise 1" sheetId="3" r:id="rId1"/>
    <sheet name="Exercise 2" sheetId="1" r:id="rId2"/>
    <sheet name="Exercise 3" sheetId="6" r:id="rId3"/>
    <sheet name="Excise 3 (answer)" sheetId="8" state="hidden" r:id="rId4"/>
  </sheets>
  <definedNames>
    <definedName name="_xlnm._FilterDatabase" localSheetId="0" hidden="1">'Exercise 1'!$G$3:$G$48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6" l="1"/>
  <c r="S16" i="1"/>
  <c r="R14" i="3"/>
  <c r="N15" i="6"/>
  <c r="N11" i="6"/>
  <c r="N17" i="6" s="1"/>
  <c r="N10" i="6"/>
  <c r="S15" i="3" l="1"/>
  <c r="T17" i="1"/>
  <c r="N16" i="6" s="1"/>
  <c r="N13" i="6" s="1"/>
  <c r="T16" i="1"/>
  <c r="S14" i="3"/>
</calcChain>
</file>

<file path=xl/sharedStrings.xml><?xml version="1.0" encoding="utf-8"?>
<sst xmlns="http://schemas.openxmlformats.org/spreadsheetml/2006/main" count="314" uniqueCount="163">
  <si>
    <t>Exercise 1: (35 points)</t>
  </si>
  <si>
    <t>DANH SÁCH KHÁCH HÀNG TẠI CÔNG TY ABC</t>
  </si>
  <si>
    <t>STT</t>
  </si>
  <si>
    <t>MÃ KHÁCH</t>
  </si>
  <si>
    <t>TÊN KHÁCH HÀNG</t>
  </si>
  <si>
    <t>TỈNH</t>
  </si>
  <si>
    <t>LOẠI HÌNH</t>
  </si>
  <si>
    <t>TÌNH TRẠNG HOẠT ĐỘNG 2017</t>
  </si>
  <si>
    <t>DOANH THU THÁNG 12.2016
(Triệu đồng)</t>
  </si>
  <si>
    <t>Onpoint Assesssment
(Please do not input)</t>
  </si>
  <si>
    <t>LUU BICH PHUONG</t>
  </si>
  <si>
    <t>AG</t>
  </si>
  <si>
    <t>Đại lý</t>
  </si>
  <si>
    <t xml:space="preserve">Hoạt động </t>
  </si>
  <si>
    <t>BÀI 04 - Áp dụng PIVOT TABLE và định dạng bảng</t>
  </si>
  <si>
    <t>% Accuracy</t>
  </si>
  <si>
    <t>Score</t>
  </si>
  <si>
    <t>HUYNH NHA LE</t>
  </si>
  <si>
    <t>Thanh lý</t>
  </si>
  <si>
    <t>Sử dụng pivot table để đếm số lượng khách hàng theo tỉnh, loại hình và tình trạng hoạt động năm 2017</t>
  </si>
  <si>
    <t>Câu 1</t>
  </si>
  <si>
    <t>NGUYEN THI THANH HUONG</t>
  </si>
  <si>
    <t>Sử dụng pivot table để tổng hợp doanh thu tháng 12.2016 lớn nhất và nhỏ nhất của khách hàng theo tỉnh.</t>
  </si>
  <si>
    <t>Câu 2</t>
  </si>
  <si>
    <t>LY THI NGOC BICH</t>
  </si>
  <si>
    <r>
      <t xml:space="preserve">Tô màu </t>
    </r>
    <r>
      <rPr>
        <sz val="10"/>
        <color rgb="FFFFC000"/>
        <rFont val="Calibri"/>
        <family val="2"/>
        <scheme val="minor"/>
      </rPr>
      <t>CAM</t>
    </r>
    <r>
      <rPr>
        <sz val="10"/>
        <color theme="1"/>
        <rFont val="Calibri"/>
        <family val="2"/>
        <scheme val="minor"/>
      </rPr>
      <t xml:space="preserve"> top 10 ô từ G4-G46 có doanh thu thấp nhất</t>
    </r>
  </si>
  <si>
    <t>Câu 3</t>
  </si>
  <si>
    <t>LU THI HEN</t>
  </si>
  <si>
    <t>Định dạng các ô từ G4-G46 theo các yêu cầu (theo thứ tự ưu tiên từ a-c):</t>
  </si>
  <si>
    <t>Câu 4</t>
  </si>
  <si>
    <t>LAM VAN TRUONG</t>
  </si>
  <si>
    <t>a</t>
  </si>
  <si>
    <r>
      <t xml:space="preserve">Tạo font chữ màu </t>
    </r>
    <r>
      <rPr>
        <b/>
        <sz val="10"/>
        <color rgb="FFFF0000"/>
        <rFont val="Calibri"/>
        <family val="2"/>
        <scheme val="minor"/>
      </rPr>
      <t>ĐỎ</t>
    </r>
    <r>
      <rPr>
        <sz val="10"/>
        <rFont val="Calibri"/>
        <family val="2"/>
        <scheme val="minor"/>
      </rPr>
      <t xml:space="preserve"> chô ô có giá trị nhỏ hơn hoặc bằng 300 triệu đồng</t>
    </r>
  </si>
  <si>
    <t>4.a</t>
  </si>
  <si>
    <t>HUYNH DUY LINH</t>
  </si>
  <si>
    <t>b</t>
  </si>
  <si>
    <r>
      <t xml:space="preserve">Tạo font chữ màu </t>
    </r>
    <r>
      <rPr>
        <b/>
        <sz val="10"/>
        <color rgb="FF7030A0"/>
        <rFont val="Calibri"/>
        <family val="2"/>
        <scheme val="minor"/>
      </rPr>
      <t>TÍM</t>
    </r>
    <r>
      <rPr>
        <sz val="10"/>
        <rFont val="Calibri"/>
        <family val="2"/>
        <scheme val="minor"/>
      </rPr>
      <t xml:space="preserve"> chô ô có giá trị nhỏ hơn hoặc bằng 500 triệu đồng</t>
    </r>
  </si>
  <si>
    <t>4.b</t>
  </si>
  <si>
    <t>DINH THI YEN</t>
  </si>
  <si>
    <t>c</t>
  </si>
  <si>
    <r>
      <t xml:space="preserve">Tạo font chữ màu </t>
    </r>
    <r>
      <rPr>
        <b/>
        <sz val="10"/>
        <color rgb="FF00B050"/>
        <rFont val="Calibri"/>
        <family val="2"/>
        <scheme val="minor"/>
      </rPr>
      <t>XANH</t>
    </r>
    <r>
      <rPr>
        <sz val="10"/>
        <rFont val="Calibri"/>
        <family val="2"/>
        <scheme val="minor"/>
      </rPr>
      <t xml:space="preserve"> và in đậm chô ô có giá trị lớn hơn 500 triệu đồng</t>
    </r>
  </si>
  <si>
    <t>4.c</t>
  </si>
  <si>
    <t>DO VAN THOAI</t>
  </si>
  <si>
    <t>Total</t>
  </si>
  <si>
    <t>LAM BICH NGOC</t>
  </si>
  <si>
    <t>Score:</t>
  </si>
  <si>
    <t>TA MUOI</t>
  </si>
  <si>
    <t>BL</t>
  </si>
  <si>
    <t>LUONG VIET HUNG</t>
  </si>
  <si>
    <t>DUONG KHAI LONG</t>
  </si>
  <si>
    <t>NGUYEN PHUONG HOANG</t>
  </si>
  <si>
    <t>CM</t>
  </si>
  <si>
    <t>NGUYEN NGOC BE</t>
  </si>
  <si>
    <t>NGUYEN THI HUE-CA MAU</t>
  </si>
  <si>
    <t>TRUONG QUOI NAM</t>
  </si>
  <si>
    <t>CHC-NGO THI NHU</t>
  </si>
  <si>
    <t>Chuyên doanh</t>
  </si>
  <si>
    <t>MACH CAM NHU</t>
  </si>
  <si>
    <t>CHC-TRAN ANH HONG</t>
  </si>
  <si>
    <t>CT</t>
  </si>
  <si>
    <t>LUU HA</t>
  </si>
  <si>
    <t>CHDL-LAM TU PHUONG</t>
  </si>
  <si>
    <t>TRAN NGOC KHANH</t>
  </si>
  <si>
    <t>PHAM THI THUY LIENG</t>
  </si>
  <si>
    <t>NGUYEN THI TRANG</t>
  </si>
  <si>
    <t>HUYNH THANH NHAN CT</t>
  </si>
  <si>
    <t>LY HONG PHUOC HAI</t>
  </si>
  <si>
    <t>LE THI HOANH</t>
  </si>
  <si>
    <t>DT</t>
  </si>
  <si>
    <t>CHC-VO THI NGOC MAI</t>
  </si>
  <si>
    <t>NGUYEN THI TUYET HANH</t>
  </si>
  <si>
    <t xml:space="preserve"> PHAM VAN HA</t>
  </si>
  <si>
    <t>TRAN THI PHUNG</t>
  </si>
  <si>
    <t>HG</t>
  </si>
  <si>
    <t>CHDL-HUYNH THANH</t>
  </si>
  <si>
    <t>NGUYEN DUY THANH</t>
  </si>
  <si>
    <t>LE HOANG DAI</t>
  </si>
  <si>
    <t>CHC-DAO THI VANG</t>
  </si>
  <si>
    <t>KG</t>
  </si>
  <si>
    <t>CHDL-DUONG THI SAI</t>
  </si>
  <si>
    <t>CHC-TRUONG THU NGA</t>
  </si>
  <si>
    <t>LE CAM HONG</t>
  </si>
  <si>
    <t>HUA KA</t>
  </si>
  <si>
    <t>ST</t>
  </si>
  <si>
    <t>VUONG VAN TU</t>
  </si>
  <si>
    <t>THACH VAN MANH</t>
  </si>
  <si>
    <t>DUONG VAN TOAN</t>
  </si>
  <si>
    <t>Exercise 2: (35 points)</t>
  </si>
  <si>
    <t>BẢNG 01: ĐƠN HÀNG HỢP ĐỒNG</t>
  </si>
  <si>
    <t xml:space="preserve">BẢNG 02: </t>
  </si>
  <si>
    <t>Câu 01</t>
  </si>
  <si>
    <t>Câu 02</t>
  </si>
  <si>
    <t>Câu 03</t>
  </si>
  <si>
    <t>Câu 04</t>
  </si>
  <si>
    <t>Câu 05</t>
  </si>
  <si>
    <t>Mã chi tiết</t>
  </si>
  <si>
    <t>KH Mã hàng</t>
  </si>
  <si>
    <t>Tên mã hàng</t>
  </si>
  <si>
    <t>Ngày</t>
  </si>
  <si>
    <t>Đơn vị</t>
  </si>
  <si>
    <t>Số lượng</t>
  </si>
  <si>
    <t>Đơn giá (ng)</t>
  </si>
  <si>
    <t>Xếp hạng</t>
  </si>
  <si>
    <t>Mã hàng cần tìm</t>
  </si>
  <si>
    <t>SD1M2</t>
  </si>
  <si>
    <t>SM4</t>
  </si>
  <si>
    <t>Đĩa mềm 1.4Mb</t>
  </si>
  <si>
    <t>Thùng</t>
  </si>
  <si>
    <t>CDM74</t>
  </si>
  <si>
    <t>SM2</t>
  </si>
  <si>
    <t>Đĩa mềm 1.2Mb</t>
  </si>
  <si>
    <t>C74</t>
  </si>
  <si>
    <t>Đĩa CD 740Mb</t>
  </si>
  <si>
    <t>SD1M4</t>
  </si>
  <si>
    <t>H64</t>
  </si>
  <si>
    <t>Đĩa cứng 3.2Mb</t>
  </si>
  <si>
    <t>Cái</t>
  </si>
  <si>
    <t>HDM64</t>
  </si>
  <si>
    <t>Câu 5</t>
  </si>
  <si>
    <t>Câu 6</t>
  </si>
  <si>
    <t>Câu 7</t>
  </si>
  <si>
    <t>Câu 8</t>
  </si>
  <si>
    <t>Câu 9</t>
  </si>
  <si>
    <t>Tổng cộng</t>
  </si>
  <si>
    <t xml:space="preserve"> Câu 6</t>
  </si>
  <si>
    <t xml:space="preserve"> Câu 7 </t>
  </si>
  <si>
    <t xml:space="preserve"> Câu 8 </t>
  </si>
  <si>
    <t xml:space="preserve"> Câu 9</t>
  </si>
  <si>
    <t>Áp dụng các công thức trong excel</t>
  </si>
  <si>
    <t>Dựa vào ký tự đầu và 02 ký tự cuối của cột "Mã chi tiết" để tìm KH Mã hàng.</t>
  </si>
  <si>
    <t>Tìm Tên mã hàng từ Bảng 02 cho KH mã hàng trong Bảng 01</t>
  </si>
  <si>
    <t>Xếp hạng mã chi tiết theo số lượng (thứ tự giảm dần)</t>
  </si>
  <si>
    <t>Tìm mã chi tiết có số lượng đơn hàng lớn hơn 10 hoặc nhỏ hơn 5. Nếu thỏa trả về kết quả "SP CAN", nếu không trả về kết quả "SP KHAC".</t>
  </si>
  <si>
    <t>Sử dụng công thức để đếm có bao nhiêu Mã chi tiết thuộc KH Mã hàng "SM2"</t>
  </si>
  <si>
    <t>Tính trung bình số lượng trong đơn hàng thuộc KH Mã hàng "C74"</t>
  </si>
  <si>
    <t>Sử dụng công thức để đếm có bao nhiêu Mã chi tiết thuộc KH Mã hàng là "SM4" và "H64"</t>
  </si>
  <si>
    <t>Tính tổng số lượng đơn hàng thuộc mã hàng "Đĩa mềm 1.4Mb" và giao hàng trong Tháng 05.2018</t>
  </si>
  <si>
    <t xml:space="preserve">Exercise 3: </t>
  </si>
  <si>
    <t xml:space="preserve">(30 points) </t>
  </si>
  <si>
    <r>
      <rPr>
        <b/>
        <u/>
        <sz val="11"/>
        <color theme="1" tint="4.9989318521683403E-2"/>
        <rFont val="Calibri"/>
        <family val="2"/>
        <scheme val="minor"/>
      </rPr>
      <t>Context</t>
    </r>
    <r>
      <rPr>
        <b/>
        <sz val="11"/>
        <color rgb="FFC00000"/>
        <rFont val="Calibri"/>
        <family val="2"/>
        <scheme val="minor"/>
      </rPr>
      <t xml:space="preserve">: </t>
    </r>
  </si>
  <si>
    <t xml:space="preserve">Suppose you’re a perfume retailer who sells 200 bottles of perfume every day. </t>
  </si>
  <si>
    <t xml:space="preserve">Your vendor takes one week to deliver each batch of perfumes you order. </t>
  </si>
  <si>
    <t>You keep enough excess stock for 5 days of sales, in case of unexpected delays.</t>
  </si>
  <si>
    <t xml:space="preserve">1. What should your reorder point be? </t>
  </si>
  <si>
    <t xml:space="preserve">Answer: </t>
  </si>
  <si>
    <t>Final Result</t>
  </si>
  <si>
    <t>Exercise 1</t>
  </si>
  <si>
    <t>Exercise 2</t>
  </si>
  <si>
    <t>Exercise 3</t>
  </si>
  <si>
    <t xml:space="preserve">2. What should your safety stock be? </t>
  </si>
  <si>
    <t xml:space="preserve">Excise 3: </t>
  </si>
  <si>
    <t>Sau khi hoàn thành, comments tên vào ô vàng phía dưới</t>
  </si>
  <si>
    <t>truc.to@onpoint.vn</t>
  </si>
  <si>
    <t>First, calculate the stock needed to cover the lead time: 
Lead Time Stock=Daily Sales Rate×Lead Time
Lead Time Stock=Daily Sales Rate×Lead Time Lead Time Stock=200 bottles/day×7 days
Lead Time Stock=200 bottles/day×7 days
 Lead Time Stock=1400 bottles
Lead Time Stock=1400 bottles</t>
  </si>
  <si>
    <t>Next, calculate the buffer stock: Buffer Stock=Daily Sales Rate×Buffer Days
Buffer Stock=Daily Sales Rate×Buffer Days 
Buffer Stock=200 bottles/day×5 days
Buffer Stock=200 bottles/day×5 days 
Buffer Stock=1000 bottles
Buffer Stock=1000 bottles</t>
  </si>
  <si>
    <t>Finally, add the lead time stock and the buffer stock to find the reorder point: 
Reorder Point=Lead Time Stock+Buffer Stock
Reorder Point=1400 bottles+1000 bottles
Reorder Point=2400 bottles</t>
  </si>
  <si>
    <t xml:space="preserve">o determine the safety stock, we need to consider the buffer stock that is kept for unexpected delays. Safety stock is essentially the extra inventory held to mitigate the risk of stockouts caused by uncertainties in supply and demand.
From the information provided:
The retailer keeps enough excess stock for 5 days of sales to handle unexpected delays.
The daily sales rate is 200 bottles.
The calculation for safety stock is straightforward in this scenario:
Safety Stock
=
Daily Sales Rate
×
Buffer Days
Safety Stock=Daily Sales Rate×Buffer Days
Safety Stock
=
200
 bottles/day
×
5
 days
Safety Stock=200 bottles/day×5 days
Safety Stock
=
1000
 bottles
Safety Stock=1000 bottles
Thus, the safety stock should be 1000 bottles. This amount ensures that the retailer has enough inventory to cover 5 days of sales in case of unexpected delays in the supply chain.
</t>
  </si>
  <si>
    <t>Sau khi hoàn thành, comments (viet.tran@onpoint.vn) vào ô vàng bên cạnh</t>
  </si>
  <si>
    <t>Sử dụng hàm index để tìm Đơn vị và Đơn giá cho KH Mã hàng</t>
  </si>
  <si>
    <t>Tạo 1 biểu đồ so sanh doanh thu tháng 12.2016 giữa các loại hình với nhau.</t>
  </si>
  <si>
    <t>Tạo 1 biểu đồ so sanh doanh thu tháng 12.2016 giữa các tỉnh và các loại hình với nhau.</t>
  </si>
  <si>
    <t>1. When you receive a vague request like “build a sales report”, how do you break it down and clarify requirements with stakeholders?</t>
  </si>
  <si>
    <t>2. After building a report, how do you ensure the numbers are accurate and aligned with business expectations?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</si>
</sst>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sz val="10"/>
      <name val="Arial"/>
      <family val="2"/>
    </font>
    <font>
      <sz val="10"/>
      <name val="Arial"/>
      <family val="2"/>
      <charset val="163"/>
    </font>
    <font>
      <u/>
      <sz val="11"/>
      <color theme="10"/>
      <name val="Calibri"/>
      <family val="2"/>
      <scheme val="minor"/>
    </font>
    <font>
      <sz val="8"/>
      <name val="Calibri"/>
      <family val="2"/>
      <scheme val="minor"/>
    </font>
    <font>
      <b/>
      <sz val="14"/>
      <name val="Calibri"/>
      <family val="2"/>
      <scheme val="minor"/>
    </font>
    <font>
      <sz val="10"/>
      <name val="Calibri"/>
      <family val="2"/>
      <scheme val="minor"/>
    </font>
    <font>
      <b/>
      <sz val="10"/>
      <name val="Calibri"/>
      <family val="2"/>
      <scheme val="minor"/>
    </font>
    <font>
      <sz val="10"/>
      <color theme="1"/>
      <name val="Calibri"/>
      <family val="2"/>
      <scheme val="minor"/>
    </font>
    <font>
      <b/>
      <sz val="10"/>
      <color theme="1"/>
      <name val="Calibri"/>
      <family val="2"/>
      <scheme val="minor"/>
    </font>
    <font>
      <sz val="10"/>
      <color rgb="FFFFC000"/>
      <name val="Calibri"/>
      <family val="2"/>
      <scheme val="minor"/>
    </font>
    <font>
      <b/>
      <sz val="10"/>
      <color rgb="FFFF0000"/>
      <name val="Calibri"/>
      <family val="2"/>
      <scheme val="minor"/>
    </font>
    <font>
      <b/>
      <sz val="10"/>
      <color rgb="FF7030A0"/>
      <name val="Calibri"/>
      <family val="2"/>
      <scheme val="minor"/>
    </font>
    <font>
      <b/>
      <sz val="10"/>
      <color rgb="FF00B050"/>
      <name val="Calibri"/>
      <family val="2"/>
      <scheme val="minor"/>
    </font>
    <font>
      <b/>
      <sz val="10"/>
      <color rgb="FFC00000"/>
      <name val="Calibri"/>
      <family val="2"/>
      <scheme val="minor"/>
    </font>
    <font>
      <sz val="11"/>
      <color rgb="FF000000"/>
      <name val="Calibri"/>
      <family val="2"/>
      <scheme val="minor"/>
    </font>
    <font>
      <b/>
      <sz val="11"/>
      <color rgb="FFC00000"/>
      <name val="Calibri"/>
      <family val="2"/>
      <scheme val="minor"/>
    </font>
    <font>
      <b/>
      <u/>
      <sz val="11"/>
      <color theme="1" tint="4.9989318521683403E-2"/>
      <name val="Calibri"/>
      <family val="2"/>
      <scheme val="minor"/>
    </font>
    <font>
      <b/>
      <u/>
      <sz val="11"/>
      <color theme="1"/>
      <name val="Calibri"/>
      <family val="2"/>
      <scheme val="minor"/>
    </font>
    <font>
      <sz val="11"/>
      <color rgb="FFC00000"/>
      <name val="Calibri"/>
      <family val="2"/>
      <scheme val="minor"/>
    </font>
    <font>
      <b/>
      <sz val="10"/>
      <color theme="0" tint="-4.9989318521683403E-2"/>
      <name val="Calibri"/>
      <family val="2"/>
      <scheme val="minor"/>
    </font>
    <font>
      <b/>
      <sz val="12"/>
      <color rgb="FFC00000"/>
      <name val="Calibri"/>
      <family val="2"/>
      <scheme val="minor"/>
    </font>
    <font>
      <sz val="16"/>
      <color theme="1"/>
      <name val="Calibri"/>
      <family val="2"/>
      <scheme val="minor"/>
    </font>
    <font>
      <b/>
      <sz val="16"/>
      <color rgb="FFC00000"/>
      <name val="Calibri"/>
      <family val="2"/>
      <scheme val="minor"/>
    </font>
    <font>
      <b/>
      <u/>
      <sz val="16"/>
      <color rgb="FFC00000"/>
      <name val="Calibri"/>
      <family val="2"/>
      <scheme val="minor"/>
    </font>
    <font>
      <b/>
      <u/>
      <sz val="10"/>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C00000"/>
        <bgColor indexed="64"/>
      </patternFill>
    </fill>
    <fill>
      <patternFill patternType="solid">
        <fgColor theme="2" tint="-9.9978637043366805E-2"/>
        <bgColor indexed="64"/>
      </patternFill>
    </fill>
    <fill>
      <patternFill patternType="solid">
        <fgColor theme="3"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2" fillId="0" borderId="0"/>
    <xf numFmtId="0" fontId="2" fillId="0" borderId="0"/>
    <xf numFmtId="0" fontId="3" fillId="0" borderId="0"/>
    <xf numFmtId="0" fontId="1" fillId="0" borderId="0"/>
    <xf numFmtId="0" fontId="1" fillId="0" borderId="0"/>
    <xf numFmtId="0" fontId="1" fillId="0" borderId="0"/>
    <xf numFmtId="0" fontId="4" fillId="0" borderId="0" applyNumberFormat="0" applyFill="0" applyBorder="0" applyAlignment="0" applyProtection="0"/>
    <xf numFmtId="9" fontId="1" fillId="0" borderId="0" applyFont="0" applyFill="0" applyBorder="0" applyAlignment="0" applyProtection="0"/>
  </cellStyleXfs>
  <cellXfs count="74">
    <xf numFmtId="0" fontId="0" fillId="0" borderId="0" xfId="0"/>
    <xf numFmtId="0" fontId="7" fillId="0" borderId="0" xfId="0" applyFont="1"/>
    <xf numFmtId="0" fontId="8" fillId="3" borderId="1" xfId="0" applyFont="1" applyFill="1" applyBorder="1" applyAlignment="1">
      <alignment horizontal="center" vertical="center"/>
    </xf>
    <xf numFmtId="49" fontId="8" fillId="3" borderId="1" xfId="0" applyNumberFormat="1" applyFont="1" applyFill="1" applyBorder="1" applyAlignment="1">
      <alignment horizontal="center" vertical="center"/>
    </xf>
    <xf numFmtId="0" fontId="8" fillId="3" borderId="1" xfId="0" applyFont="1" applyFill="1" applyBorder="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center" vertical="center"/>
    </xf>
    <xf numFmtId="9" fontId="7" fillId="0" borderId="1" xfId="0" applyNumberFormat="1" applyFont="1" applyBorder="1"/>
    <xf numFmtId="9" fontId="7" fillId="0" borderId="1" xfId="0" applyNumberFormat="1" applyFont="1" applyBorder="1" applyAlignment="1">
      <alignment horizontal="center"/>
    </xf>
    <xf numFmtId="9" fontId="7" fillId="0" borderId="1" xfId="0" applyNumberFormat="1" applyFont="1" applyBorder="1" applyAlignment="1">
      <alignment horizontal="left"/>
    </xf>
    <xf numFmtId="0" fontId="7" fillId="0" borderId="1" xfId="0" applyFont="1" applyBorder="1" applyAlignment="1">
      <alignment horizontal="center"/>
    </xf>
    <xf numFmtId="0" fontId="9" fillId="0" borderId="1" xfId="0" applyFont="1" applyBorder="1" applyAlignment="1">
      <alignment horizontal="center"/>
    </xf>
    <xf numFmtId="0" fontId="9" fillId="0" borderId="0" xfId="0" applyFont="1"/>
    <xf numFmtId="0" fontId="7" fillId="4" borderId="0" xfId="0" applyFont="1" applyFill="1"/>
    <xf numFmtId="0" fontId="7" fillId="4" borderId="0" xfId="0" applyFont="1" applyFill="1" applyAlignment="1">
      <alignment horizontal="center"/>
    </xf>
    <xf numFmtId="0" fontId="7" fillId="0" borderId="1" xfId="0" applyFont="1" applyBorder="1"/>
    <xf numFmtId="0" fontId="7" fillId="0" borderId="1" xfId="0" quotePrefix="1" applyFont="1" applyBorder="1" applyAlignment="1">
      <alignment horizontal="center" vertical="center"/>
    </xf>
    <xf numFmtId="0" fontId="7" fillId="0" borderId="1" xfId="2" applyFont="1" applyBorder="1" applyAlignment="1">
      <alignment horizontal="center" vertical="center"/>
    </xf>
    <xf numFmtId="3" fontId="7" fillId="0" borderId="1" xfId="0" applyNumberFormat="1" applyFont="1" applyBorder="1" applyAlignment="1">
      <alignment horizontal="left" wrapText="1"/>
    </xf>
    <xf numFmtId="49" fontId="7" fillId="0" borderId="0" xfId="0" applyNumberFormat="1" applyFont="1" applyAlignment="1">
      <alignment horizontal="center" vertical="center"/>
    </xf>
    <xf numFmtId="0" fontId="7" fillId="0" borderId="0" xfId="0" applyFont="1" applyAlignment="1">
      <alignment horizontal="center"/>
    </xf>
    <xf numFmtId="0" fontId="7" fillId="0" borderId="0" xfId="0" applyFont="1" applyAlignment="1">
      <alignment horizontal="left"/>
    </xf>
    <xf numFmtId="0" fontId="15" fillId="0" borderId="0" xfId="0" applyFont="1"/>
    <xf numFmtId="0" fontId="4" fillId="0" borderId="0" xfId="7"/>
    <xf numFmtId="0" fontId="16" fillId="0" borderId="0" xfId="0" applyFont="1"/>
    <xf numFmtId="0" fontId="17" fillId="0" borderId="0" xfId="0" applyFont="1"/>
    <xf numFmtId="0" fontId="16" fillId="6" borderId="0" xfId="0" applyFont="1" applyFill="1"/>
    <xf numFmtId="0" fontId="19" fillId="0" borderId="0" xfId="0" applyFont="1"/>
    <xf numFmtId="0" fontId="20" fillId="0" borderId="0" xfId="0" applyFont="1"/>
    <xf numFmtId="0" fontId="8" fillId="0" borderId="0" xfId="0" applyFont="1" applyAlignment="1">
      <alignment horizontal="center" vertical="center"/>
    </xf>
    <xf numFmtId="0" fontId="8" fillId="0" borderId="0" xfId="0" applyFont="1" applyAlignment="1">
      <alignment horizontal="left" vertical="center"/>
    </xf>
    <xf numFmtId="0" fontId="8" fillId="2" borderId="1" xfId="0" applyFont="1" applyFill="1" applyBorder="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vertical="center" wrapText="1"/>
    </xf>
    <xf numFmtId="0" fontId="7" fillId="5" borderId="1" xfId="0" applyFont="1" applyFill="1" applyBorder="1" applyAlignment="1">
      <alignment horizontal="center"/>
    </xf>
    <xf numFmtId="0" fontId="7" fillId="5" borderId="1" xfId="0" applyFont="1" applyFill="1" applyBorder="1" applyAlignment="1">
      <alignment horizontal="left"/>
    </xf>
    <xf numFmtId="14" fontId="7" fillId="0" borderId="1" xfId="0" applyNumberFormat="1" applyFont="1" applyBorder="1"/>
    <xf numFmtId="0" fontId="7" fillId="5" borderId="1" xfId="0" applyFont="1" applyFill="1" applyBorder="1"/>
    <xf numFmtId="9" fontId="7" fillId="0" borderId="0" xfId="8" applyFont="1"/>
    <xf numFmtId="9" fontId="7" fillId="0" borderId="0" xfId="8" applyFont="1" applyAlignment="1">
      <alignment horizontal="center"/>
    </xf>
    <xf numFmtId="0" fontId="7" fillId="5" borderId="1" xfId="0" applyFont="1" applyFill="1" applyBorder="1" applyAlignment="1">
      <alignment horizontal="left" indent="1"/>
    </xf>
    <xf numFmtId="0" fontId="8" fillId="0" borderId="1" xfId="0" applyFont="1" applyBorder="1"/>
    <xf numFmtId="0" fontId="8" fillId="0" borderId="1" xfId="0" applyFont="1" applyBorder="1" applyAlignment="1">
      <alignment horizontal="center"/>
    </xf>
    <xf numFmtId="0" fontId="8" fillId="0" borderId="0" xfId="0" applyFont="1"/>
    <xf numFmtId="0" fontId="7" fillId="5" borderId="0" xfId="0" applyFont="1" applyFill="1"/>
    <xf numFmtId="0" fontId="8" fillId="0" borderId="0" xfId="0" applyFont="1" applyAlignment="1">
      <alignment horizontal="right"/>
    </xf>
    <xf numFmtId="0" fontId="8" fillId="4" borderId="0" xfId="0" applyFont="1" applyFill="1"/>
    <xf numFmtId="0" fontId="23" fillId="0" borderId="0" xfId="0" applyFont="1"/>
    <xf numFmtId="0" fontId="24" fillId="0" borderId="0" xfId="0" applyFont="1"/>
    <xf numFmtId="0" fontId="25" fillId="0" borderId="0" xfId="0" applyFont="1"/>
    <xf numFmtId="0" fontId="24" fillId="0" borderId="0" xfId="0" applyFont="1" applyAlignment="1">
      <alignment horizontal="center"/>
    </xf>
    <xf numFmtId="0" fontId="8" fillId="0" borderId="0" xfId="0" applyFont="1" applyAlignment="1">
      <alignment horizontal="center"/>
    </xf>
    <xf numFmtId="0" fontId="26" fillId="0" borderId="0" xfId="0" applyFont="1"/>
    <xf numFmtId="0" fontId="26" fillId="0" borderId="0" xfId="0" applyFont="1" applyAlignment="1">
      <alignment horizontal="center"/>
    </xf>
    <xf numFmtId="9" fontId="26" fillId="0" borderId="0" xfId="0" applyNumberFormat="1" applyFont="1"/>
    <xf numFmtId="0" fontId="8" fillId="8" borderId="0" xfId="0" applyFont="1" applyFill="1" applyAlignment="1">
      <alignment horizontal="center"/>
    </xf>
    <xf numFmtId="0" fontId="8" fillId="8" borderId="0" xfId="0" applyFont="1" applyFill="1"/>
    <xf numFmtId="0" fontId="22" fillId="0" borderId="0" xfId="0" applyFont="1" applyAlignment="1">
      <alignment horizontal="center"/>
    </xf>
    <xf numFmtId="0" fontId="10" fillId="9" borderId="0" xfId="0" applyFont="1" applyFill="1" applyAlignment="1">
      <alignment horizontal="left"/>
    </xf>
    <xf numFmtId="0" fontId="9" fillId="9" borderId="0" xfId="0" applyFont="1" applyFill="1"/>
    <xf numFmtId="0" fontId="10" fillId="9" borderId="0" xfId="0" applyFont="1" applyFill="1" applyAlignment="1">
      <alignment horizontal="center"/>
    </xf>
    <xf numFmtId="0" fontId="9" fillId="9" borderId="0" xfId="0" applyFont="1" applyFill="1" applyAlignment="1">
      <alignment horizontal="left" vertical="top"/>
    </xf>
    <xf numFmtId="0" fontId="7" fillId="9" borderId="0" xfId="0" applyFont="1" applyFill="1"/>
    <xf numFmtId="0" fontId="7" fillId="9" borderId="0" xfId="0" applyFont="1" applyFill="1" applyAlignment="1">
      <alignment horizontal="center"/>
    </xf>
    <xf numFmtId="0" fontId="8" fillId="9" borderId="0" xfId="0" applyFont="1" applyFill="1" applyAlignment="1">
      <alignment horizontal="center"/>
    </xf>
    <xf numFmtId="0" fontId="6" fillId="0" borderId="0" xfId="0" applyFont="1" applyAlignment="1">
      <alignment horizontal="center" vertical="center"/>
    </xf>
    <xf numFmtId="0" fontId="21" fillId="7" borderId="0" xfId="0" applyFont="1" applyFill="1" applyAlignment="1">
      <alignment horizontal="center" vertical="center" wrapText="1"/>
    </xf>
    <xf numFmtId="0" fontId="8" fillId="0" borderId="0" xfId="0" applyFont="1" applyAlignment="1">
      <alignment horizontal="center" vertical="center"/>
    </xf>
    <xf numFmtId="0" fontId="0" fillId="0" borderId="0" xfId="0" applyAlignment="1">
      <alignment horizontal="left" vertical="top" wrapText="1"/>
    </xf>
    <xf numFmtId="0" fontId="17" fillId="0" borderId="0" xfId="0" applyFont="1" applyAlignment="1">
      <alignment horizontal="left" vertical="top" wrapText="1"/>
    </xf>
    <xf numFmtId="0" fontId="17" fillId="0" borderId="0" xfId="0" applyFont="1" applyAlignment="1">
      <alignment horizontal="left" wrapText="1"/>
    </xf>
    <xf numFmtId="0" fontId="7" fillId="0" borderId="0" xfId="0" applyFont="1" applyAlignment="1">
      <alignment horizontal="left" vertical="top" wrapText="1"/>
    </xf>
    <xf numFmtId="0" fontId="7" fillId="0" borderId="0" xfId="0" applyFont="1" applyAlignment="1">
      <alignment horizontal="left" vertical="center" wrapText="1"/>
    </xf>
    <xf numFmtId="0" fontId="0" fillId="0" borderId="0" xfId="0" applyAlignment="1">
      <alignment horizontal="left" wrapText="1"/>
    </xf>
  </cellXfs>
  <cellStyles count="9">
    <cellStyle name="Hyperlink" xfId="7" builtinId="8"/>
    <cellStyle name="Normal" xfId="0" builtinId="0"/>
    <cellStyle name="Normal 13" xfId="6" xr:uid="{00000000-0005-0000-0000-000001000000}"/>
    <cellStyle name="Normal 16" xfId="5" xr:uid="{00000000-0005-0000-0000-000002000000}"/>
    <cellStyle name="Normal 17" xfId="3" xr:uid="{00000000-0005-0000-0000-000003000000}"/>
    <cellStyle name="Normal 2" xfId="2" xr:uid="{00000000-0005-0000-0000-000004000000}"/>
    <cellStyle name="Normal 5" xfId="1" xr:uid="{00000000-0005-0000-0000-000005000000}"/>
    <cellStyle name="Normal 9" xfId="4" xr:uid="{00000000-0005-0000-0000-000006000000}"/>
    <cellStyle name="Percent" xfId="8" builtinId="5"/>
  </cellStyles>
  <dxfs count="0"/>
  <tableStyles count="0" defaultTableStyle="TableStyleMedium2" defaultPivotStyle="PivotStyleLight16"/>
  <colors>
    <mruColors>
      <color rgb="FFEE7E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10</xdr:col>
      <xdr:colOff>293370</xdr:colOff>
      <xdr:row>1</xdr:row>
      <xdr:rowOff>0</xdr:rowOff>
    </xdr:from>
    <xdr:to>
      <xdr:col>18</xdr:col>
      <xdr:colOff>47625</xdr:colOff>
      <xdr:row>19</xdr:row>
      <xdr:rowOff>26670</xdr:rowOff>
    </xdr:to>
    <xdr:sp macro="" textlink="">
      <xdr:nvSpPr>
        <xdr:cNvPr id="2" name="Rectangle: Rounded Corners 1">
          <a:extLst>
            <a:ext uri="{FF2B5EF4-FFF2-40B4-BE49-F238E27FC236}">
              <a16:creationId xmlns:a16="http://schemas.microsoft.com/office/drawing/2014/main" id="{957562BA-6943-3107-357D-480AAE6588F0}"/>
            </a:ext>
          </a:extLst>
        </xdr:cNvPr>
        <xdr:cNvSpPr/>
      </xdr:nvSpPr>
      <xdr:spPr>
        <a:xfrm>
          <a:off x="6236970" y="0"/>
          <a:ext cx="6126480" cy="3693795"/>
        </a:xfrm>
        <a:prstGeom prst="roundRect">
          <a:avLst>
            <a:gd name="adj" fmla="val 11195"/>
          </a:avLst>
        </a:prstGeom>
        <a:noFill/>
        <a:ln>
          <a:solidFill>
            <a:srgbClr val="C0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truc.to@onpoint.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8"/>
  <sheetViews>
    <sheetView showGridLines="0" zoomScale="90" zoomScaleNormal="90" workbookViewId="0">
      <pane xSplit="2" ySplit="5" topLeftCell="D6" activePane="bottomRight" state="frozen"/>
      <selection pane="topRight" activeCell="C1" sqref="C1"/>
      <selection pane="bottomLeft" activeCell="A4" sqref="A4"/>
      <selection pane="bottomRight" activeCell="I4" sqref="I4"/>
    </sheetView>
  </sheetViews>
  <sheetFormatPr defaultColWidth="9.1796875" defaultRowHeight="13" x14ac:dyDescent="0.3"/>
  <cols>
    <col min="1" max="1" width="5.54296875" style="5" customWidth="1"/>
    <col min="2" max="2" width="10.81640625" style="19" bestFit="1" customWidth="1"/>
    <col min="3" max="3" width="25.54296875" style="1" bestFit="1" customWidth="1"/>
    <col min="4" max="4" width="9" style="20" customWidth="1"/>
    <col min="5" max="5" width="12.6328125" style="21" customWidth="1"/>
    <col min="6" max="6" width="19.453125" style="20" customWidth="1"/>
    <col min="7" max="7" width="23.453125" style="20" customWidth="1"/>
    <col min="8" max="8" width="2.54296875" style="1" customWidth="1"/>
    <col min="9" max="9" width="13.81640625" style="1" customWidth="1"/>
    <col min="10" max="10" width="13.453125" style="1" customWidth="1"/>
    <col min="11" max="11" width="17.81640625" style="1" customWidth="1"/>
    <col min="12" max="12" width="10.81640625" style="1" customWidth="1"/>
    <col min="13" max="13" width="11.1796875" style="1" bestFit="1" customWidth="1"/>
    <col min="14" max="14" width="9.1796875" style="1"/>
    <col min="15" max="15" width="22.1796875" style="1" customWidth="1"/>
    <col min="16" max="16" width="3.1796875" style="1" customWidth="1"/>
    <col min="17" max="17" width="14.1796875" style="1" customWidth="1"/>
    <col min="18" max="18" width="9.1796875" style="1"/>
    <col min="19" max="19" width="9.54296875" style="20" customWidth="1"/>
    <col min="20" max="20" width="33.453125" style="1" customWidth="1"/>
    <col min="21" max="21" width="11.1796875" style="1" customWidth="1"/>
    <col min="22" max="22" width="11.1796875" style="1" bestFit="1" customWidth="1"/>
    <col min="23" max="16384" width="9.1796875" style="1"/>
  </cols>
  <sheetData>
    <row r="1" spans="1:23" s="48" customFormat="1" ht="21" x14ac:dyDescent="0.5">
      <c r="A1" s="49" t="s">
        <v>0</v>
      </c>
      <c r="K1" s="50"/>
      <c r="S1" s="50"/>
      <c r="W1" s="50"/>
    </row>
    <row r="2" spans="1:23" x14ac:dyDescent="0.3">
      <c r="Q2" s="5"/>
      <c r="R2" s="5"/>
      <c r="S2" s="5"/>
    </row>
    <row r="3" spans="1:23" ht="18.5" x14ac:dyDescent="0.3">
      <c r="A3" s="65" t="s">
        <v>1</v>
      </c>
      <c r="B3" s="65"/>
      <c r="C3" s="65"/>
      <c r="D3" s="65"/>
      <c r="E3" s="65"/>
      <c r="F3" s="65"/>
      <c r="G3" s="65"/>
      <c r="Q3" s="5"/>
      <c r="R3" s="5"/>
      <c r="S3" s="5"/>
    </row>
    <row r="4" spans="1:23" x14ac:dyDescent="0.3">
      <c r="Q4" s="29"/>
      <c r="R4" s="29"/>
      <c r="S4" s="29"/>
    </row>
    <row r="5" spans="1:23" s="5" customFormat="1" ht="29.65" customHeight="1" x14ac:dyDescent="0.35">
      <c r="A5" s="2" t="s">
        <v>2</v>
      </c>
      <c r="B5" s="3" t="s">
        <v>3</v>
      </c>
      <c r="C5" s="2" t="s">
        <v>4</v>
      </c>
      <c r="D5" s="2" t="s">
        <v>5</v>
      </c>
      <c r="E5" s="2" t="s">
        <v>6</v>
      </c>
      <c r="F5" s="4" t="s">
        <v>7</v>
      </c>
      <c r="G5" s="4" t="s">
        <v>8</v>
      </c>
      <c r="Q5" s="66" t="s">
        <v>9</v>
      </c>
      <c r="R5" s="66"/>
      <c r="S5" s="66"/>
    </row>
    <row r="6" spans="1:23" ht="15.75" customHeight="1" x14ac:dyDescent="0.3">
      <c r="A6" s="6">
        <v>1</v>
      </c>
      <c r="B6" s="6">
        <v>60000645</v>
      </c>
      <c r="C6" s="7" t="s">
        <v>10</v>
      </c>
      <c r="D6" s="8" t="s">
        <v>11</v>
      </c>
      <c r="E6" s="9" t="s">
        <v>12</v>
      </c>
      <c r="F6" s="10" t="s">
        <v>13</v>
      </c>
      <c r="G6" s="11">
        <v>553</v>
      </c>
      <c r="I6" s="58" t="s">
        <v>14</v>
      </c>
      <c r="J6" s="59"/>
      <c r="K6" s="59"/>
      <c r="L6" s="59"/>
      <c r="M6" s="59"/>
      <c r="N6" s="59"/>
      <c r="O6" s="59"/>
      <c r="P6" s="12"/>
      <c r="Q6" s="55"/>
      <c r="R6" s="56" t="s">
        <v>15</v>
      </c>
      <c r="S6" s="55" t="s">
        <v>16</v>
      </c>
      <c r="T6" s="12"/>
      <c r="U6" s="12"/>
      <c r="V6" s="12"/>
    </row>
    <row r="7" spans="1:23" ht="15.75" customHeight="1" x14ac:dyDescent="0.3">
      <c r="A7" s="6">
        <v>2</v>
      </c>
      <c r="B7" s="6">
        <v>60000647</v>
      </c>
      <c r="C7" s="7" t="s">
        <v>17</v>
      </c>
      <c r="D7" s="8" t="s">
        <v>11</v>
      </c>
      <c r="E7" s="9" t="s">
        <v>12</v>
      </c>
      <c r="F7" s="10" t="s">
        <v>18</v>
      </c>
      <c r="G7" s="11">
        <v>443</v>
      </c>
      <c r="I7" s="60">
        <v>1</v>
      </c>
      <c r="J7" s="61" t="s">
        <v>19</v>
      </c>
      <c r="K7" s="62"/>
      <c r="L7" s="62"/>
      <c r="M7" s="59"/>
      <c r="N7" s="59"/>
      <c r="O7" s="59"/>
      <c r="P7" s="12"/>
      <c r="Q7" s="51" t="s">
        <v>20</v>
      </c>
      <c r="R7" s="38"/>
      <c r="S7" s="51">
        <v>5</v>
      </c>
      <c r="T7" s="12"/>
      <c r="U7" s="12"/>
      <c r="V7" s="12"/>
    </row>
    <row r="8" spans="1:23" ht="15.75" customHeight="1" x14ac:dyDescent="0.3">
      <c r="A8" s="6">
        <v>3</v>
      </c>
      <c r="B8" s="6">
        <v>60000648</v>
      </c>
      <c r="C8" s="7" t="s">
        <v>21</v>
      </c>
      <c r="D8" s="8" t="s">
        <v>11</v>
      </c>
      <c r="E8" s="9" t="s">
        <v>12</v>
      </c>
      <c r="F8" s="10" t="s">
        <v>18</v>
      </c>
      <c r="G8" s="11">
        <v>232</v>
      </c>
      <c r="I8" s="60">
        <v>2</v>
      </c>
      <c r="J8" s="61" t="s">
        <v>22</v>
      </c>
      <c r="K8" s="62"/>
      <c r="L8" s="62"/>
      <c r="M8" s="59"/>
      <c r="N8" s="59"/>
      <c r="O8" s="59"/>
      <c r="P8" s="12"/>
      <c r="Q8" s="51" t="s">
        <v>23</v>
      </c>
      <c r="R8" s="38"/>
      <c r="S8" s="51">
        <v>10</v>
      </c>
      <c r="T8" s="12"/>
      <c r="U8" s="12"/>
      <c r="V8" s="12"/>
    </row>
    <row r="9" spans="1:23" ht="15.75" customHeight="1" x14ac:dyDescent="0.3">
      <c r="A9" s="6">
        <v>4</v>
      </c>
      <c r="B9" s="6">
        <v>60000651</v>
      </c>
      <c r="C9" s="7" t="s">
        <v>24</v>
      </c>
      <c r="D9" s="8" t="s">
        <v>11</v>
      </c>
      <c r="E9" s="9" t="s">
        <v>12</v>
      </c>
      <c r="F9" s="10" t="s">
        <v>18</v>
      </c>
      <c r="G9" s="11">
        <v>88</v>
      </c>
      <c r="I9" s="60">
        <v>3</v>
      </c>
      <c r="J9" s="59" t="s">
        <v>25</v>
      </c>
      <c r="K9" s="62"/>
      <c r="L9" s="62"/>
      <c r="M9" s="59"/>
      <c r="N9" s="59"/>
      <c r="O9" s="59"/>
      <c r="P9" s="12"/>
      <c r="Q9" s="51" t="s">
        <v>26</v>
      </c>
      <c r="R9" s="39"/>
      <c r="S9" s="51">
        <v>5</v>
      </c>
      <c r="T9" s="12"/>
      <c r="U9" s="12"/>
      <c r="V9" s="12"/>
    </row>
    <row r="10" spans="1:23" ht="15.75" customHeight="1" x14ac:dyDescent="0.3">
      <c r="A10" s="6">
        <v>5</v>
      </c>
      <c r="B10" s="6">
        <v>60000652</v>
      </c>
      <c r="C10" s="7" t="s">
        <v>27</v>
      </c>
      <c r="D10" s="8" t="s">
        <v>11</v>
      </c>
      <c r="E10" s="9" t="s">
        <v>12</v>
      </c>
      <c r="F10" s="10" t="s">
        <v>13</v>
      </c>
      <c r="G10" s="11">
        <v>72</v>
      </c>
      <c r="I10" s="60">
        <v>4</v>
      </c>
      <c r="J10" s="59" t="s">
        <v>28</v>
      </c>
      <c r="K10" s="62"/>
      <c r="L10" s="62"/>
      <c r="M10" s="59"/>
      <c r="N10" s="59"/>
      <c r="O10" s="59"/>
      <c r="P10" s="12"/>
      <c r="Q10" s="51" t="s">
        <v>29</v>
      </c>
      <c r="R10" s="38"/>
      <c r="S10" s="51"/>
      <c r="T10" s="12"/>
      <c r="U10" s="12"/>
      <c r="V10" s="12"/>
    </row>
    <row r="11" spans="1:23" ht="15.75" customHeight="1" x14ac:dyDescent="0.3">
      <c r="A11" s="6">
        <v>6</v>
      </c>
      <c r="B11" s="6">
        <v>60000678</v>
      </c>
      <c r="C11" s="7" t="s">
        <v>30</v>
      </c>
      <c r="D11" s="8" t="s">
        <v>11</v>
      </c>
      <c r="E11" s="9" t="s">
        <v>12</v>
      </c>
      <c r="F11" s="10" t="s">
        <v>18</v>
      </c>
      <c r="G11" s="11">
        <v>232</v>
      </c>
      <c r="I11" s="60"/>
      <c r="J11" s="63" t="s">
        <v>31</v>
      </c>
      <c r="K11" s="62" t="s">
        <v>32</v>
      </c>
      <c r="L11" s="62"/>
      <c r="M11" s="59"/>
      <c r="N11" s="59"/>
      <c r="O11" s="59"/>
      <c r="P11" s="12"/>
      <c r="Q11" s="51" t="s">
        <v>33</v>
      </c>
      <c r="R11" s="38"/>
      <c r="S11" s="51">
        <v>5</v>
      </c>
      <c r="T11" s="12"/>
      <c r="U11" s="12"/>
      <c r="V11" s="12"/>
    </row>
    <row r="12" spans="1:23" ht="15.75" customHeight="1" x14ac:dyDescent="0.3">
      <c r="A12" s="6">
        <v>7</v>
      </c>
      <c r="B12" s="6">
        <v>60000680</v>
      </c>
      <c r="C12" s="7" t="s">
        <v>34</v>
      </c>
      <c r="D12" s="8" t="s">
        <v>11</v>
      </c>
      <c r="E12" s="9" t="s">
        <v>12</v>
      </c>
      <c r="F12" s="10" t="s">
        <v>13</v>
      </c>
      <c r="G12" s="11">
        <v>393</v>
      </c>
      <c r="I12" s="60"/>
      <c r="J12" s="63" t="s">
        <v>35</v>
      </c>
      <c r="K12" s="62" t="s">
        <v>36</v>
      </c>
      <c r="L12" s="62"/>
      <c r="M12" s="59"/>
      <c r="N12" s="59"/>
      <c r="O12" s="59"/>
      <c r="P12" s="12"/>
      <c r="Q12" s="51" t="s">
        <v>37</v>
      </c>
      <c r="R12" s="38"/>
      <c r="S12" s="51">
        <v>5</v>
      </c>
      <c r="T12" s="12"/>
      <c r="U12" s="12"/>
      <c r="V12" s="12"/>
    </row>
    <row r="13" spans="1:23" ht="15.75" customHeight="1" x14ac:dyDescent="0.3">
      <c r="A13" s="6">
        <v>8</v>
      </c>
      <c r="B13" s="6">
        <v>60002409</v>
      </c>
      <c r="C13" s="15" t="s">
        <v>38</v>
      </c>
      <c r="D13" s="8" t="s">
        <v>11</v>
      </c>
      <c r="E13" s="9" t="s">
        <v>12</v>
      </c>
      <c r="F13" s="10" t="s">
        <v>18</v>
      </c>
      <c r="G13" s="11">
        <v>714</v>
      </c>
      <c r="I13" s="60"/>
      <c r="J13" s="63" t="s">
        <v>39</v>
      </c>
      <c r="K13" s="62" t="s">
        <v>40</v>
      </c>
      <c r="L13" s="62"/>
      <c r="M13" s="59"/>
      <c r="N13" s="59"/>
      <c r="O13" s="59"/>
      <c r="P13" s="12"/>
      <c r="Q13" s="51" t="s">
        <v>41</v>
      </c>
      <c r="R13" s="38"/>
      <c r="S13" s="51">
        <v>5</v>
      </c>
      <c r="T13" s="12"/>
      <c r="U13" s="12"/>
      <c r="V13" s="12"/>
    </row>
    <row r="14" spans="1:23" ht="15.75" customHeight="1" x14ac:dyDescent="0.3">
      <c r="A14" s="6">
        <v>9</v>
      </c>
      <c r="B14" s="16">
        <v>60002506</v>
      </c>
      <c r="C14" s="15" t="s">
        <v>42</v>
      </c>
      <c r="D14" s="8" t="s">
        <v>11</v>
      </c>
      <c r="E14" s="9" t="s">
        <v>12</v>
      </c>
      <c r="F14" s="10" t="s">
        <v>13</v>
      </c>
      <c r="G14" s="11">
        <v>445</v>
      </c>
      <c r="I14" s="64">
        <v>5</v>
      </c>
      <c r="J14" s="62" t="s">
        <v>159</v>
      </c>
      <c r="K14" s="62"/>
      <c r="L14" s="62"/>
      <c r="M14" s="62"/>
      <c r="N14" s="62"/>
      <c r="O14" s="62"/>
      <c r="Q14" s="52" t="s">
        <v>43</v>
      </c>
      <c r="R14" s="54" t="e">
        <f>AVERAGE(R7:R13)</f>
        <v>#DIV/0!</v>
      </c>
      <c r="S14" s="53">
        <f ca="1">SUM(S7:S15)</f>
        <v>35</v>
      </c>
    </row>
    <row r="15" spans="1:23" ht="15.75" customHeight="1" x14ac:dyDescent="0.5">
      <c r="A15" s="6">
        <v>10</v>
      </c>
      <c r="B15" s="6">
        <v>60002952</v>
      </c>
      <c r="C15" s="15" t="s">
        <v>44</v>
      </c>
      <c r="D15" s="10" t="s">
        <v>11</v>
      </c>
      <c r="E15" s="9" t="s">
        <v>12</v>
      </c>
      <c r="F15" s="10" t="s">
        <v>18</v>
      </c>
      <c r="G15" s="11">
        <v>225</v>
      </c>
      <c r="I15" s="64">
        <v>6</v>
      </c>
      <c r="J15" s="62" t="s">
        <v>160</v>
      </c>
      <c r="K15" s="62"/>
      <c r="L15" s="62"/>
      <c r="M15" s="62"/>
      <c r="N15" s="62"/>
      <c r="O15" s="62"/>
      <c r="Q15" s="49" t="s">
        <v>45</v>
      </c>
      <c r="R15" s="22"/>
      <c r="S15" s="50">
        <f>SUMPRODUCT(R7:R13,S7:S13)</f>
        <v>0</v>
      </c>
    </row>
    <row r="16" spans="1:23" ht="15.75" customHeight="1" x14ac:dyDescent="0.3">
      <c r="A16" s="6">
        <v>11</v>
      </c>
      <c r="B16" s="6">
        <v>60000688</v>
      </c>
      <c r="C16" s="7" t="s">
        <v>46</v>
      </c>
      <c r="D16" s="8" t="s">
        <v>47</v>
      </c>
      <c r="E16" s="9" t="s">
        <v>12</v>
      </c>
      <c r="F16" s="10" t="s">
        <v>13</v>
      </c>
      <c r="G16" s="11">
        <v>300</v>
      </c>
    </row>
    <row r="17" spans="1:22" ht="15.75" customHeight="1" x14ac:dyDescent="0.35">
      <c r="A17" s="6">
        <v>12</v>
      </c>
      <c r="B17" s="6">
        <v>60000700</v>
      </c>
      <c r="C17" s="7" t="s">
        <v>48</v>
      </c>
      <c r="D17" s="8" t="s">
        <v>47</v>
      </c>
      <c r="E17" s="9" t="s">
        <v>12</v>
      </c>
      <c r="F17" s="10" t="s">
        <v>18</v>
      </c>
      <c r="G17" s="11">
        <v>684</v>
      </c>
      <c r="I17"/>
      <c r="J17"/>
      <c r="K17"/>
      <c r="L17"/>
      <c r="M17"/>
      <c r="O17"/>
      <c r="P17"/>
      <c r="T17"/>
      <c r="U17"/>
      <c r="V17"/>
    </row>
    <row r="18" spans="1:22" ht="15.75" customHeight="1" x14ac:dyDescent="0.35">
      <c r="A18" s="6">
        <v>13</v>
      </c>
      <c r="B18" s="6">
        <v>60000701</v>
      </c>
      <c r="C18" s="7" t="s">
        <v>49</v>
      </c>
      <c r="D18" s="8" t="s">
        <v>47</v>
      </c>
      <c r="E18" s="9" t="s">
        <v>12</v>
      </c>
      <c r="F18" s="10" t="s">
        <v>13</v>
      </c>
      <c r="G18" s="11">
        <v>930</v>
      </c>
      <c r="I18"/>
      <c r="J18"/>
      <c r="K18"/>
      <c r="L18"/>
      <c r="M18"/>
      <c r="O18"/>
      <c r="P18"/>
      <c r="T18"/>
      <c r="U18"/>
      <c r="V18"/>
    </row>
    <row r="19" spans="1:22" ht="15.75" customHeight="1" x14ac:dyDescent="0.35">
      <c r="A19" s="6">
        <v>14</v>
      </c>
      <c r="B19" s="6">
        <v>60000709</v>
      </c>
      <c r="C19" s="7" t="s">
        <v>50</v>
      </c>
      <c r="D19" s="8" t="s">
        <v>51</v>
      </c>
      <c r="E19" s="9" t="s">
        <v>12</v>
      </c>
      <c r="F19" s="10" t="s">
        <v>18</v>
      </c>
      <c r="G19" s="11">
        <v>273</v>
      </c>
      <c r="I19"/>
      <c r="J19"/>
      <c r="K19"/>
      <c r="L19"/>
      <c r="M19"/>
      <c r="O19"/>
      <c r="P19"/>
      <c r="R19" s="43"/>
      <c r="S19" s="45"/>
      <c r="T19"/>
      <c r="U19"/>
      <c r="V19"/>
    </row>
    <row r="20" spans="1:22" ht="15.75" customHeight="1" x14ac:dyDescent="0.35">
      <c r="A20" s="6">
        <v>15</v>
      </c>
      <c r="B20" s="6">
        <v>60000710</v>
      </c>
      <c r="C20" s="7" t="s">
        <v>52</v>
      </c>
      <c r="D20" s="8" t="s">
        <v>51</v>
      </c>
      <c r="E20" s="9" t="s">
        <v>12</v>
      </c>
      <c r="F20" s="10" t="s">
        <v>18</v>
      </c>
      <c r="G20" s="11">
        <v>296</v>
      </c>
      <c r="I20"/>
      <c r="J20"/>
      <c r="K20"/>
      <c r="L20"/>
      <c r="M20"/>
      <c r="O20"/>
      <c r="P20"/>
      <c r="T20"/>
      <c r="U20"/>
      <c r="V20"/>
    </row>
    <row r="21" spans="1:22" ht="15.75" customHeight="1" x14ac:dyDescent="0.35">
      <c r="A21" s="6">
        <v>16</v>
      </c>
      <c r="B21" s="6">
        <v>60000711</v>
      </c>
      <c r="C21" s="7" t="s">
        <v>53</v>
      </c>
      <c r="D21" s="8" t="s">
        <v>51</v>
      </c>
      <c r="E21" s="9" t="s">
        <v>12</v>
      </c>
      <c r="F21" s="10" t="s">
        <v>13</v>
      </c>
      <c r="G21" s="11">
        <v>319</v>
      </c>
      <c r="I21"/>
      <c r="J21"/>
      <c r="K21"/>
      <c r="L21"/>
      <c r="M21"/>
      <c r="O21"/>
      <c r="P21"/>
      <c r="T21"/>
      <c r="U21"/>
      <c r="V21"/>
    </row>
    <row r="22" spans="1:22" ht="15.75" customHeight="1" x14ac:dyDescent="0.35">
      <c r="A22" s="6">
        <v>17</v>
      </c>
      <c r="B22" s="6">
        <v>60000712</v>
      </c>
      <c r="C22" s="7" t="s">
        <v>54</v>
      </c>
      <c r="D22" s="8" t="s">
        <v>51</v>
      </c>
      <c r="E22" s="9" t="s">
        <v>12</v>
      </c>
      <c r="F22" s="10" t="s">
        <v>18</v>
      </c>
      <c r="G22" s="11">
        <v>342</v>
      </c>
      <c r="I22"/>
      <c r="J22"/>
      <c r="K22"/>
      <c r="L22"/>
      <c r="M22"/>
      <c r="O22"/>
      <c r="P22"/>
      <c r="T22"/>
      <c r="U22"/>
      <c r="V22"/>
    </row>
    <row r="23" spans="1:22" ht="15.75" customHeight="1" x14ac:dyDescent="0.35">
      <c r="A23" s="6">
        <v>18</v>
      </c>
      <c r="B23" s="6">
        <v>60000717</v>
      </c>
      <c r="C23" s="7" t="s">
        <v>55</v>
      </c>
      <c r="D23" s="8" t="s">
        <v>51</v>
      </c>
      <c r="E23" s="9" t="s">
        <v>56</v>
      </c>
      <c r="F23" s="10" t="s">
        <v>13</v>
      </c>
      <c r="G23" s="11">
        <v>215</v>
      </c>
      <c r="I23"/>
      <c r="J23"/>
      <c r="K23"/>
      <c r="L23"/>
      <c r="M23"/>
      <c r="O23"/>
      <c r="P23"/>
      <c r="T23"/>
      <c r="U23"/>
      <c r="V23"/>
    </row>
    <row r="24" spans="1:22" ht="15.75" customHeight="1" x14ac:dyDescent="0.35">
      <c r="A24" s="6">
        <v>19</v>
      </c>
      <c r="B24" s="6">
        <v>60000718</v>
      </c>
      <c r="C24" s="7" t="s">
        <v>57</v>
      </c>
      <c r="D24" s="8" t="s">
        <v>51</v>
      </c>
      <c r="E24" s="9" t="s">
        <v>12</v>
      </c>
      <c r="F24" s="10" t="s">
        <v>13</v>
      </c>
      <c r="G24" s="11">
        <v>213</v>
      </c>
      <c r="I24"/>
      <c r="J24"/>
      <c r="K24"/>
      <c r="L24"/>
      <c r="M24"/>
      <c r="O24"/>
      <c r="P24"/>
      <c r="T24"/>
      <c r="U24"/>
      <c r="V24"/>
    </row>
    <row r="25" spans="1:22" ht="15.75" customHeight="1" x14ac:dyDescent="0.35">
      <c r="A25" s="6">
        <v>20</v>
      </c>
      <c r="B25" s="6">
        <v>60000729</v>
      </c>
      <c r="C25" s="7" t="s">
        <v>58</v>
      </c>
      <c r="D25" s="8" t="s">
        <v>59</v>
      </c>
      <c r="E25" s="9" t="s">
        <v>56</v>
      </c>
      <c r="F25" s="10" t="s">
        <v>13</v>
      </c>
      <c r="G25" s="11">
        <v>205</v>
      </c>
      <c r="I25"/>
      <c r="J25"/>
      <c r="K25"/>
      <c r="L25"/>
      <c r="M25"/>
      <c r="O25"/>
      <c r="P25"/>
      <c r="T25"/>
      <c r="U25"/>
      <c r="V25"/>
    </row>
    <row r="26" spans="1:22" ht="15.75" customHeight="1" x14ac:dyDescent="0.35">
      <c r="A26" s="6">
        <v>21</v>
      </c>
      <c r="B26" s="6">
        <v>60000731</v>
      </c>
      <c r="C26" s="7" t="s">
        <v>60</v>
      </c>
      <c r="D26" s="8" t="s">
        <v>59</v>
      </c>
      <c r="E26" s="9" t="s">
        <v>12</v>
      </c>
      <c r="F26" s="10" t="s">
        <v>13</v>
      </c>
      <c r="G26" s="11">
        <v>203</v>
      </c>
      <c r="I26"/>
      <c r="J26"/>
      <c r="K26"/>
      <c r="L26"/>
      <c r="M26"/>
      <c r="O26"/>
      <c r="P26"/>
      <c r="T26"/>
      <c r="U26"/>
      <c r="V26"/>
    </row>
    <row r="27" spans="1:22" ht="15.75" customHeight="1" x14ac:dyDescent="0.35">
      <c r="A27" s="6">
        <v>22</v>
      </c>
      <c r="B27" s="6">
        <v>60000740</v>
      </c>
      <c r="C27" s="7" t="s">
        <v>61</v>
      </c>
      <c r="D27" s="8" t="s">
        <v>59</v>
      </c>
      <c r="E27" s="9" t="s">
        <v>56</v>
      </c>
      <c r="F27" s="10" t="s">
        <v>13</v>
      </c>
      <c r="G27" s="11">
        <v>201</v>
      </c>
      <c r="I27"/>
      <c r="J27"/>
      <c r="K27"/>
      <c r="L27"/>
      <c r="M27"/>
      <c r="O27"/>
      <c r="P27"/>
      <c r="T27"/>
      <c r="U27"/>
      <c r="V27"/>
    </row>
    <row r="28" spans="1:22" ht="15.75" customHeight="1" x14ac:dyDescent="0.35">
      <c r="A28" s="6">
        <v>23</v>
      </c>
      <c r="B28" s="6">
        <v>60000745</v>
      </c>
      <c r="C28" s="7" t="s">
        <v>62</v>
      </c>
      <c r="D28" s="8" t="s">
        <v>59</v>
      </c>
      <c r="E28" s="9" t="s">
        <v>12</v>
      </c>
      <c r="F28" s="10" t="s">
        <v>13</v>
      </c>
      <c r="G28" s="11">
        <v>197</v>
      </c>
      <c r="I28"/>
      <c r="J28"/>
      <c r="K28"/>
      <c r="L28"/>
      <c r="M28"/>
      <c r="O28"/>
      <c r="P28"/>
      <c r="T28"/>
      <c r="U28"/>
      <c r="V28"/>
    </row>
    <row r="29" spans="1:22" ht="15.75" customHeight="1" x14ac:dyDescent="0.35">
      <c r="A29" s="6">
        <v>24</v>
      </c>
      <c r="B29" s="17">
        <v>60002237</v>
      </c>
      <c r="C29" s="7" t="s">
        <v>63</v>
      </c>
      <c r="D29" s="8" t="s">
        <v>59</v>
      </c>
      <c r="E29" s="9" t="s">
        <v>12</v>
      </c>
      <c r="F29" s="10" t="s">
        <v>18</v>
      </c>
      <c r="G29" s="11">
        <v>183</v>
      </c>
      <c r="I29"/>
      <c r="J29"/>
      <c r="K29"/>
      <c r="L29"/>
      <c r="M29"/>
      <c r="O29"/>
      <c r="P29"/>
      <c r="T29"/>
      <c r="U29"/>
      <c r="V29"/>
    </row>
    <row r="30" spans="1:22" ht="15.75" customHeight="1" x14ac:dyDescent="0.35">
      <c r="A30" s="6">
        <v>25</v>
      </c>
      <c r="B30" s="16">
        <v>60003034</v>
      </c>
      <c r="C30" s="15" t="s">
        <v>64</v>
      </c>
      <c r="D30" s="8" t="s">
        <v>59</v>
      </c>
      <c r="E30" s="9" t="s">
        <v>12</v>
      </c>
      <c r="F30" s="10" t="s">
        <v>13</v>
      </c>
      <c r="G30" s="11">
        <v>177</v>
      </c>
      <c r="I30"/>
      <c r="J30"/>
      <c r="K30"/>
      <c r="L30"/>
      <c r="M30"/>
      <c r="O30"/>
      <c r="P30"/>
      <c r="T30"/>
      <c r="U30"/>
      <c r="V30"/>
    </row>
    <row r="31" spans="1:22" ht="15.75" customHeight="1" x14ac:dyDescent="0.35">
      <c r="A31" s="6">
        <v>26</v>
      </c>
      <c r="B31" s="6">
        <v>60003067</v>
      </c>
      <c r="C31" s="15" t="s">
        <v>65</v>
      </c>
      <c r="D31" s="8" t="s">
        <v>59</v>
      </c>
      <c r="E31" s="9" t="s">
        <v>12</v>
      </c>
      <c r="F31" s="10" t="s">
        <v>18</v>
      </c>
      <c r="G31" s="11">
        <v>175</v>
      </c>
      <c r="I31"/>
      <c r="J31"/>
      <c r="K31"/>
      <c r="L31"/>
      <c r="M31"/>
      <c r="O31"/>
      <c r="P31"/>
      <c r="T31"/>
      <c r="U31"/>
      <c r="V31"/>
    </row>
    <row r="32" spans="1:22" ht="15.75" customHeight="1" x14ac:dyDescent="0.35">
      <c r="A32" s="6">
        <v>27</v>
      </c>
      <c r="B32" s="16">
        <v>60003099</v>
      </c>
      <c r="C32" s="7" t="s">
        <v>66</v>
      </c>
      <c r="D32" s="8" t="s">
        <v>59</v>
      </c>
      <c r="E32" s="9" t="s">
        <v>12</v>
      </c>
      <c r="F32" s="10" t="s">
        <v>13</v>
      </c>
      <c r="G32" s="11">
        <v>75</v>
      </c>
      <c r="I32"/>
      <c r="J32"/>
      <c r="K32"/>
      <c r="L32"/>
      <c r="M32"/>
      <c r="O32"/>
      <c r="P32"/>
      <c r="T32"/>
      <c r="U32"/>
      <c r="V32"/>
    </row>
    <row r="33" spans="1:20" ht="15.75" customHeight="1" x14ac:dyDescent="0.35">
      <c r="A33" s="6">
        <v>28</v>
      </c>
      <c r="B33" s="6">
        <v>60000763</v>
      </c>
      <c r="C33" s="7" t="s">
        <v>67</v>
      </c>
      <c r="D33" s="8" t="s">
        <v>68</v>
      </c>
      <c r="E33" s="9" t="s">
        <v>12</v>
      </c>
      <c r="F33" s="10" t="s">
        <v>13</v>
      </c>
      <c r="G33" s="11">
        <v>150</v>
      </c>
      <c r="I33"/>
      <c r="J33"/>
      <c r="K33"/>
      <c r="L33"/>
      <c r="M33"/>
      <c r="O33"/>
      <c r="P33"/>
      <c r="T33"/>
    </row>
    <row r="34" spans="1:20" ht="15.75" customHeight="1" x14ac:dyDescent="0.35">
      <c r="A34" s="6">
        <v>29</v>
      </c>
      <c r="B34" s="6">
        <v>60000785</v>
      </c>
      <c r="C34" s="7" t="s">
        <v>69</v>
      </c>
      <c r="D34" s="8" t="s">
        <v>68</v>
      </c>
      <c r="E34" s="9" t="s">
        <v>56</v>
      </c>
      <c r="F34" s="10" t="s">
        <v>13</v>
      </c>
      <c r="G34" s="11">
        <v>165</v>
      </c>
      <c r="I34"/>
      <c r="J34"/>
      <c r="K34"/>
      <c r="L34"/>
      <c r="M34"/>
      <c r="O34"/>
      <c r="P34"/>
      <c r="T34"/>
    </row>
    <row r="35" spans="1:20" ht="15.75" customHeight="1" x14ac:dyDescent="0.35">
      <c r="A35" s="6">
        <v>30</v>
      </c>
      <c r="B35" s="6">
        <v>60002750</v>
      </c>
      <c r="C35" s="15" t="s">
        <v>70</v>
      </c>
      <c r="D35" s="8" t="s">
        <v>68</v>
      </c>
      <c r="E35" s="9" t="s">
        <v>12</v>
      </c>
      <c r="F35" s="10" t="s">
        <v>18</v>
      </c>
      <c r="G35" s="11">
        <v>195</v>
      </c>
      <c r="I35"/>
      <c r="J35"/>
      <c r="K35"/>
      <c r="L35"/>
      <c r="M35"/>
    </row>
    <row r="36" spans="1:20" ht="15.75" customHeight="1" x14ac:dyDescent="0.35">
      <c r="A36" s="6">
        <v>31</v>
      </c>
      <c r="B36" s="6">
        <v>60002815</v>
      </c>
      <c r="C36" s="15" t="s">
        <v>71</v>
      </c>
      <c r="D36" s="8" t="s">
        <v>68</v>
      </c>
      <c r="E36" s="9" t="s">
        <v>12</v>
      </c>
      <c r="F36" s="10" t="s">
        <v>18</v>
      </c>
      <c r="G36" s="11">
        <v>210</v>
      </c>
      <c r="I36"/>
      <c r="J36"/>
      <c r="K36"/>
      <c r="L36"/>
      <c r="M36"/>
    </row>
    <row r="37" spans="1:20" ht="15.75" customHeight="1" x14ac:dyDescent="0.35">
      <c r="A37" s="6">
        <v>32</v>
      </c>
      <c r="B37" s="6">
        <v>60000798</v>
      </c>
      <c r="C37" s="7" t="s">
        <v>72</v>
      </c>
      <c r="D37" s="8" t="s">
        <v>73</v>
      </c>
      <c r="E37" s="9" t="s">
        <v>12</v>
      </c>
      <c r="F37" s="10" t="s">
        <v>13</v>
      </c>
      <c r="G37" s="11">
        <v>240</v>
      </c>
      <c r="I37"/>
      <c r="J37"/>
      <c r="K37"/>
      <c r="L37"/>
      <c r="M37"/>
    </row>
    <row r="38" spans="1:20" ht="15.75" customHeight="1" x14ac:dyDescent="0.35">
      <c r="A38" s="6">
        <v>33</v>
      </c>
      <c r="B38" s="6">
        <v>60000799</v>
      </c>
      <c r="C38" s="7" t="s">
        <v>74</v>
      </c>
      <c r="D38" s="8" t="s">
        <v>73</v>
      </c>
      <c r="E38" s="9" t="s">
        <v>12</v>
      </c>
      <c r="F38" s="10" t="s">
        <v>13</v>
      </c>
      <c r="G38" s="11">
        <v>255</v>
      </c>
      <c r="I38"/>
      <c r="J38"/>
      <c r="K38"/>
      <c r="L38"/>
      <c r="M38"/>
    </row>
    <row r="39" spans="1:20" ht="15.75" customHeight="1" x14ac:dyDescent="0.35">
      <c r="A39" s="6">
        <v>34</v>
      </c>
      <c r="B39" s="6">
        <v>60000810</v>
      </c>
      <c r="C39" s="7" t="s">
        <v>75</v>
      </c>
      <c r="D39" s="8" t="s">
        <v>73</v>
      </c>
      <c r="E39" s="9" t="s">
        <v>12</v>
      </c>
      <c r="F39" s="10" t="s">
        <v>18</v>
      </c>
      <c r="G39" s="11">
        <v>270</v>
      </c>
      <c r="I39"/>
      <c r="J39"/>
      <c r="K39"/>
      <c r="L39"/>
      <c r="M39"/>
    </row>
    <row r="40" spans="1:20" ht="15.75" customHeight="1" x14ac:dyDescent="0.35">
      <c r="A40" s="6">
        <v>35</v>
      </c>
      <c r="B40" s="6">
        <v>60002637</v>
      </c>
      <c r="C40" s="18" t="s">
        <v>76</v>
      </c>
      <c r="D40" s="8" t="s">
        <v>73</v>
      </c>
      <c r="E40" s="9" t="s">
        <v>12</v>
      </c>
      <c r="F40" s="10" t="s">
        <v>18</v>
      </c>
      <c r="G40" s="11">
        <v>315</v>
      </c>
      <c r="I40"/>
      <c r="J40"/>
      <c r="K40"/>
      <c r="L40"/>
      <c r="M40"/>
    </row>
    <row r="41" spans="1:20" ht="15.75" customHeight="1" x14ac:dyDescent="0.3">
      <c r="A41" s="6">
        <v>36</v>
      </c>
      <c r="B41" s="6">
        <v>60000812</v>
      </c>
      <c r="C41" s="7" t="s">
        <v>77</v>
      </c>
      <c r="D41" s="8" t="s">
        <v>78</v>
      </c>
      <c r="E41" s="9" t="s">
        <v>56</v>
      </c>
      <c r="F41" s="10" t="s">
        <v>18</v>
      </c>
      <c r="G41" s="11">
        <v>600</v>
      </c>
    </row>
    <row r="42" spans="1:20" ht="15.75" customHeight="1" x14ac:dyDescent="0.3">
      <c r="A42" s="6">
        <v>37</v>
      </c>
      <c r="B42" s="6">
        <v>60000815</v>
      </c>
      <c r="C42" s="7" t="s">
        <v>79</v>
      </c>
      <c r="D42" s="8" t="s">
        <v>78</v>
      </c>
      <c r="E42" s="9" t="s">
        <v>12</v>
      </c>
      <c r="F42" s="10" t="s">
        <v>13</v>
      </c>
      <c r="G42" s="11">
        <v>228</v>
      </c>
    </row>
    <row r="43" spans="1:20" ht="15.75" customHeight="1" x14ac:dyDescent="0.3">
      <c r="A43" s="6">
        <v>38</v>
      </c>
      <c r="B43" s="6">
        <v>60000820</v>
      </c>
      <c r="C43" s="7" t="s">
        <v>80</v>
      </c>
      <c r="D43" s="8" t="s">
        <v>78</v>
      </c>
      <c r="E43" s="9" t="s">
        <v>56</v>
      </c>
      <c r="F43" s="10" t="s">
        <v>13</v>
      </c>
      <c r="G43" s="11">
        <v>774</v>
      </c>
    </row>
    <row r="44" spans="1:20" ht="15.75" customHeight="1" x14ac:dyDescent="0.3">
      <c r="A44" s="6">
        <v>39</v>
      </c>
      <c r="B44" s="16">
        <v>60002696</v>
      </c>
      <c r="C44" s="15" t="s">
        <v>81</v>
      </c>
      <c r="D44" s="8" t="s">
        <v>78</v>
      </c>
      <c r="E44" s="9" t="s">
        <v>12</v>
      </c>
      <c r="F44" s="10" t="s">
        <v>13</v>
      </c>
      <c r="G44" s="11">
        <v>852</v>
      </c>
    </row>
    <row r="45" spans="1:20" ht="15.75" customHeight="1" x14ac:dyDescent="0.3">
      <c r="A45" s="6">
        <v>40</v>
      </c>
      <c r="B45" s="6">
        <v>60000838</v>
      </c>
      <c r="C45" s="7" t="s">
        <v>82</v>
      </c>
      <c r="D45" s="8" t="s">
        <v>83</v>
      </c>
      <c r="E45" s="9" t="s">
        <v>12</v>
      </c>
      <c r="F45" s="10" t="s">
        <v>13</v>
      </c>
      <c r="G45" s="11">
        <v>139</v>
      </c>
    </row>
    <row r="46" spans="1:20" ht="15.75" customHeight="1" x14ac:dyDescent="0.3">
      <c r="A46" s="6">
        <v>41</v>
      </c>
      <c r="B46" s="6">
        <v>60000839</v>
      </c>
      <c r="C46" s="7" t="s">
        <v>84</v>
      </c>
      <c r="D46" s="8" t="s">
        <v>83</v>
      </c>
      <c r="E46" s="9" t="s">
        <v>56</v>
      </c>
      <c r="F46" s="10" t="s">
        <v>18</v>
      </c>
      <c r="G46" s="11">
        <v>600</v>
      </c>
    </row>
    <row r="47" spans="1:20" ht="15.75" customHeight="1" x14ac:dyDescent="0.3">
      <c r="A47" s="6">
        <v>42</v>
      </c>
      <c r="B47" s="6">
        <v>60000843</v>
      </c>
      <c r="C47" s="7" t="s">
        <v>85</v>
      </c>
      <c r="D47" s="8" t="s">
        <v>83</v>
      </c>
      <c r="E47" s="9" t="s">
        <v>12</v>
      </c>
      <c r="F47" s="10" t="s">
        <v>18</v>
      </c>
      <c r="G47" s="11">
        <v>875</v>
      </c>
    </row>
    <row r="48" spans="1:20" ht="15.75" customHeight="1" x14ac:dyDescent="0.3">
      <c r="A48" s="6">
        <v>43</v>
      </c>
      <c r="B48" s="6">
        <v>60002102</v>
      </c>
      <c r="C48" s="7" t="s">
        <v>86</v>
      </c>
      <c r="D48" s="8" t="s">
        <v>83</v>
      </c>
      <c r="E48" s="9" t="s">
        <v>12</v>
      </c>
      <c r="F48" s="10" t="s">
        <v>18</v>
      </c>
      <c r="G48" s="11">
        <v>223</v>
      </c>
    </row>
  </sheetData>
  <autoFilter ref="G3:G48" xr:uid="{00000000-0009-0000-0000-000001000000}"/>
  <mergeCells count="2">
    <mergeCell ref="A3:G3"/>
    <mergeCell ref="Q5:S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1"/>
  <sheetViews>
    <sheetView showGridLines="0" zoomScale="90" zoomScaleNormal="90" workbookViewId="0">
      <pane xSplit="2" ySplit="5" topLeftCell="C17" activePane="bottomRight" state="frozen"/>
      <selection pane="topRight" activeCell="C1" sqref="C1"/>
      <selection pane="bottomLeft" activeCell="A4" sqref="A4"/>
      <selection pane="bottomRight" activeCell="B30" sqref="B30"/>
    </sheetView>
  </sheetViews>
  <sheetFormatPr defaultColWidth="9.1796875" defaultRowHeight="13" x14ac:dyDescent="0.3"/>
  <cols>
    <col min="1" max="1" width="4" style="1" customWidth="1"/>
    <col min="2" max="2" width="31.81640625" style="1" customWidth="1"/>
    <col min="3" max="3" width="11.54296875" style="1" bestFit="1" customWidth="1"/>
    <col min="4" max="4" width="16.81640625" style="1" customWidth="1"/>
    <col min="5" max="5" width="11.54296875" style="1" customWidth="1"/>
    <col min="6" max="6" width="9.1796875" style="1"/>
    <col min="7" max="7" width="9.81640625" style="1" customWidth="1"/>
    <col min="8" max="10" width="9.1796875" style="1"/>
    <col min="11" max="11" width="4.453125" style="20" customWidth="1"/>
    <col min="12" max="12" width="16.81640625" style="1" customWidth="1"/>
    <col min="13" max="13" width="14.81640625" style="1" customWidth="1"/>
    <col min="14" max="14" width="10.54296875" style="1" customWidth="1"/>
    <col min="15" max="16" width="9.54296875" style="1" customWidth="1"/>
    <col min="17" max="17" width="3.453125" style="1" customWidth="1"/>
    <col min="18" max="18" width="14.1796875" style="1" customWidth="1"/>
    <col min="19" max="19" width="9.1796875" style="1"/>
    <col min="20" max="20" width="9.54296875" style="20" customWidth="1"/>
    <col min="21" max="21" width="11.54296875" style="1" customWidth="1"/>
    <col min="22" max="258" width="9.1796875" style="1"/>
    <col min="259" max="259" width="5.1796875" style="1" customWidth="1"/>
    <col min="260" max="260" width="10.81640625" style="1" customWidth="1"/>
    <col min="261" max="261" width="16.81640625" style="1" customWidth="1"/>
    <col min="262" max="262" width="11.54296875" style="1" customWidth="1"/>
    <col min="263" max="263" width="9.1796875" style="1"/>
    <col min="264" max="264" width="8.54296875" style="1" customWidth="1"/>
    <col min="265" max="265" width="9.1796875" style="1"/>
    <col min="266" max="266" width="10.1796875" style="1" customWidth="1"/>
    <col min="267" max="514" width="9.1796875" style="1"/>
    <col min="515" max="515" width="5.1796875" style="1" customWidth="1"/>
    <col min="516" max="516" width="10.81640625" style="1" customWidth="1"/>
    <col min="517" max="517" width="16.81640625" style="1" customWidth="1"/>
    <col min="518" max="518" width="11.54296875" style="1" customWidth="1"/>
    <col min="519" max="519" width="9.1796875" style="1"/>
    <col min="520" max="520" width="8.54296875" style="1" customWidth="1"/>
    <col min="521" max="521" width="9.1796875" style="1"/>
    <col min="522" max="522" width="10.1796875" style="1" customWidth="1"/>
    <col min="523" max="770" width="9.1796875" style="1"/>
    <col min="771" max="771" width="5.1796875" style="1" customWidth="1"/>
    <col min="772" max="772" width="10.81640625" style="1" customWidth="1"/>
    <col min="773" max="773" width="16.81640625" style="1" customWidth="1"/>
    <col min="774" max="774" width="11.54296875" style="1" customWidth="1"/>
    <col min="775" max="775" width="9.1796875" style="1"/>
    <col min="776" max="776" width="8.54296875" style="1" customWidth="1"/>
    <col min="777" max="777" width="9.1796875" style="1"/>
    <col min="778" max="778" width="10.1796875" style="1" customWidth="1"/>
    <col min="779" max="1026" width="9.1796875" style="1"/>
    <col min="1027" max="1027" width="5.1796875" style="1" customWidth="1"/>
    <col min="1028" max="1028" width="10.81640625" style="1" customWidth="1"/>
    <col min="1029" max="1029" width="16.81640625" style="1" customWidth="1"/>
    <col min="1030" max="1030" width="11.54296875" style="1" customWidth="1"/>
    <col min="1031" max="1031" width="9.1796875" style="1"/>
    <col min="1032" max="1032" width="8.54296875" style="1" customWidth="1"/>
    <col min="1033" max="1033" width="9.1796875" style="1"/>
    <col min="1034" max="1034" width="10.1796875" style="1" customWidth="1"/>
    <col min="1035" max="1282" width="9.1796875" style="1"/>
    <col min="1283" max="1283" width="5.1796875" style="1" customWidth="1"/>
    <col min="1284" max="1284" width="10.81640625" style="1" customWidth="1"/>
    <col min="1285" max="1285" width="16.81640625" style="1" customWidth="1"/>
    <col min="1286" max="1286" width="11.54296875" style="1" customWidth="1"/>
    <col min="1287" max="1287" width="9.1796875" style="1"/>
    <col min="1288" max="1288" width="8.54296875" style="1" customWidth="1"/>
    <col min="1289" max="1289" width="9.1796875" style="1"/>
    <col min="1290" max="1290" width="10.1796875" style="1" customWidth="1"/>
    <col min="1291" max="1538" width="9.1796875" style="1"/>
    <col min="1539" max="1539" width="5.1796875" style="1" customWidth="1"/>
    <col min="1540" max="1540" width="10.81640625" style="1" customWidth="1"/>
    <col min="1541" max="1541" width="16.81640625" style="1" customWidth="1"/>
    <col min="1542" max="1542" width="11.54296875" style="1" customWidth="1"/>
    <col min="1543" max="1543" width="9.1796875" style="1"/>
    <col min="1544" max="1544" width="8.54296875" style="1" customWidth="1"/>
    <col min="1545" max="1545" width="9.1796875" style="1"/>
    <col min="1546" max="1546" width="10.1796875" style="1" customWidth="1"/>
    <col min="1547" max="1794" width="9.1796875" style="1"/>
    <col min="1795" max="1795" width="5.1796875" style="1" customWidth="1"/>
    <col min="1796" max="1796" width="10.81640625" style="1" customWidth="1"/>
    <col min="1797" max="1797" width="16.81640625" style="1" customWidth="1"/>
    <col min="1798" max="1798" width="11.54296875" style="1" customWidth="1"/>
    <col min="1799" max="1799" width="9.1796875" style="1"/>
    <col min="1800" max="1800" width="8.54296875" style="1" customWidth="1"/>
    <col min="1801" max="1801" width="9.1796875" style="1"/>
    <col min="1802" max="1802" width="10.1796875" style="1" customWidth="1"/>
    <col min="1803" max="2050" width="9.1796875" style="1"/>
    <col min="2051" max="2051" width="5.1796875" style="1" customWidth="1"/>
    <col min="2052" max="2052" width="10.81640625" style="1" customWidth="1"/>
    <col min="2053" max="2053" width="16.81640625" style="1" customWidth="1"/>
    <col min="2054" max="2054" width="11.54296875" style="1" customWidth="1"/>
    <col min="2055" max="2055" width="9.1796875" style="1"/>
    <col min="2056" max="2056" width="8.54296875" style="1" customWidth="1"/>
    <col min="2057" max="2057" width="9.1796875" style="1"/>
    <col min="2058" max="2058" width="10.1796875" style="1" customWidth="1"/>
    <col min="2059" max="2306" width="9.1796875" style="1"/>
    <col min="2307" max="2307" width="5.1796875" style="1" customWidth="1"/>
    <col min="2308" max="2308" width="10.81640625" style="1" customWidth="1"/>
    <col min="2309" max="2309" width="16.81640625" style="1" customWidth="1"/>
    <col min="2310" max="2310" width="11.54296875" style="1" customWidth="1"/>
    <col min="2311" max="2311" width="9.1796875" style="1"/>
    <col min="2312" max="2312" width="8.54296875" style="1" customWidth="1"/>
    <col min="2313" max="2313" width="9.1796875" style="1"/>
    <col min="2314" max="2314" width="10.1796875" style="1" customWidth="1"/>
    <col min="2315" max="2562" width="9.1796875" style="1"/>
    <col min="2563" max="2563" width="5.1796875" style="1" customWidth="1"/>
    <col min="2564" max="2564" width="10.81640625" style="1" customWidth="1"/>
    <col min="2565" max="2565" width="16.81640625" style="1" customWidth="1"/>
    <col min="2566" max="2566" width="11.54296875" style="1" customWidth="1"/>
    <col min="2567" max="2567" width="9.1796875" style="1"/>
    <col min="2568" max="2568" width="8.54296875" style="1" customWidth="1"/>
    <col min="2569" max="2569" width="9.1796875" style="1"/>
    <col min="2570" max="2570" width="10.1796875" style="1" customWidth="1"/>
    <col min="2571" max="2818" width="9.1796875" style="1"/>
    <col min="2819" max="2819" width="5.1796875" style="1" customWidth="1"/>
    <col min="2820" max="2820" width="10.81640625" style="1" customWidth="1"/>
    <col min="2821" max="2821" width="16.81640625" style="1" customWidth="1"/>
    <col min="2822" max="2822" width="11.54296875" style="1" customWidth="1"/>
    <col min="2823" max="2823" width="9.1796875" style="1"/>
    <col min="2824" max="2824" width="8.54296875" style="1" customWidth="1"/>
    <col min="2825" max="2825" width="9.1796875" style="1"/>
    <col min="2826" max="2826" width="10.1796875" style="1" customWidth="1"/>
    <col min="2827" max="3074" width="9.1796875" style="1"/>
    <col min="3075" max="3075" width="5.1796875" style="1" customWidth="1"/>
    <col min="3076" max="3076" width="10.81640625" style="1" customWidth="1"/>
    <col min="3077" max="3077" width="16.81640625" style="1" customWidth="1"/>
    <col min="3078" max="3078" width="11.54296875" style="1" customWidth="1"/>
    <col min="3079" max="3079" width="9.1796875" style="1"/>
    <col min="3080" max="3080" width="8.54296875" style="1" customWidth="1"/>
    <col min="3081" max="3081" width="9.1796875" style="1"/>
    <col min="3082" max="3082" width="10.1796875" style="1" customWidth="1"/>
    <col min="3083" max="3330" width="9.1796875" style="1"/>
    <col min="3331" max="3331" width="5.1796875" style="1" customWidth="1"/>
    <col min="3332" max="3332" width="10.81640625" style="1" customWidth="1"/>
    <col min="3333" max="3333" width="16.81640625" style="1" customWidth="1"/>
    <col min="3334" max="3334" width="11.54296875" style="1" customWidth="1"/>
    <col min="3335" max="3335" width="9.1796875" style="1"/>
    <col min="3336" max="3336" width="8.54296875" style="1" customWidth="1"/>
    <col min="3337" max="3337" width="9.1796875" style="1"/>
    <col min="3338" max="3338" width="10.1796875" style="1" customWidth="1"/>
    <col min="3339" max="3586" width="9.1796875" style="1"/>
    <col min="3587" max="3587" width="5.1796875" style="1" customWidth="1"/>
    <col min="3588" max="3588" width="10.81640625" style="1" customWidth="1"/>
    <col min="3589" max="3589" width="16.81640625" style="1" customWidth="1"/>
    <col min="3590" max="3590" width="11.54296875" style="1" customWidth="1"/>
    <col min="3591" max="3591" width="9.1796875" style="1"/>
    <col min="3592" max="3592" width="8.54296875" style="1" customWidth="1"/>
    <col min="3593" max="3593" width="9.1796875" style="1"/>
    <col min="3594" max="3594" width="10.1796875" style="1" customWidth="1"/>
    <col min="3595" max="3842" width="9.1796875" style="1"/>
    <col min="3843" max="3843" width="5.1796875" style="1" customWidth="1"/>
    <col min="3844" max="3844" width="10.81640625" style="1" customWidth="1"/>
    <col min="3845" max="3845" width="16.81640625" style="1" customWidth="1"/>
    <col min="3846" max="3846" width="11.54296875" style="1" customWidth="1"/>
    <col min="3847" max="3847" width="9.1796875" style="1"/>
    <col min="3848" max="3848" width="8.54296875" style="1" customWidth="1"/>
    <col min="3849" max="3849" width="9.1796875" style="1"/>
    <col min="3850" max="3850" width="10.1796875" style="1" customWidth="1"/>
    <col min="3851" max="4098" width="9.1796875" style="1"/>
    <col min="4099" max="4099" width="5.1796875" style="1" customWidth="1"/>
    <col min="4100" max="4100" width="10.81640625" style="1" customWidth="1"/>
    <col min="4101" max="4101" width="16.81640625" style="1" customWidth="1"/>
    <col min="4102" max="4102" width="11.54296875" style="1" customWidth="1"/>
    <col min="4103" max="4103" width="9.1796875" style="1"/>
    <col min="4104" max="4104" width="8.54296875" style="1" customWidth="1"/>
    <col min="4105" max="4105" width="9.1796875" style="1"/>
    <col min="4106" max="4106" width="10.1796875" style="1" customWidth="1"/>
    <col min="4107" max="4354" width="9.1796875" style="1"/>
    <col min="4355" max="4355" width="5.1796875" style="1" customWidth="1"/>
    <col min="4356" max="4356" width="10.81640625" style="1" customWidth="1"/>
    <col min="4357" max="4357" width="16.81640625" style="1" customWidth="1"/>
    <col min="4358" max="4358" width="11.54296875" style="1" customWidth="1"/>
    <col min="4359" max="4359" width="9.1796875" style="1"/>
    <col min="4360" max="4360" width="8.54296875" style="1" customWidth="1"/>
    <col min="4361" max="4361" width="9.1796875" style="1"/>
    <col min="4362" max="4362" width="10.1796875" style="1" customWidth="1"/>
    <col min="4363" max="4610" width="9.1796875" style="1"/>
    <col min="4611" max="4611" width="5.1796875" style="1" customWidth="1"/>
    <col min="4612" max="4612" width="10.81640625" style="1" customWidth="1"/>
    <col min="4613" max="4613" width="16.81640625" style="1" customWidth="1"/>
    <col min="4614" max="4614" width="11.54296875" style="1" customWidth="1"/>
    <col min="4615" max="4615" width="9.1796875" style="1"/>
    <col min="4616" max="4616" width="8.54296875" style="1" customWidth="1"/>
    <col min="4617" max="4617" width="9.1796875" style="1"/>
    <col min="4618" max="4618" width="10.1796875" style="1" customWidth="1"/>
    <col min="4619" max="4866" width="9.1796875" style="1"/>
    <col min="4867" max="4867" width="5.1796875" style="1" customWidth="1"/>
    <col min="4868" max="4868" width="10.81640625" style="1" customWidth="1"/>
    <col min="4869" max="4869" width="16.81640625" style="1" customWidth="1"/>
    <col min="4870" max="4870" width="11.54296875" style="1" customWidth="1"/>
    <col min="4871" max="4871" width="9.1796875" style="1"/>
    <col min="4872" max="4872" width="8.54296875" style="1" customWidth="1"/>
    <col min="4873" max="4873" width="9.1796875" style="1"/>
    <col min="4874" max="4874" width="10.1796875" style="1" customWidth="1"/>
    <col min="4875" max="5122" width="9.1796875" style="1"/>
    <col min="5123" max="5123" width="5.1796875" style="1" customWidth="1"/>
    <col min="5124" max="5124" width="10.81640625" style="1" customWidth="1"/>
    <col min="5125" max="5125" width="16.81640625" style="1" customWidth="1"/>
    <col min="5126" max="5126" width="11.54296875" style="1" customWidth="1"/>
    <col min="5127" max="5127" width="9.1796875" style="1"/>
    <col min="5128" max="5128" width="8.54296875" style="1" customWidth="1"/>
    <col min="5129" max="5129" width="9.1796875" style="1"/>
    <col min="5130" max="5130" width="10.1796875" style="1" customWidth="1"/>
    <col min="5131" max="5378" width="9.1796875" style="1"/>
    <col min="5379" max="5379" width="5.1796875" style="1" customWidth="1"/>
    <col min="5380" max="5380" width="10.81640625" style="1" customWidth="1"/>
    <col min="5381" max="5381" width="16.81640625" style="1" customWidth="1"/>
    <col min="5382" max="5382" width="11.54296875" style="1" customWidth="1"/>
    <col min="5383" max="5383" width="9.1796875" style="1"/>
    <col min="5384" max="5384" width="8.54296875" style="1" customWidth="1"/>
    <col min="5385" max="5385" width="9.1796875" style="1"/>
    <col min="5386" max="5386" width="10.1796875" style="1" customWidth="1"/>
    <col min="5387" max="5634" width="9.1796875" style="1"/>
    <col min="5635" max="5635" width="5.1796875" style="1" customWidth="1"/>
    <col min="5636" max="5636" width="10.81640625" style="1" customWidth="1"/>
    <col min="5637" max="5637" width="16.81640625" style="1" customWidth="1"/>
    <col min="5638" max="5638" width="11.54296875" style="1" customWidth="1"/>
    <col min="5639" max="5639" width="9.1796875" style="1"/>
    <col min="5640" max="5640" width="8.54296875" style="1" customWidth="1"/>
    <col min="5641" max="5641" width="9.1796875" style="1"/>
    <col min="5642" max="5642" width="10.1796875" style="1" customWidth="1"/>
    <col min="5643" max="5890" width="9.1796875" style="1"/>
    <col min="5891" max="5891" width="5.1796875" style="1" customWidth="1"/>
    <col min="5892" max="5892" width="10.81640625" style="1" customWidth="1"/>
    <col min="5893" max="5893" width="16.81640625" style="1" customWidth="1"/>
    <col min="5894" max="5894" width="11.54296875" style="1" customWidth="1"/>
    <col min="5895" max="5895" width="9.1796875" style="1"/>
    <col min="5896" max="5896" width="8.54296875" style="1" customWidth="1"/>
    <col min="5897" max="5897" width="9.1796875" style="1"/>
    <col min="5898" max="5898" width="10.1796875" style="1" customWidth="1"/>
    <col min="5899" max="6146" width="9.1796875" style="1"/>
    <col min="6147" max="6147" width="5.1796875" style="1" customWidth="1"/>
    <col min="6148" max="6148" width="10.81640625" style="1" customWidth="1"/>
    <col min="6149" max="6149" width="16.81640625" style="1" customWidth="1"/>
    <col min="6150" max="6150" width="11.54296875" style="1" customWidth="1"/>
    <col min="6151" max="6151" width="9.1796875" style="1"/>
    <col min="6152" max="6152" width="8.54296875" style="1" customWidth="1"/>
    <col min="6153" max="6153" width="9.1796875" style="1"/>
    <col min="6154" max="6154" width="10.1796875" style="1" customWidth="1"/>
    <col min="6155" max="6402" width="9.1796875" style="1"/>
    <col min="6403" max="6403" width="5.1796875" style="1" customWidth="1"/>
    <col min="6404" max="6404" width="10.81640625" style="1" customWidth="1"/>
    <col min="6405" max="6405" width="16.81640625" style="1" customWidth="1"/>
    <col min="6406" max="6406" width="11.54296875" style="1" customWidth="1"/>
    <col min="6407" max="6407" width="9.1796875" style="1"/>
    <col min="6408" max="6408" width="8.54296875" style="1" customWidth="1"/>
    <col min="6409" max="6409" width="9.1796875" style="1"/>
    <col min="6410" max="6410" width="10.1796875" style="1" customWidth="1"/>
    <col min="6411" max="6658" width="9.1796875" style="1"/>
    <col min="6659" max="6659" width="5.1796875" style="1" customWidth="1"/>
    <col min="6660" max="6660" width="10.81640625" style="1" customWidth="1"/>
    <col min="6661" max="6661" width="16.81640625" style="1" customWidth="1"/>
    <col min="6662" max="6662" width="11.54296875" style="1" customWidth="1"/>
    <col min="6663" max="6663" width="9.1796875" style="1"/>
    <col min="6664" max="6664" width="8.54296875" style="1" customWidth="1"/>
    <col min="6665" max="6665" width="9.1796875" style="1"/>
    <col min="6666" max="6666" width="10.1796875" style="1" customWidth="1"/>
    <col min="6667" max="6914" width="9.1796875" style="1"/>
    <col min="6915" max="6915" width="5.1796875" style="1" customWidth="1"/>
    <col min="6916" max="6916" width="10.81640625" style="1" customWidth="1"/>
    <col min="6917" max="6917" width="16.81640625" style="1" customWidth="1"/>
    <col min="6918" max="6918" width="11.54296875" style="1" customWidth="1"/>
    <col min="6919" max="6919" width="9.1796875" style="1"/>
    <col min="6920" max="6920" width="8.54296875" style="1" customWidth="1"/>
    <col min="6921" max="6921" width="9.1796875" style="1"/>
    <col min="6922" max="6922" width="10.1796875" style="1" customWidth="1"/>
    <col min="6923" max="7170" width="9.1796875" style="1"/>
    <col min="7171" max="7171" width="5.1796875" style="1" customWidth="1"/>
    <col min="7172" max="7172" width="10.81640625" style="1" customWidth="1"/>
    <col min="7173" max="7173" width="16.81640625" style="1" customWidth="1"/>
    <col min="7174" max="7174" width="11.54296875" style="1" customWidth="1"/>
    <col min="7175" max="7175" width="9.1796875" style="1"/>
    <col min="7176" max="7176" width="8.54296875" style="1" customWidth="1"/>
    <col min="7177" max="7177" width="9.1796875" style="1"/>
    <col min="7178" max="7178" width="10.1796875" style="1" customWidth="1"/>
    <col min="7179" max="7426" width="9.1796875" style="1"/>
    <col min="7427" max="7427" width="5.1796875" style="1" customWidth="1"/>
    <col min="7428" max="7428" width="10.81640625" style="1" customWidth="1"/>
    <col min="7429" max="7429" width="16.81640625" style="1" customWidth="1"/>
    <col min="7430" max="7430" width="11.54296875" style="1" customWidth="1"/>
    <col min="7431" max="7431" width="9.1796875" style="1"/>
    <col min="7432" max="7432" width="8.54296875" style="1" customWidth="1"/>
    <col min="7433" max="7433" width="9.1796875" style="1"/>
    <col min="7434" max="7434" width="10.1796875" style="1" customWidth="1"/>
    <col min="7435" max="7682" width="9.1796875" style="1"/>
    <col min="7683" max="7683" width="5.1796875" style="1" customWidth="1"/>
    <col min="7684" max="7684" width="10.81640625" style="1" customWidth="1"/>
    <col min="7685" max="7685" width="16.81640625" style="1" customWidth="1"/>
    <col min="7686" max="7686" width="11.54296875" style="1" customWidth="1"/>
    <col min="7687" max="7687" width="9.1796875" style="1"/>
    <col min="7688" max="7688" width="8.54296875" style="1" customWidth="1"/>
    <col min="7689" max="7689" width="9.1796875" style="1"/>
    <col min="7690" max="7690" width="10.1796875" style="1" customWidth="1"/>
    <col min="7691" max="7938" width="9.1796875" style="1"/>
    <col min="7939" max="7939" width="5.1796875" style="1" customWidth="1"/>
    <col min="7940" max="7940" width="10.81640625" style="1" customWidth="1"/>
    <col min="7941" max="7941" width="16.81640625" style="1" customWidth="1"/>
    <col min="7942" max="7942" width="11.54296875" style="1" customWidth="1"/>
    <col min="7943" max="7943" width="9.1796875" style="1"/>
    <col min="7944" max="7944" width="8.54296875" style="1" customWidth="1"/>
    <col min="7945" max="7945" width="9.1796875" style="1"/>
    <col min="7946" max="7946" width="10.1796875" style="1" customWidth="1"/>
    <col min="7947" max="8194" width="9.1796875" style="1"/>
    <col min="8195" max="8195" width="5.1796875" style="1" customWidth="1"/>
    <col min="8196" max="8196" width="10.81640625" style="1" customWidth="1"/>
    <col min="8197" max="8197" width="16.81640625" style="1" customWidth="1"/>
    <col min="8198" max="8198" width="11.54296875" style="1" customWidth="1"/>
    <col min="8199" max="8199" width="9.1796875" style="1"/>
    <col min="8200" max="8200" width="8.54296875" style="1" customWidth="1"/>
    <col min="8201" max="8201" width="9.1796875" style="1"/>
    <col min="8202" max="8202" width="10.1796875" style="1" customWidth="1"/>
    <col min="8203" max="8450" width="9.1796875" style="1"/>
    <col min="8451" max="8451" width="5.1796875" style="1" customWidth="1"/>
    <col min="8452" max="8452" width="10.81640625" style="1" customWidth="1"/>
    <col min="8453" max="8453" width="16.81640625" style="1" customWidth="1"/>
    <col min="8454" max="8454" width="11.54296875" style="1" customWidth="1"/>
    <col min="8455" max="8455" width="9.1796875" style="1"/>
    <col min="8456" max="8456" width="8.54296875" style="1" customWidth="1"/>
    <col min="8457" max="8457" width="9.1796875" style="1"/>
    <col min="8458" max="8458" width="10.1796875" style="1" customWidth="1"/>
    <col min="8459" max="8706" width="9.1796875" style="1"/>
    <col min="8707" max="8707" width="5.1796875" style="1" customWidth="1"/>
    <col min="8708" max="8708" width="10.81640625" style="1" customWidth="1"/>
    <col min="8709" max="8709" width="16.81640625" style="1" customWidth="1"/>
    <col min="8710" max="8710" width="11.54296875" style="1" customWidth="1"/>
    <col min="8711" max="8711" width="9.1796875" style="1"/>
    <col min="8712" max="8712" width="8.54296875" style="1" customWidth="1"/>
    <col min="8713" max="8713" width="9.1796875" style="1"/>
    <col min="8714" max="8714" width="10.1796875" style="1" customWidth="1"/>
    <col min="8715" max="8962" width="9.1796875" style="1"/>
    <col min="8963" max="8963" width="5.1796875" style="1" customWidth="1"/>
    <col min="8964" max="8964" width="10.81640625" style="1" customWidth="1"/>
    <col min="8965" max="8965" width="16.81640625" style="1" customWidth="1"/>
    <col min="8966" max="8966" width="11.54296875" style="1" customWidth="1"/>
    <col min="8967" max="8967" width="9.1796875" style="1"/>
    <col min="8968" max="8968" width="8.54296875" style="1" customWidth="1"/>
    <col min="8969" max="8969" width="9.1796875" style="1"/>
    <col min="8970" max="8970" width="10.1796875" style="1" customWidth="1"/>
    <col min="8971" max="9218" width="9.1796875" style="1"/>
    <col min="9219" max="9219" width="5.1796875" style="1" customWidth="1"/>
    <col min="9220" max="9220" width="10.81640625" style="1" customWidth="1"/>
    <col min="9221" max="9221" width="16.81640625" style="1" customWidth="1"/>
    <col min="9222" max="9222" width="11.54296875" style="1" customWidth="1"/>
    <col min="9223" max="9223" width="9.1796875" style="1"/>
    <col min="9224" max="9224" width="8.54296875" style="1" customWidth="1"/>
    <col min="9225" max="9225" width="9.1796875" style="1"/>
    <col min="9226" max="9226" width="10.1796875" style="1" customWidth="1"/>
    <col min="9227" max="9474" width="9.1796875" style="1"/>
    <col min="9475" max="9475" width="5.1796875" style="1" customWidth="1"/>
    <col min="9476" max="9476" width="10.81640625" style="1" customWidth="1"/>
    <col min="9477" max="9477" width="16.81640625" style="1" customWidth="1"/>
    <col min="9478" max="9478" width="11.54296875" style="1" customWidth="1"/>
    <col min="9479" max="9479" width="9.1796875" style="1"/>
    <col min="9480" max="9480" width="8.54296875" style="1" customWidth="1"/>
    <col min="9481" max="9481" width="9.1796875" style="1"/>
    <col min="9482" max="9482" width="10.1796875" style="1" customWidth="1"/>
    <col min="9483" max="9730" width="9.1796875" style="1"/>
    <col min="9731" max="9731" width="5.1796875" style="1" customWidth="1"/>
    <col min="9732" max="9732" width="10.81640625" style="1" customWidth="1"/>
    <col min="9733" max="9733" width="16.81640625" style="1" customWidth="1"/>
    <col min="9734" max="9734" width="11.54296875" style="1" customWidth="1"/>
    <col min="9735" max="9735" width="9.1796875" style="1"/>
    <col min="9736" max="9736" width="8.54296875" style="1" customWidth="1"/>
    <col min="9737" max="9737" width="9.1796875" style="1"/>
    <col min="9738" max="9738" width="10.1796875" style="1" customWidth="1"/>
    <col min="9739" max="9986" width="9.1796875" style="1"/>
    <col min="9987" max="9987" width="5.1796875" style="1" customWidth="1"/>
    <col min="9988" max="9988" width="10.81640625" style="1" customWidth="1"/>
    <col min="9989" max="9989" width="16.81640625" style="1" customWidth="1"/>
    <col min="9990" max="9990" width="11.54296875" style="1" customWidth="1"/>
    <col min="9991" max="9991" width="9.1796875" style="1"/>
    <col min="9992" max="9992" width="8.54296875" style="1" customWidth="1"/>
    <col min="9993" max="9993" width="9.1796875" style="1"/>
    <col min="9994" max="9994" width="10.1796875" style="1" customWidth="1"/>
    <col min="9995" max="10242" width="9.1796875" style="1"/>
    <col min="10243" max="10243" width="5.1796875" style="1" customWidth="1"/>
    <col min="10244" max="10244" width="10.81640625" style="1" customWidth="1"/>
    <col min="10245" max="10245" width="16.81640625" style="1" customWidth="1"/>
    <col min="10246" max="10246" width="11.54296875" style="1" customWidth="1"/>
    <col min="10247" max="10247" width="9.1796875" style="1"/>
    <col min="10248" max="10248" width="8.54296875" style="1" customWidth="1"/>
    <col min="10249" max="10249" width="9.1796875" style="1"/>
    <col min="10250" max="10250" width="10.1796875" style="1" customWidth="1"/>
    <col min="10251" max="10498" width="9.1796875" style="1"/>
    <col min="10499" max="10499" width="5.1796875" style="1" customWidth="1"/>
    <col min="10500" max="10500" width="10.81640625" style="1" customWidth="1"/>
    <col min="10501" max="10501" width="16.81640625" style="1" customWidth="1"/>
    <col min="10502" max="10502" width="11.54296875" style="1" customWidth="1"/>
    <col min="10503" max="10503" width="9.1796875" style="1"/>
    <col min="10504" max="10504" width="8.54296875" style="1" customWidth="1"/>
    <col min="10505" max="10505" width="9.1796875" style="1"/>
    <col min="10506" max="10506" width="10.1796875" style="1" customWidth="1"/>
    <col min="10507" max="10754" width="9.1796875" style="1"/>
    <col min="10755" max="10755" width="5.1796875" style="1" customWidth="1"/>
    <col min="10756" max="10756" width="10.81640625" style="1" customWidth="1"/>
    <col min="10757" max="10757" width="16.81640625" style="1" customWidth="1"/>
    <col min="10758" max="10758" width="11.54296875" style="1" customWidth="1"/>
    <col min="10759" max="10759" width="9.1796875" style="1"/>
    <col min="10760" max="10760" width="8.54296875" style="1" customWidth="1"/>
    <col min="10761" max="10761" width="9.1796875" style="1"/>
    <col min="10762" max="10762" width="10.1796875" style="1" customWidth="1"/>
    <col min="10763" max="11010" width="9.1796875" style="1"/>
    <col min="11011" max="11011" width="5.1796875" style="1" customWidth="1"/>
    <col min="11012" max="11012" width="10.81640625" style="1" customWidth="1"/>
    <col min="11013" max="11013" width="16.81640625" style="1" customWidth="1"/>
    <col min="11014" max="11014" width="11.54296875" style="1" customWidth="1"/>
    <col min="11015" max="11015" width="9.1796875" style="1"/>
    <col min="11016" max="11016" width="8.54296875" style="1" customWidth="1"/>
    <col min="11017" max="11017" width="9.1796875" style="1"/>
    <col min="11018" max="11018" width="10.1796875" style="1" customWidth="1"/>
    <col min="11019" max="11266" width="9.1796875" style="1"/>
    <col min="11267" max="11267" width="5.1796875" style="1" customWidth="1"/>
    <col min="11268" max="11268" width="10.81640625" style="1" customWidth="1"/>
    <col min="11269" max="11269" width="16.81640625" style="1" customWidth="1"/>
    <col min="11270" max="11270" width="11.54296875" style="1" customWidth="1"/>
    <col min="11271" max="11271" width="9.1796875" style="1"/>
    <col min="11272" max="11272" width="8.54296875" style="1" customWidth="1"/>
    <col min="11273" max="11273" width="9.1796875" style="1"/>
    <col min="11274" max="11274" width="10.1796875" style="1" customWidth="1"/>
    <col min="11275" max="11522" width="9.1796875" style="1"/>
    <col min="11523" max="11523" width="5.1796875" style="1" customWidth="1"/>
    <col min="11524" max="11524" width="10.81640625" style="1" customWidth="1"/>
    <col min="11525" max="11525" width="16.81640625" style="1" customWidth="1"/>
    <col min="11526" max="11526" width="11.54296875" style="1" customWidth="1"/>
    <col min="11527" max="11527" width="9.1796875" style="1"/>
    <col min="11528" max="11528" width="8.54296875" style="1" customWidth="1"/>
    <col min="11529" max="11529" width="9.1796875" style="1"/>
    <col min="11530" max="11530" width="10.1796875" style="1" customWidth="1"/>
    <col min="11531" max="11778" width="9.1796875" style="1"/>
    <col min="11779" max="11779" width="5.1796875" style="1" customWidth="1"/>
    <col min="11780" max="11780" width="10.81640625" style="1" customWidth="1"/>
    <col min="11781" max="11781" width="16.81640625" style="1" customWidth="1"/>
    <col min="11782" max="11782" width="11.54296875" style="1" customWidth="1"/>
    <col min="11783" max="11783" width="9.1796875" style="1"/>
    <col min="11784" max="11784" width="8.54296875" style="1" customWidth="1"/>
    <col min="11785" max="11785" width="9.1796875" style="1"/>
    <col min="11786" max="11786" width="10.1796875" style="1" customWidth="1"/>
    <col min="11787" max="12034" width="9.1796875" style="1"/>
    <col min="12035" max="12035" width="5.1796875" style="1" customWidth="1"/>
    <col min="12036" max="12036" width="10.81640625" style="1" customWidth="1"/>
    <col min="12037" max="12037" width="16.81640625" style="1" customWidth="1"/>
    <col min="12038" max="12038" width="11.54296875" style="1" customWidth="1"/>
    <col min="12039" max="12039" width="9.1796875" style="1"/>
    <col min="12040" max="12040" width="8.54296875" style="1" customWidth="1"/>
    <col min="12041" max="12041" width="9.1796875" style="1"/>
    <col min="12042" max="12042" width="10.1796875" style="1" customWidth="1"/>
    <col min="12043" max="12290" width="9.1796875" style="1"/>
    <col min="12291" max="12291" width="5.1796875" style="1" customWidth="1"/>
    <col min="12292" max="12292" width="10.81640625" style="1" customWidth="1"/>
    <col min="12293" max="12293" width="16.81640625" style="1" customWidth="1"/>
    <col min="12294" max="12294" width="11.54296875" style="1" customWidth="1"/>
    <col min="12295" max="12295" width="9.1796875" style="1"/>
    <col min="12296" max="12296" width="8.54296875" style="1" customWidth="1"/>
    <col min="12297" max="12297" width="9.1796875" style="1"/>
    <col min="12298" max="12298" width="10.1796875" style="1" customWidth="1"/>
    <col min="12299" max="12546" width="9.1796875" style="1"/>
    <col min="12547" max="12547" width="5.1796875" style="1" customWidth="1"/>
    <col min="12548" max="12548" width="10.81640625" style="1" customWidth="1"/>
    <col min="12549" max="12549" width="16.81640625" style="1" customWidth="1"/>
    <col min="12550" max="12550" width="11.54296875" style="1" customWidth="1"/>
    <col min="12551" max="12551" width="9.1796875" style="1"/>
    <col min="12552" max="12552" width="8.54296875" style="1" customWidth="1"/>
    <col min="12553" max="12553" width="9.1796875" style="1"/>
    <col min="12554" max="12554" width="10.1796875" style="1" customWidth="1"/>
    <col min="12555" max="12802" width="9.1796875" style="1"/>
    <col min="12803" max="12803" width="5.1796875" style="1" customWidth="1"/>
    <col min="12804" max="12804" width="10.81640625" style="1" customWidth="1"/>
    <col min="12805" max="12805" width="16.81640625" style="1" customWidth="1"/>
    <col min="12806" max="12806" width="11.54296875" style="1" customWidth="1"/>
    <col min="12807" max="12807" width="9.1796875" style="1"/>
    <col min="12808" max="12808" width="8.54296875" style="1" customWidth="1"/>
    <col min="12809" max="12809" width="9.1796875" style="1"/>
    <col min="12810" max="12810" width="10.1796875" style="1" customWidth="1"/>
    <col min="12811" max="13058" width="9.1796875" style="1"/>
    <col min="13059" max="13059" width="5.1796875" style="1" customWidth="1"/>
    <col min="13060" max="13060" width="10.81640625" style="1" customWidth="1"/>
    <col min="13061" max="13061" width="16.81640625" style="1" customWidth="1"/>
    <col min="13062" max="13062" width="11.54296875" style="1" customWidth="1"/>
    <col min="13063" max="13063" width="9.1796875" style="1"/>
    <col min="13064" max="13064" width="8.54296875" style="1" customWidth="1"/>
    <col min="13065" max="13065" width="9.1796875" style="1"/>
    <col min="13066" max="13066" width="10.1796875" style="1" customWidth="1"/>
    <col min="13067" max="13314" width="9.1796875" style="1"/>
    <col min="13315" max="13315" width="5.1796875" style="1" customWidth="1"/>
    <col min="13316" max="13316" width="10.81640625" style="1" customWidth="1"/>
    <col min="13317" max="13317" width="16.81640625" style="1" customWidth="1"/>
    <col min="13318" max="13318" width="11.54296875" style="1" customWidth="1"/>
    <col min="13319" max="13319" width="9.1796875" style="1"/>
    <col min="13320" max="13320" width="8.54296875" style="1" customWidth="1"/>
    <col min="13321" max="13321" width="9.1796875" style="1"/>
    <col min="13322" max="13322" width="10.1796875" style="1" customWidth="1"/>
    <col min="13323" max="13570" width="9.1796875" style="1"/>
    <col min="13571" max="13571" width="5.1796875" style="1" customWidth="1"/>
    <col min="13572" max="13572" width="10.81640625" style="1" customWidth="1"/>
    <col min="13573" max="13573" width="16.81640625" style="1" customWidth="1"/>
    <col min="13574" max="13574" width="11.54296875" style="1" customWidth="1"/>
    <col min="13575" max="13575" width="9.1796875" style="1"/>
    <col min="13576" max="13576" width="8.54296875" style="1" customWidth="1"/>
    <col min="13577" max="13577" width="9.1796875" style="1"/>
    <col min="13578" max="13578" width="10.1796875" style="1" customWidth="1"/>
    <col min="13579" max="13826" width="9.1796875" style="1"/>
    <col min="13827" max="13827" width="5.1796875" style="1" customWidth="1"/>
    <col min="13828" max="13828" width="10.81640625" style="1" customWidth="1"/>
    <col min="13829" max="13829" width="16.81640625" style="1" customWidth="1"/>
    <col min="13830" max="13830" width="11.54296875" style="1" customWidth="1"/>
    <col min="13831" max="13831" width="9.1796875" style="1"/>
    <col min="13832" max="13832" width="8.54296875" style="1" customWidth="1"/>
    <col min="13833" max="13833" width="9.1796875" style="1"/>
    <col min="13834" max="13834" width="10.1796875" style="1" customWidth="1"/>
    <col min="13835" max="14082" width="9.1796875" style="1"/>
    <col min="14083" max="14083" width="5.1796875" style="1" customWidth="1"/>
    <col min="14084" max="14084" width="10.81640625" style="1" customWidth="1"/>
    <col min="14085" max="14085" width="16.81640625" style="1" customWidth="1"/>
    <col min="14086" max="14086" width="11.54296875" style="1" customWidth="1"/>
    <col min="14087" max="14087" width="9.1796875" style="1"/>
    <col min="14088" max="14088" width="8.54296875" style="1" customWidth="1"/>
    <col min="14089" max="14089" width="9.1796875" style="1"/>
    <col min="14090" max="14090" width="10.1796875" style="1" customWidth="1"/>
    <col min="14091" max="14338" width="9.1796875" style="1"/>
    <col min="14339" max="14339" width="5.1796875" style="1" customWidth="1"/>
    <col min="14340" max="14340" width="10.81640625" style="1" customWidth="1"/>
    <col min="14341" max="14341" width="16.81640625" style="1" customWidth="1"/>
    <col min="14342" max="14342" width="11.54296875" style="1" customWidth="1"/>
    <col min="14343" max="14343" width="9.1796875" style="1"/>
    <col min="14344" max="14344" width="8.54296875" style="1" customWidth="1"/>
    <col min="14345" max="14345" width="9.1796875" style="1"/>
    <col min="14346" max="14346" width="10.1796875" style="1" customWidth="1"/>
    <col min="14347" max="14594" width="9.1796875" style="1"/>
    <col min="14595" max="14595" width="5.1796875" style="1" customWidth="1"/>
    <col min="14596" max="14596" width="10.81640625" style="1" customWidth="1"/>
    <col min="14597" max="14597" width="16.81640625" style="1" customWidth="1"/>
    <col min="14598" max="14598" width="11.54296875" style="1" customWidth="1"/>
    <col min="14599" max="14599" width="9.1796875" style="1"/>
    <col min="14600" max="14600" width="8.54296875" style="1" customWidth="1"/>
    <col min="14601" max="14601" width="9.1796875" style="1"/>
    <col min="14602" max="14602" width="10.1796875" style="1" customWidth="1"/>
    <col min="14603" max="14850" width="9.1796875" style="1"/>
    <col min="14851" max="14851" width="5.1796875" style="1" customWidth="1"/>
    <col min="14852" max="14852" width="10.81640625" style="1" customWidth="1"/>
    <col min="14853" max="14853" width="16.81640625" style="1" customWidth="1"/>
    <col min="14854" max="14854" width="11.54296875" style="1" customWidth="1"/>
    <col min="14855" max="14855" width="9.1796875" style="1"/>
    <col min="14856" max="14856" width="8.54296875" style="1" customWidth="1"/>
    <col min="14857" max="14857" width="9.1796875" style="1"/>
    <col min="14858" max="14858" width="10.1796875" style="1" customWidth="1"/>
    <col min="14859" max="15106" width="9.1796875" style="1"/>
    <col min="15107" max="15107" width="5.1796875" style="1" customWidth="1"/>
    <col min="15108" max="15108" width="10.81640625" style="1" customWidth="1"/>
    <col min="15109" max="15109" width="16.81640625" style="1" customWidth="1"/>
    <col min="15110" max="15110" width="11.54296875" style="1" customWidth="1"/>
    <col min="15111" max="15111" width="9.1796875" style="1"/>
    <col min="15112" max="15112" width="8.54296875" style="1" customWidth="1"/>
    <col min="15113" max="15113" width="9.1796875" style="1"/>
    <col min="15114" max="15114" width="10.1796875" style="1" customWidth="1"/>
    <col min="15115" max="15362" width="9.1796875" style="1"/>
    <col min="15363" max="15363" width="5.1796875" style="1" customWidth="1"/>
    <col min="15364" max="15364" width="10.81640625" style="1" customWidth="1"/>
    <col min="15365" max="15365" width="16.81640625" style="1" customWidth="1"/>
    <col min="15366" max="15366" width="11.54296875" style="1" customWidth="1"/>
    <col min="15367" max="15367" width="9.1796875" style="1"/>
    <col min="15368" max="15368" width="8.54296875" style="1" customWidth="1"/>
    <col min="15369" max="15369" width="9.1796875" style="1"/>
    <col min="15370" max="15370" width="10.1796875" style="1" customWidth="1"/>
    <col min="15371" max="15618" width="9.1796875" style="1"/>
    <col min="15619" max="15619" width="5.1796875" style="1" customWidth="1"/>
    <col min="15620" max="15620" width="10.81640625" style="1" customWidth="1"/>
    <col min="15621" max="15621" width="16.81640625" style="1" customWidth="1"/>
    <col min="15622" max="15622" width="11.54296875" style="1" customWidth="1"/>
    <col min="15623" max="15623" width="9.1796875" style="1"/>
    <col min="15624" max="15624" width="8.54296875" style="1" customWidth="1"/>
    <col min="15625" max="15625" width="9.1796875" style="1"/>
    <col min="15626" max="15626" width="10.1796875" style="1" customWidth="1"/>
    <col min="15627" max="15874" width="9.1796875" style="1"/>
    <col min="15875" max="15875" width="5.1796875" style="1" customWidth="1"/>
    <col min="15876" max="15876" width="10.81640625" style="1" customWidth="1"/>
    <col min="15877" max="15877" width="16.81640625" style="1" customWidth="1"/>
    <col min="15878" max="15878" width="11.54296875" style="1" customWidth="1"/>
    <col min="15879" max="15879" width="9.1796875" style="1"/>
    <col min="15880" max="15880" width="8.54296875" style="1" customWidth="1"/>
    <col min="15881" max="15881" width="9.1796875" style="1"/>
    <col min="15882" max="15882" width="10.1796875" style="1" customWidth="1"/>
    <col min="15883" max="16130" width="9.1796875" style="1"/>
    <col min="16131" max="16131" width="5.1796875" style="1" customWidth="1"/>
    <col min="16132" max="16132" width="10.81640625" style="1" customWidth="1"/>
    <col min="16133" max="16133" width="16.81640625" style="1" customWidth="1"/>
    <col min="16134" max="16134" width="11.54296875" style="1" customWidth="1"/>
    <col min="16135" max="16135" width="9.1796875" style="1"/>
    <col min="16136" max="16136" width="8.54296875" style="1" customWidth="1"/>
    <col min="16137" max="16137" width="9.1796875" style="1"/>
    <col min="16138" max="16138" width="10.1796875" style="1" customWidth="1"/>
    <col min="16139" max="16384" width="9.1796875" style="1"/>
  </cols>
  <sheetData>
    <row r="1" spans="1:21" s="48" customFormat="1" ht="21" x14ac:dyDescent="0.5">
      <c r="A1" s="49" t="s">
        <v>87</v>
      </c>
      <c r="K1" s="50"/>
      <c r="T1" s="50"/>
    </row>
    <row r="2" spans="1:21" s="5" customFormat="1" ht="21" customHeight="1" x14ac:dyDescent="0.35">
      <c r="A2" s="67" t="s">
        <v>88</v>
      </c>
      <c r="B2" s="67"/>
      <c r="C2" s="67"/>
      <c r="D2" s="67"/>
      <c r="E2" s="67"/>
      <c r="F2" s="67"/>
      <c r="G2" s="67"/>
      <c r="H2" s="67"/>
      <c r="I2" s="67"/>
      <c r="J2" s="67"/>
      <c r="L2" s="67" t="s">
        <v>89</v>
      </c>
      <c r="M2" s="67"/>
      <c r="N2" s="67"/>
      <c r="O2" s="67"/>
      <c r="P2" s="29"/>
    </row>
    <row r="3" spans="1:21" s="5" customFormat="1" ht="21" customHeight="1" x14ac:dyDescent="0.35">
      <c r="A3" s="67"/>
      <c r="B3" s="67"/>
      <c r="C3" s="67"/>
      <c r="D3" s="67"/>
      <c r="E3" s="67"/>
      <c r="F3" s="67"/>
      <c r="G3" s="67"/>
      <c r="H3" s="67"/>
      <c r="I3" s="67"/>
      <c r="J3" s="67"/>
      <c r="L3" s="29"/>
      <c r="M3" s="29"/>
      <c r="N3" s="29"/>
      <c r="O3" s="29"/>
      <c r="P3" s="29"/>
    </row>
    <row r="4" spans="1:21" s="29" customFormat="1" ht="22.5" customHeight="1" x14ac:dyDescent="0.35">
      <c r="A4" s="30"/>
      <c r="C4" s="32" t="s">
        <v>90</v>
      </c>
      <c r="D4" s="32" t="s">
        <v>91</v>
      </c>
      <c r="F4" s="32" t="s">
        <v>92</v>
      </c>
      <c r="H4" s="32" t="s">
        <v>92</v>
      </c>
      <c r="I4" s="32" t="s">
        <v>93</v>
      </c>
      <c r="J4" s="32" t="s">
        <v>94</v>
      </c>
      <c r="L4" s="30"/>
    </row>
    <row r="5" spans="1:21" s="33" customFormat="1" ht="29.15" customHeight="1" x14ac:dyDescent="0.35">
      <c r="A5" s="31" t="s">
        <v>2</v>
      </c>
      <c r="B5" s="31" t="s">
        <v>95</v>
      </c>
      <c r="C5" s="31" t="s">
        <v>96</v>
      </c>
      <c r="D5" s="31" t="s">
        <v>97</v>
      </c>
      <c r="E5" s="31" t="s">
        <v>98</v>
      </c>
      <c r="F5" s="31" t="s">
        <v>99</v>
      </c>
      <c r="G5" s="31" t="s">
        <v>100</v>
      </c>
      <c r="H5" s="31" t="s">
        <v>101</v>
      </c>
      <c r="I5" s="31" t="s">
        <v>102</v>
      </c>
      <c r="J5" s="31" t="s">
        <v>103</v>
      </c>
      <c r="K5" s="32"/>
      <c r="L5" s="4" t="s">
        <v>96</v>
      </c>
      <c r="M5" s="4" t="s">
        <v>97</v>
      </c>
      <c r="N5" s="4" t="s">
        <v>99</v>
      </c>
      <c r="O5" s="4" t="s">
        <v>101</v>
      </c>
      <c r="P5" s="32"/>
      <c r="R5" s="66" t="s">
        <v>9</v>
      </c>
      <c r="S5" s="66"/>
      <c r="T5" s="66"/>
    </row>
    <row r="6" spans="1:21" x14ac:dyDescent="0.3">
      <c r="A6" s="10">
        <v>1</v>
      </c>
      <c r="B6" s="15" t="s">
        <v>104</v>
      </c>
      <c r="C6" s="34"/>
      <c r="D6" s="35"/>
      <c r="E6" s="36">
        <v>42867</v>
      </c>
      <c r="F6" s="34"/>
      <c r="G6" s="10">
        <v>20</v>
      </c>
      <c r="H6" s="34"/>
      <c r="I6" s="37"/>
      <c r="J6" s="37"/>
      <c r="L6" s="10" t="s">
        <v>105</v>
      </c>
      <c r="M6" s="10" t="s">
        <v>106</v>
      </c>
      <c r="N6" s="10" t="s">
        <v>107</v>
      </c>
      <c r="O6" s="10">
        <v>140</v>
      </c>
      <c r="P6" s="20"/>
      <c r="R6" s="55"/>
      <c r="S6" s="56" t="s">
        <v>15</v>
      </c>
      <c r="T6" s="55" t="s">
        <v>16</v>
      </c>
    </row>
    <row r="7" spans="1:21" x14ac:dyDescent="0.3">
      <c r="A7" s="10">
        <v>5</v>
      </c>
      <c r="B7" s="15" t="s">
        <v>108</v>
      </c>
      <c r="C7" s="34"/>
      <c r="D7" s="35"/>
      <c r="E7" s="36">
        <v>43101</v>
      </c>
      <c r="F7" s="34"/>
      <c r="G7" s="10">
        <v>12</v>
      </c>
      <c r="H7" s="34"/>
      <c r="I7" s="37"/>
      <c r="J7" s="37"/>
      <c r="L7" s="10" t="s">
        <v>109</v>
      </c>
      <c r="M7" s="10" t="s">
        <v>110</v>
      </c>
      <c r="N7" s="10" t="s">
        <v>107</v>
      </c>
      <c r="O7" s="10">
        <v>120</v>
      </c>
      <c r="P7" s="20"/>
      <c r="R7" s="51" t="s">
        <v>20</v>
      </c>
      <c r="S7" s="38"/>
      <c r="T7" s="20">
        <v>4</v>
      </c>
    </row>
    <row r="8" spans="1:21" x14ac:dyDescent="0.3">
      <c r="A8" s="10">
        <v>3</v>
      </c>
      <c r="B8" s="15" t="s">
        <v>108</v>
      </c>
      <c r="C8" s="34"/>
      <c r="D8" s="35"/>
      <c r="E8" s="36">
        <v>43121</v>
      </c>
      <c r="F8" s="34"/>
      <c r="G8" s="10">
        <v>10</v>
      </c>
      <c r="H8" s="34"/>
      <c r="I8" s="37"/>
      <c r="J8" s="37"/>
      <c r="L8" s="10" t="s">
        <v>111</v>
      </c>
      <c r="M8" s="10" t="s">
        <v>112</v>
      </c>
      <c r="N8" s="10" t="s">
        <v>107</v>
      </c>
      <c r="O8" s="10">
        <v>200</v>
      </c>
      <c r="P8" s="20"/>
      <c r="R8" s="51" t="s">
        <v>23</v>
      </c>
      <c r="S8" s="38"/>
      <c r="T8" s="20">
        <v>4</v>
      </c>
    </row>
    <row r="9" spans="1:21" x14ac:dyDescent="0.3">
      <c r="A9" s="10">
        <v>4</v>
      </c>
      <c r="B9" s="15" t="s">
        <v>113</v>
      </c>
      <c r="C9" s="34"/>
      <c r="D9" s="35"/>
      <c r="E9" s="36">
        <v>43141</v>
      </c>
      <c r="F9" s="34"/>
      <c r="G9" s="10">
        <v>7</v>
      </c>
      <c r="H9" s="34"/>
      <c r="I9" s="37"/>
      <c r="J9" s="37"/>
      <c r="L9" s="10" t="s">
        <v>114</v>
      </c>
      <c r="M9" s="10" t="s">
        <v>115</v>
      </c>
      <c r="N9" s="10" t="s">
        <v>116</v>
      </c>
      <c r="O9" s="10">
        <v>125</v>
      </c>
      <c r="P9" s="20"/>
      <c r="R9" s="51" t="s">
        <v>26</v>
      </c>
      <c r="S9" s="39"/>
      <c r="T9" s="20">
        <v>3</v>
      </c>
    </row>
    <row r="10" spans="1:21" x14ac:dyDescent="0.3">
      <c r="A10" s="10">
        <v>2</v>
      </c>
      <c r="B10" s="15" t="s">
        <v>104</v>
      </c>
      <c r="C10" s="34"/>
      <c r="D10" s="40"/>
      <c r="E10" s="36">
        <v>43161</v>
      </c>
      <c r="F10" s="34"/>
      <c r="G10" s="10">
        <v>6</v>
      </c>
      <c r="H10" s="34"/>
      <c r="I10" s="37"/>
      <c r="J10" s="37"/>
      <c r="R10" s="51" t="s">
        <v>29</v>
      </c>
      <c r="S10" s="38"/>
      <c r="T10" s="20">
        <v>4</v>
      </c>
      <c r="U10" s="20"/>
    </row>
    <row r="11" spans="1:21" x14ac:dyDescent="0.3">
      <c r="A11" s="10">
        <v>7</v>
      </c>
      <c r="B11" s="15" t="s">
        <v>117</v>
      </c>
      <c r="C11" s="34"/>
      <c r="D11" s="35"/>
      <c r="E11" s="36">
        <v>43181</v>
      </c>
      <c r="F11" s="34"/>
      <c r="G11" s="10">
        <v>5</v>
      </c>
      <c r="H11" s="34"/>
      <c r="I11" s="37"/>
      <c r="J11" s="37"/>
      <c r="R11" s="51" t="s">
        <v>118</v>
      </c>
      <c r="S11" s="38"/>
      <c r="T11" s="20">
        <v>4</v>
      </c>
    </row>
    <row r="12" spans="1:21" x14ac:dyDescent="0.3">
      <c r="A12" s="10">
        <v>6</v>
      </c>
      <c r="B12" s="15" t="s">
        <v>117</v>
      </c>
      <c r="C12" s="34"/>
      <c r="D12" s="35"/>
      <c r="E12" s="36">
        <v>43201</v>
      </c>
      <c r="F12" s="34"/>
      <c r="G12" s="10">
        <v>5</v>
      </c>
      <c r="H12" s="34"/>
      <c r="I12" s="37"/>
      <c r="J12" s="37"/>
      <c r="R12" s="51" t="s">
        <v>119</v>
      </c>
      <c r="S12" s="38"/>
      <c r="T12" s="20">
        <v>4</v>
      </c>
    </row>
    <row r="13" spans="1:21" x14ac:dyDescent="0.3">
      <c r="A13" s="10">
        <v>8</v>
      </c>
      <c r="B13" s="15" t="s">
        <v>113</v>
      </c>
      <c r="C13" s="34"/>
      <c r="D13" s="35"/>
      <c r="E13" s="36">
        <v>43221</v>
      </c>
      <c r="F13" s="34"/>
      <c r="G13" s="10">
        <v>4</v>
      </c>
      <c r="H13" s="34"/>
      <c r="I13" s="37"/>
      <c r="J13" s="37"/>
      <c r="R13" s="51" t="s">
        <v>120</v>
      </c>
      <c r="S13" s="38"/>
      <c r="T13" s="20">
        <v>4</v>
      </c>
    </row>
    <row r="14" spans="1:21" x14ac:dyDescent="0.3">
      <c r="A14" s="10">
        <v>9</v>
      </c>
      <c r="B14" s="15" t="s">
        <v>108</v>
      </c>
      <c r="C14" s="34"/>
      <c r="D14" s="35"/>
      <c r="E14" s="36">
        <v>43241</v>
      </c>
      <c r="F14" s="34"/>
      <c r="G14" s="10">
        <v>3</v>
      </c>
      <c r="H14" s="34"/>
      <c r="I14" s="37"/>
      <c r="J14" s="37"/>
      <c r="R14" s="51" t="s">
        <v>121</v>
      </c>
      <c r="S14" s="38"/>
      <c r="T14" s="20">
        <v>4</v>
      </c>
    </row>
    <row r="15" spans="1:21" x14ac:dyDescent="0.3">
      <c r="A15" s="10">
        <v>10</v>
      </c>
      <c r="B15" s="15" t="s">
        <v>104</v>
      </c>
      <c r="C15" s="34"/>
      <c r="D15" s="35"/>
      <c r="E15" s="36">
        <v>43261</v>
      </c>
      <c r="F15" s="34"/>
      <c r="G15" s="10">
        <v>2</v>
      </c>
      <c r="H15" s="34"/>
      <c r="I15" s="37"/>
      <c r="J15" s="37"/>
      <c r="R15" s="51" t="s">
        <v>122</v>
      </c>
      <c r="S15" s="38"/>
      <c r="T15" s="20">
        <v>4</v>
      </c>
    </row>
    <row r="16" spans="1:21" x14ac:dyDescent="0.3">
      <c r="A16" s="41" t="s">
        <v>123</v>
      </c>
      <c r="B16" s="41"/>
      <c r="C16" s="41"/>
      <c r="D16" s="41"/>
      <c r="E16" s="41"/>
      <c r="F16" s="41"/>
      <c r="G16" s="41"/>
      <c r="H16" s="41"/>
      <c r="I16" s="42"/>
      <c r="J16" s="15"/>
      <c r="R16" s="52" t="s">
        <v>43</v>
      </c>
      <c r="S16" s="54" t="e">
        <f>AVERAGE(S7:S15)</f>
        <v>#DIV/0!</v>
      </c>
      <c r="T16" s="53">
        <f>SUM(T7:T15)</f>
        <v>35</v>
      </c>
    </row>
    <row r="17" spans="1:20" ht="21" x14ac:dyDescent="0.5">
      <c r="R17" s="49" t="s">
        <v>45</v>
      </c>
      <c r="S17" s="22"/>
      <c r="T17" s="50">
        <f>SUMPRODUCT(S7:S15,T7:T15)</f>
        <v>0</v>
      </c>
    </row>
    <row r="18" spans="1:20" x14ac:dyDescent="0.3">
      <c r="D18" s="43" t="s">
        <v>124</v>
      </c>
      <c r="E18" s="44"/>
    </row>
    <row r="19" spans="1:20" x14ac:dyDescent="0.3">
      <c r="D19" s="43" t="s">
        <v>125</v>
      </c>
      <c r="E19" s="44"/>
      <c r="S19" s="43"/>
      <c r="T19" s="45"/>
    </row>
    <row r="20" spans="1:20" x14ac:dyDescent="0.3">
      <c r="D20" s="43" t="s">
        <v>126</v>
      </c>
      <c r="E20" s="44"/>
    </row>
    <row r="21" spans="1:20" x14ac:dyDescent="0.3">
      <c r="D21" s="43" t="s">
        <v>127</v>
      </c>
      <c r="E21" s="44"/>
    </row>
    <row r="23" spans="1:20" x14ac:dyDescent="0.3">
      <c r="D23" s="43"/>
    </row>
    <row r="25" spans="1:20" x14ac:dyDescent="0.3">
      <c r="A25" s="46" t="s">
        <v>128</v>
      </c>
      <c r="B25" s="13"/>
      <c r="C25" s="46"/>
      <c r="D25" s="13"/>
      <c r="E25" s="13"/>
      <c r="F25" s="13"/>
      <c r="G25" s="13"/>
      <c r="H25" s="13"/>
      <c r="I25" s="13"/>
      <c r="J25" s="13"/>
      <c r="K25" s="14"/>
      <c r="L25" s="13"/>
      <c r="M25" s="13"/>
      <c r="N25" s="13"/>
      <c r="O25" s="13"/>
    </row>
    <row r="26" spans="1:20" x14ac:dyDescent="0.3">
      <c r="A26" s="13">
        <v>1</v>
      </c>
      <c r="B26" s="13" t="s">
        <v>129</v>
      </c>
      <c r="C26" s="13"/>
      <c r="D26" s="13"/>
      <c r="E26" s="13"/>
      <c r="F26" s="13"/>
      <c r="G26" s="13"/>
      <c r="H26" s="13"/>
      <c r="I26" s="13"/>
      <c r="J26" s="13"/>
      <c r="K26" s="14"/>
      <c r="L26" s="13"/>
      <c r="M26" s="13"/>
      <c r="N26" s="13"/>
      <c r="O26" s="13"/>
    </row>
    <row r="27" spans="1:20" x14ac:dyDescent="0.3">
      <c r="A27" s="13">
        <v>2</v>
      </c>
      <c r="B27" s="13" t="s">
        <v>130</v>
      </c>
      <c r="C27" s="13"/>
      <c r="D27" s="13"/>
      <c r="E27" s="13"/>
      <c r="F27" s="13"/>
      <c r="G27" s="13"/>
      <c r="H27" s="13"/>
      <c r="I27" s="13"/>
      <c r="J27" s="13"/>
      <c r="K27" s="14"/>
      <c r="L27" s="13"/>
      <c r="M27" s="13"/>
      <c r="N27" s="13"/>
      <c r="O27" s="13"/>
    </row>
    <row r="28" spans="1:20" x14ac:dyDescent="0.3">
      <c r="A28" s="13">
        <v>3</v>
      </c>
      <c r="B28" s="13" t="s">
        <v>158</v>
      </c>
      <c r="C28" s="13"/>
      <c r="D28" s="13"/>
      <c r="E28" s="13"/>
      <c r="F28" s="13"/>
      <c r="G28" s="13"/>
      <c r="H28" s="13"/>
      <c r="I28" s="13"/>
      <c r="J28" s="13"/>
      <c r="K28" s="14"/>
      <c r="L28" s="13"/>
      <c r="M28" s="13"/>
      <c r="N28" s="13"/>
      <c r="O28" s="13"/>
    </row>
    <row r="29" spans="1:20" x14ac:dyDescent="0.3">
      <c r="A29" s="13">
        <v>4</v>
      </c>
      <c r="B29" s="13" t="s">
        <v>131</v>
      </c>
      <c r="C29" s="13"/>
      <c r="D29" s="13"/>
      <c r="E29" s="13"/>
      <c r="F29" s="13"/>
      <c r="G29" s="13"/>
      <c r="H29" s="13"/>
      <c r="I29" s="13"/>
      <c r="J29" s="13"/>
      <c r="K29" s="14"/>
      <c r="L29" s="13"/>
      <c r="M29" s="13"/>
      <c r="N29" s="13"/>
      <c r="O29" s="13"/>
    </row>
    <row r="30" spans="1:20" x14ac:dyDescent="0.3">
      <c r="A30" s="13">
        <v>5</v>
      </c>
      <c r="B30" s="13" t="s">
        <v>132</v>
      </c>
      <c r="C30" s="13"/>
      <c r="D30" s="13"/>
      <c r="E30" s="13"/>
      <c r="F30" s="13"/>
      <c r="G30" s="13"/>
      <c r="H30" s="13"/>
      <c r="I30" s="13"/>
      <c r="J30" s="13"/>
      <c r="K30" s="14"/>
      <c r="L30" s="13"/>
      <c r="M30" s="13"/>
      <c r="N30" s="13"/>
      <c r="O30" s="13"/>
    </row>
    <row r="31" spans="1:20" x14ac:dyDescent="0.3">
      <c r="A31" s="13">
        <v>6</v>
      </c>
      <c r="B31" s="13" t="s">
        <v>133</v>
      </c>
      <c r="C31" s="13"/>
      <c r="D31" s="13"/>
      <c r="E31" s="13"/>
      <c r="F31" s="13"/>
      <c r="G31" s="13"/>
      <c r="H31" s="13"/>
      <c r="I31" s="13"/>
      <c r="J31" s="13"/>
      <c r="K31" s="14"/>
      <c r="L31" s="13"/>
      <c r="M31" s="13"/>
      <c r="N31" s="13"/>
      <c r="O31" s="13"/>
    </row>
    <row r="32" spans="1:20" x14ac:dyDescent="0.3">
      <c r="A32" s="13">
        <v>7</v>
      </c>
      <c r="B32" s="13" t="s">
        <v>134</v>
      </c>
      <c r="C32" s="13"/>
      <c r="D32" s="13"/>
      <c r="E32" s="13"/>
      <c r="F32" s="13"/>
      <c r="G32" s="13"/>
      <c r="H32" s="13"/>
      <c r="I32" s="13"/>
      <c r="J32" s="13"/>
      <c r="K32" s="14"/>
      <c r="L32" s="13"/>
      <c r="M32" s="13"/>
      <c r="N32" s="13"/>
      <c r="O32" s="13"/>
    </row>
    <row r="33" spans="1:15" x14ac:dyDescent="0.3">
      <c r="A33" s="13">
        <v>8</v>
      </c>
      <c r="B33" s="13" t="s">
        <v>135</v>
      </c>
      <c r="C33" s="13"/>
      <c r="D33" s="13"/>
      <c r="E33" s="13"/>
      <c r="F33" s="13"/>
      <c r="G33" s="13"/>
      <c r="H33" s="13"/>
      <c r="I33" s="13"/>
      <c r="J33" s="13"/>
      <c r="K33" s="14"/>
      <c r="L33" s="13"/>
      <c r="M33" s="13"/>
      <c r="N33" s="13"/>
      <c r="O33" s="13"/>
    </row>
    <row r="34" spans="1:15" x14ac:dyDescent="0.3">
      <c r="A34" s="13">
        <v>9</v>
      </c>
      <c r="B34" s="13" t="s">
        <v>136</v>
      </c>
      <c r="C34" s="13"/>
      <c r="D34" s="13"/>
      <c r="E34" s="13"/>
      <c r="F34" s="13"/>
      <c r="G34" s="13"/>
      <c r="H34" s="13"/>
      <c r="I34" s="13"/>
      <c r="J34" s="13"/>
      <c r="K34" s="14"/>
      <c r="L34" s="13"/>
      <c r="M34" s="13"/>
      <c r="N34" s="13"/>
      <c r="O34" s="13"/>
    </row>
    <row r="38" spans="1:15" x14ac:dyDescent="0.3">
      <c r="D38" s="43"/>
    </row>
    <row r="39" spans="1:15" x14ac:dyDescent="0.3">
      <c r="D39" s="43"/>
    </row>
    <row r="40" spans="1:15" x14ac:dyDescent="0.3">
      <c r="D40" s="43"/>
    </row>
    <row r="41" spans="1:15" x14ac:dyDescent="0.3">
      <c r="D41" s="43"/>
    </row>
  </sheetData>
  <sortState xmlns:xlrd2="http://schemas.microsoft.com/office/spreadsheetml/2017/richdata2" ref="G6:G15">
    <sortCondition descending="1" ref="G6"/>
  </sortState>
  <mergeCells count="3">
    <mergeCell ref="L2:O2"/>
    <mergeCell ref="A2:J3"/>
    <mergeCell ref="R5:T5"/>
  </mergeCells>
  <phoneticPr fontId="5"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6C986-8C6D-4782-A648-AF6F0F7C5E7A}">
  <dimension ref="B2:Q27"/>
  <sheetViews>
    <sheetView showGridLines="0" tabSelected="1" topLeftCell="A10" workbookViewId="0">
      <selection activeCell="G11" sqref="G11"/>
    </sheetView>
  </sheetViews>
  <sheetFormatPr defaultColWidth="8.81640625" defaultRowHeight="14.5" x14ac:dyDescent="0.35"/>
  <cols>
    <col min="1" max="1" width="3.54296875" customWidth="1"/>
    <col min="2" max="2" width="11.54296875" customWidth="1"/>
    <col min="12" max="12" width="14.1796875" style="1" customWidth="1"/>
    <col min="13" max="13" width="9.1796875" style="1"/>
    <col min="14" max="14" width="9.54296875" style="20" customWidth="1"/>
    <col min="16" max="16" width="19.81640625" customWidth="1"/>
  </cols>
  <sheetData>
    <row r="2" spans="2:17" ht="21" x14ac:dyDescent="0.5">
      <c r="B2" s="49" t="s">
        <v>137</v>
      </c>
      <c r="D2" s="49" t="s">
        <v>138</v>
      </c>
      <c r="L2" s="24" t="s">
        <v>157</v>
      </c>
      <c r="M2"/>
      <c r="N2"/>
      <c r="Q2" s="26"/>
    </row>
    <row r="3" spans="2:17" ht="21" x14ac:dyDescent="0.5">
      <c r="B3" s="48"/>
      <c r="C3" s="47"/>
      <c r="D3" s="47"/>
      <c r="L3" s="23"/>
      <c r="M3"/>
      <c r="N3"/>
    </row>
    <row r="4" spans="2:17" x14ac:dyDescent="0.35">
      <c r="L4" s="66" t="s">
        <v>9</v>
      </c>
      <c r="M4" s="66"/>
      <c r="N4" s="66"/>
    </row>
    <row r="5" spans="2:17" ht="31.75" customHeight="1" x14ac:dyDescent="0.35">
      <c r="B5" s="68"/>
      <c r="C5" s="68"/>
      <c r="D5" s="68"/>
      <c r="E5" s="68"/>
      <c r="F5" s="68"/>
      <c r="G5" s="68"/>
      <c r="H5" s="68"/>
      <c r="I5" s="68"/>
      <c r="J5" s="68"/>
      <c r="L5" s="66"/>
      <c r="M5" s="66"/>
      <c r="N5" s="66"/>
    </row>
    <row r="6" spans="2:17" x14ac:dyDescent="0.35">
      <c r="L6" s="55"/>
      <c r="M6" s="56" t="s">
        <v>15</v>
      </c>
      <c r="N6" s="55" t="s">
        <v>16</v>
      </c>
    </row>
    <row r="7" spans="2:17" ht="14.5" customHeight="1" x14ac:dyDescent="0.35">
      <c r="B7" s="69" t="s">
        <v>161</v>
      </c>
      <c r="C7" s="69"/>
      <c r="D7" s="69"/>
      <c r="E7" s="69"/>
      <c r="F7" s="69"/>
      <c r="G7" s="69"/>
      <c r="H7" s="69"/>
      <c r="I7" s="69"/>
      <c r="J7" s="69"/>
      <c r="L7" s="51" t="s">
        <v>20</v>
      </c>
      <c r="M7" s="38"/>
      <c r="N7" s="20">
        <v>15</v>
      </c>
    </row>
    <row r="8" spans="2:17" ht="16" customHeight="1" x14ac:dyDescent="0.35">
      <c r="B8" s="69"/>
      <c r="C8" s="69"/>
      <c r="D8" s="69"/>
      <c r="E8" s="69"/>
      <c r="F8" s="69"/>
      <c r="G8" s="69"/>
      <c r="H8" s="69"/>
      <c r="I8" s="69"/>
      <c r="J8" s="69"/>
      <c r="L8" s="51" t="s">
        <v>23</v>
      </c>
      <c r="M8" s="38"/>
      <c r="N8" s="20">
        <v>15</v>
      </c>
    </row>
    <row r="9" spans="2:17" x14ac:dyDescent="0.35">
      <c r="B9" s="27" t="s">
        <v>144</v>
      </c>
      <c r="L9" s="51"/>
      <c r="M9" s="38"/>
    </row>
    <row r="10" spans="2:17" x14ac:dyDescent="0.35">
      <c r="L10" s="52" t="s">
        <v>43</v>
      </c>
      <c r="M10" s="54">
        <f>IFERROR(AVERAGE(M7:M9),0)</f>
        <v>0</v>
      </c>
      <c r="N10" s="53">
        <f>SUM(N7:N9)</f>
        <v>30</v>
      </c>
    </row>
    <row r="11" spans="2:17" ht="21" x14ac:dyDescent="0.5">
      <c r="L11" s="49" t="s">
        <v>45</v>
      </c>
      <c r="M11" s="22"/>
      <c r="N11" s="50">
        <f>SUMPRODUCT(M7:M9,N7:N9)</f>
        <v>0</v>
      </c>
    </row>
    <row r="12" spans="2:17" x14ac:dyDescent="0.35">
      <c r="L12" s="51"/>
      <c r="M12" s="38"/>
    </row>
    <row r="13" spans="2:17" ht="15.5" x14ac:dyDescent="0.35">
      <c r="L13" s="57" t="s">
        <v>145</v>
      </c>
      <c r="M13" s="38"/>
      <c r="N13" s="51" t="str">
        <f>IF(SUM(N15:N17)&lt;70, "Failed", "Passed")</f>
        <v>Failed</v>
      </c>
    </row>
    <row r="14" spans="2:17" x14ac:dyDescent="0.35">
      <c r="L14" s="51"/>
      <c r="M14" s="38"/>
    </row>
    <row r="15" spans="2:17" x14ac:dyDescent="0.35">
      <c r="B15" s="70" t="s">
        <v>162</v>
      </c>
      <c r="C15" s="70"/>
      <c r="D15" s="70"/>
      <c r="E15" s="70"/>
      <c r="F15" s="70"/>
      <c r="G15" s="70"/>
      <c r="H15" s="70"/>
      <c r="I15" s="70"/>
      <c r="J15" s="70"/>
      <c r="L15" s="1" t="s">
        <v>146</v>
      </c>
      <c r="N15" s="20">
        <f>'Exercise 1'!S15</f>
        <v>0</v>
      </c>
    </row>
    <row r="16" spans="2:17" x14ac:dyDescent="0.35">
      <c r="B16" s="70"/>
      <c r="C16" s="70"/>
      <c r="D16" s="70"/>
      <c r="E16" s="70"/>
      <c r="F16" s="70"/>
      <c r="G16" s="70"/>
      <c r="H16" s="70"/>
      <c r="I16" s="70"/>
      <c r="J16" s="70"/>
      <c r="L16" s="1" t="s">
        <v>147</v>
      </c>
      <c r="N16" s="20">
        <f>'Exercise 2'!T17</f>
        <v>0</v>
      </c>
    </row>
    <row r="17" spans="2:14" x14ac:dyDescent="0.35">
      <c r="B17" s="27" t="s">
        <v>144</v>
      </c>
      <c r="L17" s="1" t="s">
        <v>148</v>
      </c>
      <c r="N17" s="20">
        <f>N11</f>
        <v>0</v>
      </c>
    </row>
    <row r="19" spans="2:14" x14ac:dyDescent="0.35">
      <c r="M19" s="43"/>
      <c r="N19" s="45"/>
    </row>
    <row r="26" spans="2:14" s="28" customFormat="1" x14ac:dyDescent="0.35">
      <c r="B26" s="25"/>
      <c r="L26" s="1"/>
      <c r="M26" s="1"/>
      <c r="N26" s="20"/>
    </row>
    <row r="27" spans="2:14" x14ac:dyDescent="0.35">
      <c r="B27" s="27"/>
    </row>
  </sheetData>
  <mergeCells count="4">
    <mergeCell ref="L4:N5"/>
    <mergeCell ref="B5:J5"/>
    <mergeCell ref="B7:J8"/>
    <mergeCell ref="B15:J1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E7AA7-1CAC-4840-8D3A-7A81BE5A9F71}">
  <dimension ref="A1:O26"/>
  <sheetViews>
    <sheetView showGridLines="0" topLeftCell="A16" workbookViewId="0">
      <selection activeCell="A16" sqref="A1:XFD1048576"/>
    </sheetView>
  </sheetViews>
  <sheetFormatPr defaultColWidth="8.81640625" defaultRowHeight="14.5" x14ac:dyDescent="0.35"/>
  <cols>
    <col min="1" max="1" width="11.54296875" customWidth="1"/>
  </cols>
  <sheetData>
    <row r="1" spans="1:15" ht="21" x14ac:dyDescent="0.5">
      <c r="A1" s="49" t="s">
        <v>150</v>
      </c>
      <c r="B1" s="49" t="s">
        <v>138</v>
      </c>
      <c r="C1" s="49"/>
    </row>
    <row r="2" spans="1:15" ht="21" x14ac:dyDescent="0.5">
      <c r="A2" s="48"/>
      <c r="B2" s="47"/>
      <c r="C2" s="47"/>
    </row>
    <row r="3" spans="1:15" x14ac:dyDescent="0.35">
      <c r="A3" s="25" t="s">
        <v>139</v>
      </c>
    </row>
    <row r="4" spans="1:15" x14ac:dyDescent="0.35">
      <c r="A4" t="s">
        <v>140</v>
      </c>
      <c r="O4" s="24" t="s">
        <v>151</v>
      </c>
    </row>
    <row r="5" spans="1:15" x14ac:dyDescent="0.35">
      <c r="A5" t="s">
        <v>141</v>
      </c>
      <c r="O5" s="23" t="s">
        <v>152</v>
      </c>
    </row>
    <row r="6" spans="1:15" x14ac:dyDescent="0.35">
      <c r="A6" t="s">
        <v>142</v>
      </c>
      <c r="O6" s="26"/>
    </row>
    <row r="8" spans="1:15" x14ac:dyDescent="0.35">
      <c r="A8" s="25" t="s">
        <v>143</v>
      </c>
    </row>
    <row r="9" spans="1:15" x14ac:dyDescent="0.35">
      <c r="A9" s="27" t="s">
        <v>144</v>
      </c>
    </row>
    <row r="11" spans="1:15" ht="82.9" customHeight="1" x14ac:dyDescent="0.35">
      <c r="A11" s="71" t="s">
        <v>153</v>
      </c>
      <c r="B11" s="71"/>
      <c r="C11" s="71"/>
      <c r="D11" s="71"/>
      <c r="E11" s="71"/>
      <c r="F11" s="71"/>
      <c r="G11" s="71"/>
      <c r="H11" s="71"/>
      <c r="I11" s="71"/>
      <c r="J11" s="71"/>
      <c r="K11" s="71"/>
      <c r="L11" s="71"/>
      <c r="M11" s="71"/>
      <c r="N11" s="71"/>
    </row>
    <row r="12" spans="1:15" x14ac:dyDescent="0.35">
      <c r="A12" s="1"/>
    </row>
    <row r="13" spans="1:15" ht="79.150000000000006" customHeight="1" x14ac:dyDescent="0.35">
      <c r="A13" s="72" t="s">
        <v>154</v>
      </c>
      <c r="B13" s="72"/>
      <c r="C13" s="72"/>
      <c r="D13" s="72"/>
      <c r="E13" s="72"/>
      <c r="F13" s="72"/>
      <c r="G13" s="72"/>
      <c r="H13" s="72"/>
    </row>
    <row r="14" spans="1:15" x14ac:dyDescent="0.35">
      <c r="A14" s="1"/>
    </row>
    <row r="15" spans="1:15" ht="89.65" customHeight="1" x14ac:dyDescent="0.35">
      <c r="A15" s="72" t="s">
        <v>155</v>
      </c>
      <c r="B15" s="72"/>
      <c r="C15" s="72"/>
      <c r="D15" s="72"/>
      <c r="E15" s="72"/>
      <c r="F15" s="72"/>
      <c r="G15" s="72"/>
      <c r="H15" s="72"/>
    </row>
    <row r="17" spans="1:7" x14ac:dyDescent="0.35">
      <c r="A17" s="25" t="s">
        <v>149</v>
      </c>
    </row>
    <row r="18" spans="1:7" x14ac:dyDescent="0.35">
      <c r="A18" s="27" t="s">
        <v>144</v>
      </c>
    </row>
    <row r="20" spans="1:7" ht="409.5" customHeight="1" x14ac:dyDescent="0.35">
      <c r="A20" s="73" t="s">
        <v>156</v>
      </c>
      <c r="B20" s="73"/>
      <c r="C20" s="73"/>
      <c r="D20" s="73"/>
      <c r="E20" s="73"/>
      <c r="F20" s="73"/>
      <c r="G20" s="73"/>
    </row>
    <row r="25" spans="1:7" s="28" customFormat="1" x14ac:dyDescent="0.35">
      <c r="A25" s="25"/>
    </row>
    <row r="26" spans="1:7" x14ac:dyDescent="0.35">
      <c r="A26" s="27"/>
    </row>
  </sheetData>
  <sheetProtection formatCells="0" formatColumns="0" formatRows="0" insertColumns="0" insertRows="0" insertHyperlinks="0" deleteColumns="0" deleteRows="0" sort="0" autoFilter="0" pivotTables="0"/>
  <mergeCells count="4">
    <mergeCell ref="A11:N11"/>
    <mergeCell ref="A13:H13"/>
    <mergeCell ref="A15:H15"/>
    <mergeCell ref="A20:G20"/>
  </mergeCells>
  <hyperlinks>
    <hyperlink ref="O5" r:id="rId1" display="mailto:truc.to@onpoint.vn" xr:uid="{9E3A6659-57FC-49B7-B061-55FF89C435C7}"/>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4065b20-e648-4e1f-ab70-4967dc72457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Tài liệu" ma:contentTypeID="0x01010020CF49F955087C4984368C72E674FA6E" ma:contentTypeVersion="12" ma:contentTypeDescription="Tạo tài liệu mới." ma:contentTypeScope="" ma:versionID="34bc8d32f043ee3e02db5bde4747bbe6">
  <xsd:schema xmlns:xsd="http://www.w3.org/2001/XMLSchema" xmlns:xs="http://www.w3.org/2001/XMLSchema" xmlns:p="http://schemas.microsoft.com/office/2006/metadata/properties" xmlns:ns2="94065b20-e648-4e1f-ab70-4967dc724578" targetNamespace="http://schemas.microsoft.com/office/2006/metadata/properties" ma:root="true" ma:fieldsID="b33ea37b46ad883f89355b991de789da" ns2:_="">
    <xsd:import namespace="94065b20-e648-4e1f-ab70-4967dc72457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065b20-e648-4e1f-ab70-4967dc7245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Thẻ Hình ảnh" ma:readOnly="false" ma:fieldId="{5cf76f15-5ced-4ddc-b409-7134ff3c332f}" ma:taxonomyMulti="true" ma:sspId="c4d8edad-93bc-4fc2-9e94-2220b9ae6e69"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F93144-DC3F-4549-AE2A-27F845AF0B4A}">
  <ds:schemaRefs>
    <ds:schemaRef ds:uri="http://schemas.microsoft.com/office/2006/metadata/properties"/>
    <ds:schemaRef ds:uri="http://schemas.microsoft.com/office/infopath/2007/PartnerControls"/>
    <ds:schemaRef ds:uri="94065b20-e648-4e1f-ab70-4967dc724578"/>
  </ds:schemaRefs>
</ds:datastoreItem>
</file>

<file path=customXml/itemProps2.xml><?xml version="1.0" encoding="utf-8"?>
<ds:datastoreItem xmlns:ds="http://schemas.openxmlformats.org/officeDocument/2006/customXml" ds:itemID="{991280AF-FC64-423B-96D8-022CE62933D8}">
  <ds:schemaRefs>
    <ds:schemaRef ds:uri="http://schemas.microsoft.com/sharepoint/v3/contenttype/forms"/>
  </ds:schemaRefs>
</ds:datastoreItem>
</file>

<file path=customXml/itemProps3.xml><?xml version="1.0" encoding="utf-8"?>
<ds:datastoreItem xmlns:ds="http://schemas.openxmlformats.org/officeDocument/2006/customXml" ds:itemID="{9BC7F861-9790-4B4C-8747-B4E5ED83E8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065b20-e648-4e1f-ab70-4967dc7245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Exercise 1</vt:lpstr>
      <vt:lpstr>Exercise 2</vt:lpstr>
      <vt:lpstr>Exercise 3</vt:lpstr>
      <vt:lpstr>Excise 3 (answer)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Supply Chain</dc:creator>
  <cp:keywords/>
  <dc:description/>
  <cp:lastModifiedBy>Viet, Tran Trinh Quoc</cp:lastModifiedBy>
  <cp:revision/>
  <dcterms:created xsi:type="dcterms:W3CDTF">2017-12-30T02:11:05Z</dcterms:created>
  <dcterms:modified xsi:type="dcterms:W3CDTF">2026-03-26T18:50:07Z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0x01010020CF49F955087C4984368C72E674FA6E</vt:lpwstr>
  </property>
  <property fmtid="{D5CDD505-2E9C-101B-9397-08002B2CF9AE}" pid="3" name="Order">
    <vt:r8>203300</vt:r8>
  </property>
  <property fmtid="{D5CDD505-2E9C-101B-9397-08002B2CF9AE}" pid="4" name="SharedWithUsers">
    <vt:lpwstr>1122;#My, Lieu Ngoc</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activity">
    <vt:lpwstr>{"FileActivityType":"9","FileActivityTimeStamp":"2024-05-16T06:35:25.397Z","FileActivityUsersOnPage":[{"DisplayName":"Truc, To Nu Ngoc","Id":"truc.to@onpoint.vn"},{"DisplayName":"My, Lieu Ngoc","Id":"my.lieu@onpoint.vn"}],"FileActivityNavigationId":null}</vt:lpwstr>
  </property>
  <property fmtid="{D5CDD505-2E9C-101B-9397-08002B2CF9AE}" pid="9" name="_ExtendedDescription">
    <vt:lpwstr/>
  </property>
  <property fmtid="{D5CDD505-2E9C-101B-9397-08002B2CF9AE}" pid="10" name="TriggerFlowInfo">
    <vt:lpwstr/>
  </property>
</Properties>
</file>