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хив\!Для клиентов\!!! Для работы с клиентами\Опросники\Схема-терапия\"/>
    </mc:Choice>
  </mc:AlternateContent>
  <bookViews>
    <workbookView xWindow="0" yWindow="0" windowWidth="19200" windowHeight="8124"/>
  </bookViews>
  <sheets>
    <sheet name="Начало" sheetId="1" r:id="rId1"/>
    <sheet name="Опросник" sheetId="2" r:id="rId2"/>
    <sheet name="Результаты" sheetId="3" r:id="rId3"/>
    <sheet name="Лист1" sheetId="4" r:id="rId4"/>
  </sheets>
  <calcPr calcId="162913"/>
  <extLst>
    <ext uri="GoogleSheetsCustomDataVersion1">
      <go:sheetsCustomData xmlns:go="http://customooxmlschemas.google.com/" r:id="rId8" roundtripDataSignature="AMtx7mjcbkn9ONIzXGzgEEHO/rNpHiH7lw=="/>
    </ext>
  </extLst>
</workbook>
</file>

<file path=xl/calcChain.xml><?xml version="1.0" encoding="utf-8"?>
<calcChain xmlns="http://schemas.openxmlformats.org/spreadsheetml/2006/main">
  <c r="C96" i="3" l="1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F36" i="3" s="1"/>
  <c r="F35" i="3"/>
  <c r="C35" i="3"/>
  <c r="E35" i="3" s="1"/>
  <c r="G35" i="3" s="1"/>
  <c r="F34" i="3"/>
  <c r="E34" i="3"/>
  <c r="G34" i="3" s="1"/>
  <c r="C34" i="3"/>
  <c r="C33" i="3"/>
  <c r="E33" i="3" s="1"/>
  <c r="C32" i="3"/>
  <c r="F32" i="3" s="1"/>
  <c r="F31" i="3"/>
  <c r="C31" i="3"/>
  <c r="E31" i="3" s="1"/>
  <c r="G31" i="3" s="1"/>
  <c r="F30" i="3"/>
  <c r="E30" i="3"/>
  <c r="G30" i="3" s="1"/>
  <c r="C30" i="3"/>
  <c r="C29" i="3"/>
  <c r="E29" i="3" s="1"/>
  <c r="C28" i="3"/>
  <c r="F28" i="3" s="1"/>
  <c r="F27" i="3"/>
  <c r="C27" i="3"/>
  <c r="E27" i="3" s="1"/>
  <c r="G27" i="3" s="1"/>
  <c r="F26" i="3"/>
  <c r="E26" i="3"/>
  <c r="G26" i="3" s="1"/>
  <c r="C26" i="3"/>
  <c r="C25" i="3"/>
  <c r="F25" i="3" s="1"/>
  <c r="C24" i="3"/>
  <c r="F24" i="3" s="1"/>
  <c r="F23" i="3"/>
  <c r="C23" i="3"/>
  <c r="F116" i="3" s="1"/>
  <c r="G116" i="3" s="1"/>
  <c r="H116" i="3" s="1"/>
  <c r="F22" i="3"/>
  <c r="E22" i="3"/>
  <c r="G22" i="3" s="1"/>
  <c r="C22" i="3"/>
  <c r="C21" i="3"/>
  <c r="F21" i="3" s="1"/>
  <c r="C20" i="3"/>
  <c r="F20" i="3" s="1"/>
  <c r="F19" i="3"/>
  <c r="C19" i="3"/>
  <c r="E19" i="3" s="1"/>
  <c r="G19" i="3" s="1"/>
  <c r="F18" i="3"/>
  <c r="E18" i="3"/>
  <c r="G18" i="3" s="1"/>
  <c r="C18" i="3"/>
  <c r="E17" i="3"/>
  <c r="C17" i="3"/>
  <c r="D110" i="3" s="1"/>
  <c r="C16" i="3"/>
  <c r="F16" i="3" s="1"/>
  <c r="F15" i="3"/>
  <c r="C15" i="3"/>
  <c r="F14" i="3"/>
  <c r="E14" i="3"/>
  <c r="C14" i="3"/>
  <c r="E13" i="3"/>
  <c r="C13" i="3"/>
  <c r="F13" i="3" s="1"/>
  <c r="C12" i="3"/>
  <c r="F12" i="3" s="1"/>
  <c r="F11" i="3"/>
  <c r="E11" i="3"/>
  <c r="C11" i="3"/>
  <c r="F10" i="3"/>
  <c r="E10" i="3"/>
  <c r="C10" i="3"/>
  <c r="E9" i="3"/>
  <c r="C9" i="3"/>
  <c r="F9" i="3" s="1"/>
  <c r="C8" i="3"/>
  <c r="F8" i="3" s="1"/>
  <c r="F7" i="3"/>
  <c r="E7" i="3"/>
  <c r="C7" i="3"/>
  <c r="C4" i="3"/>
  <c r="H2" i="3"/>
  <c r="C2" i="3"/>
  <c r="D104" i="3" l="1"/>
  <c r="F29" i="3"/>
  <c r="G29" i="3" s="1"/>
  <c r="E32" i="3"/>
  <c r="G32" i="3" s="1"/>
  <c r="F33" i="3"/>
  <c r="G33" i="3" s="1"/>
  <c r="E36" i="3"/>
  <c r="G36" i="3" s="1"/>
  <c r="F108" i="3"/>
  <c r="G108" i="3" s="1"/>
  <c r="H108" i="3" s="1"/>
  <c r="E25" i="3"/>
  <c r="G25" i="3" s="1"/>
  <c r="E21" i="3"/>
  <c r="G21" i="3" s="1"/>
  <c r="E20" i="3"/>
  <c r="G20" i="3" s="1"/>
  <c r="E28" i="3"/>
  <c r="G28" i="3" s="1"/>
  <c r="E24" i="3"/>
  <c r="G24" i="3" s="1"/>
  <c r="E23" i="3"/>
  <c r="G23" i="3" s="1"/>
  <c r="G9" i="3"/>
  <c r="G13" i="3"/>
  <c r="E8" i="3"/>
  <c r="G8" i="3" s="1"/>
  <c r="E12" i="3"/>
  <c r="G12" i="3" s="1"/>
  <c r="E16" i="3"/>
  <c r="G16" i="3" s="1"/>
  <c r="F17" i="3"/>
  <c r="G17" i="3" s="1"/>
  <c r="G7" i="3"/>
  <c r="G11" i="3"/>
  <c r="E15" i="3"/>
  <c r="G15" i="3" s="1"/>
  <c r="G10" i="3"/>
  <c r="G14" i="3"/>
  <c r="F42" i="3"/>
  <c r="E42" i="3"/>
  <c r="F50" i="3"/>
  <c r="E50" i="3"/>
  <c r="F66" i="3"/>
  <c r="E66" i="3"/>
  <c r="F74" i="3"/>
  <c r="E74" i="3"/>
  <c r="F78" i="3"/>
  <c r="E78" i="3"/>
  <c r="F86" i="3"/>
  <c r="E86" i="3"/>
  <c r="F94" i="3"/>
  <c r="E94" i="3"/>
  <c r="F58" i="3"/>
  <c r="E58" i="3"/>
  <c r="F39" i="3"/>
  <c r="E39" i="3"/>
  <c r="G39" i="3" s="1"/>
  <c r="F47" i="3"/>
  <c r="E47" i="3"/>
  <c r="F55" i="3"/>
  <c r="E55" i="3"/>
  <c r="F59" i="3"/>
  <c r="E59" i="3"/>
  <c r="F67" i="3"/>
  <c r="E67" i="3"/>
  <c r="F75" i="3"/>
  <c r="E75" i="3"/>
  <c r="F83" i="3"/>
  <c r="E83" i="3"/>
  <c r="F91" i="3"/>
  <c r="E91" i="3"/>
  <c r="D106" i="3"/>
  <c r="F40" i="3"/>
  <c r="E40" i="3"/>
  <c r="F44" i="3"/>
  <c r="E44" i="3"/>
  <c r="G44" i="3" s="1"/>
  <c r="F48" i="3"/>
  <c r="E48" i="3"/>
  <c r="F52" i="3"/>
  <c r="E52" i="3"/>
  <c r="G52" i="3" s="1"/>
  <c r="F56" i="3"/>
  <c r="E56" i="3"/>
  <c r="F60" i="3"/>
  <c r="E60" i="3"/>
  <c r="G60" i="3" s="1"/>
  <c r="F64" i="3"/>
  <c r="E64" i="3"/>
  <c r="F68" i="3"/>
  <c r="E68" i="3"/>
  <c r="G68" i="3" s="1"/>
  <c r="F72" i="3"/>
  <c r="E72" i="3"/>
  <c r="F76" i="3"/>
  <c r="E76" i="3"/>
  <c r="G76" i="3" s="1"/>
  <c r="F80" i="3"/>
  <c r="E80" i="3"/>
  <c r="F84" i="3"/>
  <c r="E84" i="3"/>
  <c r="G84" i="3" s="1"/>
  <c r="F88" i="3"/>
  <c r="E88" i="3"/>
  <c r="F92" i="3"/>
  <c r="E92" i="3"/>
  <c r="G92" i="3" s="1"/>
  <c r="F96" i="3"/>
  <c r="E96" i="3"/>
  <c r="F38" i="3"/>
  <c r="E38" i="3"/>
  <c r="G38" i="3" s="1"/>
  <c r="F46" i="3"/>
  <c r="E46" i="3"/>
  <c r="F54" i="3"/>
  <c r="E54" i="3"/>
  <c r="G54" i="3" s="1"/>
  <c r="F62" i="3"/>
  <c r="E62" i="3"/>
  <c r="F70" i="3"/>
  <c r="E70" i="3"/>
  <c r="G70" i="3" s="1"/>
  <c r="F82" i="3"/>
  <c r="E82" i="3"/>
  <c r="F90" i="3"/>
  <c r="E90" i="3"/>
  <c r="G90" i="3" s="1"/>
  <c r="F43" i="3"/>
  <c r="E43" i="3"/>
  <c r="F51" i="3"/>
  <c r="E51" i="3"/>
  <c r="G51" i="3" s="1"/>
  <c r="F63" i="3"/>
  <c r="E63" i="3"/>
  <c r="F71" i="3"/>
  <c r="E71" i="3"/>
  <c r="G71" i="3" s="1"/>
  <c r="F79" i="3"/>
  <c r="E79" i="3"/>
  <c r="F87" i="3"/>
  <c r="E87" i="3"/>
  <c r="G87" i="3" s="1"/>
  <c r="F95" i="3"/>
  <c r="E95" i="3"/>
  <c r="F112" i="3"/>
  <c r="G112" i="3" s="1"/>
  <c r="H112" i="3" s="1"/>
  <c r="F100" i="3"/>
  <c r="G100" i="3" s="1"/>
  <c r="H100" i="3" s="1"/>
  <c r="D101" i="3"/>
  <c r="F101" i="3"/>
  <c r="G101" i="3" s="1"/>
  <c r="H101" i="3" s="1"/>
  <c r="D102" i="3"/>
  <c r="F103" i="3"/>
  <c r="G103" i="3" s="1"/>
  <c r="H103" i="3" s="1"/>
  <c r="D103" i="3"/>
  <c r="F104" i="3"/>
  <c r="G104" i="3" s="1"/>
  <c r="H104" i="3" s="1"/>
  <c r="D105" i="3"/>
  <c r="F105" i="3"/>
  <c r="G105" i="3" s="1"/>
  <c r="H105" i="3" s="1"/>
  <c r="F106" i="3"/>
  <c r="G106" i="3" s="1"/>
  <c r="H106" i="3" s="1"/>
  <c r="F107" i="3"/>
  <c r="G107" i="3" s="1"/>
  <c r="H107" i="3" s="1"/>
  <c r="D107" i="3"/>
  <c r="D108" i="3"/>
  <c r="D109" i="3"/>
  <c r="F109" i="3"/>
  <c r="G109" i="3" s="1"/>
  <c r="H109" i="3" s="1"/>
  <c r="F110" i="3"/>
  <c r="G110" i="3" s="1"/>
  <c r="H110" i="3" s="1"/>
  <c r="F111" i="3"/>
  <c r="G111" i="3" s="1"/>
  <c r="H111" i="3" s="1"/>
  <c r="D111" i="3"/>
  <c r="D112" i="3"/>
  <c r="D113" i="3"/>
  <c r="F113" i="3"/>
  <c r="G113" i="3" s="1"/>
  <c r="H113" i="3" s="1"/>
  <c r="F114" i="3"/>
  <c r="G114" i="3" s="1"/>
  <c r="H114" i="3" s="1"/>
  <c r="F115" i="3"/>
  <c r="G115" i="3" s="1"/>
  <c r="H115" i="3" s="1"/>
  <c r="D115" i="3"/>
  <c r="D116" i="3"/>
  <c r="D117" i="3"/>
  <c r="F117" i="3"/>
  <c r="G117" i="3" s="1"/>
  <c r="H117" i="3" s="1"/>
  <c r="F37" i="3"/>
  <c r="E37" i="3"/>
  <c r="G37" i="3" s="1"/>
  <c r="F41" i="3"/>
  <c r="E41" i="3"/>
  <c r="F45" i="3"/>
  <c r="E45" i="3"/>
  <c r="G45" i="3" s="1"/>
  <c r="F49" i="3"/>
  <c r="E49" i="3"/>
  <c r="F53" i="3"/>
  <c r="E53" i="3"/>
  <c r="G53" i="3" s="1"/>
  <c r="F57" i="3"/>
  <c r="E57" i="3"/>
  <c r="F61" i="3"/>
  <c r="E61" i="3"/>
  <c r="G61" i="3" s="1"/>
  <c r="F65" i="3"/>
  <c r="E65" i="3"/>
  <c r="F69" i="3"/>
  <c r="E69" i="3"/>
  <c r="G69" i="3" s="1"/>
  <c r="F73" i="3"/>
  <c r="E73" i="3"/>
  <c r="G73" i="3" s="1"/>
  <c r="F77" i="3"/>
  <c r="E77" i="3"/>
  <c r="G77" i="3" s="1"/>
  <c r="F81" i="3"/>
  <c r="E81" i="3"/>
  <c r="G81" i="3" s="1"/>
  <c r="F85" i="3"/>
  <c r="E85" i="3"/>
  <c r="G85" i="3" s="1"/>
  <c r="F89" i="3"/>
  <c r="E89" i="3"/>
  <c r="G89" i="3" s="1"/>
  <c r="F93" i="3"/>
  <c r="E93" i="3"/>
  <c r="G93" i="3" s="1"/>
  <c r="D100" i="3"/>
  <c r="F102" i="3"/>
  <c r="G102" i="3" s="1"/>
  <c r="H102" i="3" s="1"/>
  <c r="D114" i="3"/>
  <c r="G94" i="3" l="1"/>
  <c r="G83" i="3"/>
  <c r="G78" i="3"/>
  <c r="G67" i="3"/>
  <c r="G66" i="3"/>
  <c r="G55" i="3"/>
  <c r="K100" i="3"/>
  <c r="K103" i="3"/>
  <c r="G42" i="3"/>
  <c r="E108" i="3"/>
  <c r="E110" i="3"/>
  <c r="K104" i="3"/>
  <c r="K102" i="3"/>
  <c r="K101" i="3"/>
  <c r="G91" i="3"/>
  <c r="E112" i="3" s="1"/>
  <c r="G75" i="3"/>
  <c r="G59" i="3"/>
  <c r="G47" i="3"/>
  <c r="G58" i="3"/>
  <c r="G86" i="3"/>
  <c r="G74" i="3"/>
  <c r="G50" i="3"/>
  <c r="G65" i="3"/>
  <c r="G57" i="3"/>
  <c r="E114" i="3" s="1"/>
  <c r="G49" i="3"/>
  <c r="E106" i="3" s="1"/>
  <c r="G41" i="3"/>
  <c r="G95" i="3"/>
  <c r="G79" i="3"/>
  <c r="G63" i="3"/>
  <c r="E102" i="3" s="1"/>
  <c r="G43" i="3"/>
  <c r="G82" i="3"/>
  <c r="G62" i="3"/>
  <c r="G46" i="3"/>
  <c r="G96" i="3"/>
  <c r="G88" i="3"/>
  <c r="E109" i="3" s="1"/>
  <c r="G80" i="3"/>
  <c r="G72" i="3"/>
  <c r="E111" i="3" s="1"/>
  <c r="G64" i="3"/>
  <c r="G56" i="3"/>
  <c r="E113" i="3" s="1"/>
  <c r="G48" i="3"/>
  <c r="E105" i="3" s="1"/>
  <c r="G40" i="3"/>
  <c r="E117" i="3" l="1"/>
  <c r="L102" i="3"/>
  <c r="E101" i="3"/>
  <c r="E100" i="3"/>
  <c r="E116" i="3"/>
  <c r="L104" i="3" s="1"/>
  <c r="E107" i="3"/>
  <c r="L101" i="3" s="1"/>
  <c r="E104" i="3"/>
  <c r="E115" i="3"/>
  <c r="L103" i="3" s="1"/>
  <c r="E103" i="3"/>
  <c r="L100" i="3" l="1"/>
</calcChain>
</file>

<file path=xl/sharedStrings.xml><?xml version="1.0" encoding="utf-8"?>
<sst xmlns="http://schemas.openxmlformats.org/spreadsheetml/2006/main" count="323" uniqueCount="169">
  <si>
    <t>Чтобы начать, кликните на "Опросник" внизу страницы</t>
  </si>
  <si>
    <r>
      <rPr>
        <sz val="12"/>
        <color theme="1"/>
        <rFont val="Arial"/>
      </rPr>
      <t>Укажите свои данные:</t>
    </r>
    <r>
      <rPr>
        <b/>
        <sz val="12"/>
        <color theme="1"/>
        <rFont val="Arial"/>
      </rPr>
      <t xml:space="preserve"> 'Имя', 'Возраст', 'Образование'</t>
    </r>
    <r>
      <rPr>
        <sz val="12"/>
        <color theme="1"/>
        <rFont val="Arial"/>
      </rPr>
      <t xml:space="preserve">, и </t>
    </r>
    <r>
      <rPr>
        <b/>
        <sz val="12"/>
        <color theme="1"/>
        <rFont val="Arial"/>
      </rPr>
      <t>'Дата'</t>
    </r>
    <r>
      <rPr>
        <sz val="12"/>
        <color theme="1"/>
        <rFont val="Arial"/>
      </rPr>
      <t>.</t>
    </r>
  </si>
  <si>
    <r>
      <rPr>
        <sz val="12"/>
        <color theme="1"/>
        <rFont val="Arial"/>
      </rPr>
      <t xml:space="preserve">Ознакомьтесь с </t>
    </r>
    <r>
      <rPr>
        <b/>
        <sz val="12"/>
        <color theme="1"/>
        <rFont val="Arial"/>
      </rPr>
      <t>Инструкцией</t>
    </r>
    <r>
      <rPr>
        <b/>
        <sz val="12"/>
        <color theme="1"/>
        <rFont val="Arial"/>
      </rPr>
      <t>.</t>
    </r>
  </si>
  <si>
    <t>Прочтите каждое утверждение и поместите свой ответ (1, 2, 3, 4, 5, или 6) в серый квадратик справа.</t>
  </si>
  <si>
    <t>Убедитесь, что дали ответ по каждому утверждению.</t>
  </si>
  <si>
    <t>Когда вы закончите с Опросником, кликните на вкладку "Результаты"</t>
  </si>
  <si>
    <t xml:space="preserve">Если вам нужно распечатать Результаты, не забудьте проставить </t>
  </si>
  <si>
    <t>диапазон печатаемых страниц от 1 до 7.</t>
  </si>
  <si>
    <r>
      <rPr>
        <sz val="12"/>
        <color theme="1"/>
        <rFont val="Arial"/>
      </rPr>
      <t>Сохраните документ как "</t>
    </r>
    <r>
      <rPr>
        <b/>
        <sz val="12"/>
        <color theme="1"/>
        <rFont val="Arial"/>
      </rPr>
      <t>YSQ_Имя</t>
    </r>
    <r>
      <rPr>
        <b/>
        <i/>
        <sz val="12"/>
        <color theme="1"/>
        <rFont val="Arial"/>
      </rPr>
      <t>"</t>
    </r>
  </si>
  <si>
    <r>
      <rPr>
        <sz val="12"/>
        <color theme="1"/>
        <rFont val="Arial"/>
      </rPr>
      <t>К примеру, Y</t>
    </r>
    <r>
      <rPr>
        <b/>
        <sz val="12"/>
        <color theme="1"/>
        <rFont val="Arial"/>
      </rPr>
      <t>SQ_Роман</t>
    </r>
  </si>
  <si>
    <r>
      <rPr>
        <b/>
        <sz val="12"/>
        <color theme="1"/>
        <rFont val="Arial"/>
      </rPr>
      <t xml:space="preserve">Заполните, сохраните и отправьте документ по e-mail: </t>
    </r>
    <r>
      <rPr>
        <sz val="12"/>
        <color theme="1"/>
        <rFont val="Arial"/>
      </rPr>
      <t xml:space="preserve">... </t>
    </r>
  </si>
  <si>
    <t>Имя:</t>
  </si>
  <si>
    <t>Пол:</t>
  </si>
  <si>
    <t>Возраст:</t>
  </si>
  <si>
    <t>Образование:</t>
  </si>
  <si>
    <t>Дата:</t>
  </si>
  <si>
    <t>Инструкция:</t>
  </si>
  <si>
    <t>Ниже перечислены утверждения, с помощью которых Вы можете описать себя. Пожалуйста, прочитайте каждое утверждение и решите, насколько точно оно Вас характеризует. Если Вы не уверены, как ответить, основывайте свой ответ на том, как Вы ЧУВСТВУЕТЕ, а не на том, что Вы считаете правильным.</t>
  </si>
  <si>
    <t>Выберите подходящий вариант ответа и поставьте соответсвующий номер напротив утверждения.</t>
  </si>
  <si>
    <t>1 = Абсолютно не соответствует</t>
  </si>
  <si>
    <t>4 = В общем, соответствует</t>
  </si>
  <si>
    <t>2 = По большей части не соответствует</t>
  </si>
  <si>
    <t>5 = По большей части соотвествует</t>
  </si>
  <si>
    <t>3 = Скорее соответствует, чем нет</t>
  </si>
  <si>
    <t>6 = Полностью соответствует</t>
  </si>
  <si>
    <t>Утверждение:</t>
  </si>
  <si>
    <t>Балл</t>
  </si>
  <si>
    <t>1. Рядом со мной не было человека, который бы обо мне заботился, проявлял участие и искренний интерес ко всему, что происходило со мной</t>
  </si>
  <si>
    <t>2. Я «цепляюсь» за близких мне людей, так как боюсь, что они меня покинут</t>
  </si>
  <si>
    <t>3. Мне кажется, что другие люди меня используют</t>
  </si>
  <si>
    <t>4. Я не вписываюсь ни в одну из компаний</t>
  </si>
  <si>
    <t>5. Ни один человек, к которому я испытываю влечение, не мог бы полюбить меня, если бы узнал о моих недостатках</t>
  </si>
  <si>
    <t>6. Почти всё, что я делаю на работе (в учебе) не так хорошо, как это могли бы сделать другие люди</t>
  </si>
  <si>
    <t>7. Думаю, что я не способен самостоятельно справляться с повседневными делами</t>
  </si>
  <si>
    <t>8. Я не могу избавиться от ощущения, что должно случиться что-то плохое</t>
  </si>
  <si>
    <t>9. Я не смог «отделиться» от своих родителей в той мере, в какой это сделали мои сверстники</t>
  </si>
  <si>
    <t>10. Я думаю, что если я буду делать только то, что мне хочется, это непременно приведет к неприятностям</t>
  </si>
  <si>
    <t>11. В конце концов, именно мне приходится заботиться о моих близких</t>
  </si>
  <si>
    <t>12. Я слишком застенчив, чтобы проявлять свою симпатию (внимание или привязанность) к другим людям</t>
  </si>
  <si>
    <t>13. Я должен быть лучшим во всем, что я делаю, и не могу быть хуже других</t>
  </si>
  <si>
    <t>14. Мне очень трудно принять «нет» в качестве ответа, если я чего-нибудь хочу от других людей</t>
  </si>
  <si>
    <t>15. Я не могу заставить себя выполнять рутинные или скучные задания</t>
  </si>
  <si>
    <t>16. Знакомство с важными людьми и наличие денег дают мне ощущение собственной значимости</t>
  </si>
  <si>
    <t>17. Даже когда дела идут хорошо, у меня такое ощущение, что это ненадолго</t>
  </si>
  <si>
    <t>18. Если я допущу ошибку, то должен быть наказан</t>
  </si>
  <si>
    <t>19. Я не знаю таких людей, которые давали бы мне тепло, любовь и заботу</t>
  </si>
  <si>
    <t>20. Я так сильно нуждаюсь в других людях, что боюсь их потерять</t>
  </si>
  <si>
    <t>21. Я чувствую, что не могу ослабить свою защиту и вести себя естественно в присутствии других людей, так как они могут причинить мне боль</t>
  </si>
  <si>
    <t>22. Я очень сильно отличаюсь от других людей</t>
  </si>
  <si>
    <t>23. Никто, о ком я мечтаю, не захотел бы остаться рядом со мной, если бы узнал, какой я на самом деле</t>
  </si>
  <si>
    <t>24. Я неспособен добиться успеха</t>
  </si>
  <si>
    <t>25. В повседневной жизни я во многом завишу от других людей</t>
  </si>
  <si>
    <t>26. Я полагаю, что в любой момент может произойти нечто ужасное (природная катастрофа, преступление, финансовый кризис или несчастный случай)</t>
  </si>
  <si>
    <t>27. Я и мои родители склонны (были склонны) принимать излишнее участие в жизни и решении проблем друг друга</t>
  </si>
  <si>
    <t>28. Я чувствую, что я должен уступать желаниям других людей, иначе они могут отвергнуть меня или как-то отомстить</t>
  </si>
  <si>
    <t>29. Я - хороший человек, так как думаю о других больше, чем о себе</t>
  </si>
  <si>
    <t>30. Мне неловко показывать другим свои чувства</t>
  </si>
  <si>
    <t>31. Я стараюсь делать все как можно лучше и не приемлю, когда говорят «…и так уже достаточно хорошо…»</t>
  </si>
  <si>
    <t>32. Я особенный человек и не обязан подчиняться многим ограничениям, установленным для других людей</t>
  </si>
  <si>
    <t>33. Если мне не удается достичь цели, я легко отчаиваюсь и сдаюсь</t>
  </si>
  <si>
    <t>34. Достижения имеют для меня наибольшую ценность, если их замечают другие люди</t>
  </si>
  <si>
    <t>35. Когда случается что-то хорошее, я жду, что должно случиться что-то плохое</t>
  </si>
  <si>
    <t>36. Если я не буду стараться изо всех сил, то у меня обязательно будут неприятности</t>
  </si>
  <si>
    <t>37. Я никогда не чувствовал, что я был кем-то особенным для другого человека</t>
  </si>
  <si>
    <t>38. Я опасаюсь, что мои близкие покинут или «бросят» меня</t>
  </si>
  <si>
    <t>39. Думаю, что рано или поздно, кто-нибудь меня обязательно предаст</t>
  </si>
  <si>
    <t>40. Я – одиночка, и не принадлежу ни к какому «кругу»</t>
  </si>
  <si>
    <t>41. Я недостоин любви, внимания или уважения других людей</t>
  </si>
  <si>
    <t>42. Большинство людей достигают лучших результатов в работе, чем я</t>
  </si>
  <si>
    <t>43. Мне не хватает здравого смысла</t>
  </si>
  <si>
    <t>44. Я боюсь, что на меня могут напасть</t>
  </si>
  <si>
    <t>45. Мне всегда было очень трудно скрывать от родителей подробности личной жизни, не испытывая при этом чувства вины</t>
  </si>
  <si>
    <t>46. В отношениях с другими людьми я легко соглашаюсь быть на вторых ролях</t>
  </si>
  <si>
    <t>47. Я так занят делами моих близких, что у меня не остается времени для себя</t>
  </si>
  <si>
    <t>48. Мне трудно быть раскованным и непосредственным с другими людьми</t>
  </si>
  <si>
    <t>49. Я должен выполнять все свои обязательства</t>
  </si>
  <si>
    <t>50. Я терпеть не могу, когда меня ограничивают или не дают делать то, что я хочу</t>
  </si>
  <si>
    <t>51. Мне очень трудно отказывать себе в удовлетворении сиюминутных желаний ради достижения отдаленной цели</t>
  </si>
  <si>
    <t>52. Когда я не получаю повышенного внимания, я чувствую себя недостаточно значимым человеком</t>
  </si>
  <si>
    <t>53. Невозможно всё предусмотреть - что-нибудь обязательно пойдёт не так</t>
  </si>
  <si>
    <t>54. Если я не сделаю какую-либо работу как следует, то должен буду отвечать за последствия</t>
  </si>
  <si>
    <t>55. У меня никогда не было человека, который бы по-настоящему выслушивал и понимал меня или интересовался моими истинными потребностями и чувствами</t>
  </si>
  <si>
    <t>56. Когда я чувствую, что близкий человек отдаляется или уходит от меня, я впадаю в отчаяние</t>
  </si>
  <si>
    <t>57. Я очень подозрительно отношусь к тому, какими мотивами руководствуются другие люди</t>
  </si>
  <si>
    <t>58. Я чувствую себя отчужденным или изолированным от других людей</t>
  </si>
  <si>
    <t>59. Мне кажется, что меня нельзя полюбить</t>
  </si>
  <si>
    <t>60. В работе я не так талантлив, как большинство других людей</t>
  </si>
  <si>
    <t>61. В житейских ситуациях на мое мнение нельзя полагаться</t>
  </si>
  <si>
    <t>62. Я боюсь, что потеряю все деньги или останусь без средств к существованию</t>
  </si>
  <si>
    <t>63. Я чувствую, что живу не собственной жизнью, а так, как хотели бы от меня мои родители</t>
  </si>
  <si>
    <t>64. Так как решения за меня всегда принимали другие, то теперь я сам не знаю, чего хочу на самом деле</t>
  </si>
  <si>
    <t>65. Мне всегда приходится выслушивать проблемы других людей</t>
  </si>
  <si>
    <t>66. Я так сильно контролирую себя, что меня считают неэмоциональным или бесчувственным</t>
  </si>
  <si>
    <t>67. Я постоянно испытываю давление от того, что нужно что-то сделать или чего-то достичь</t>
  </si>
  <si>
    <t>68. Считаю, что я не должен следовать общепринятым правилам и договоренностям, как это делают другие люди</t>
  </si>
  <si>
    <t>69. Я не могу заставить себя делать то, что мне не нравится, даже если я знаю, что это нужно для моего же блага</t>
  </si>
  <si>
    <t>70. Если меня знакомят с новой компанией или я кому-нибудь что-то рассказываю, то для меня очень важно получить признание и восхищение</t>
  </si>
  <si>
    <t>71. Независимо от того, насколько усердно я работаю, меня беспокоит, что я могу лишиться денежных средств и остаться ни с чем</t>
  </si>
  <si>
    <t>72. Не имеет значения, почему я сделал ошибку - если я сделаю что-то не так, то мне придётся за это расплачиваться</t>
  </si>
  <si>
    <t>73. В моей жизни не было такого человека, который мог бы дать мне хороший совет или направить меня, когда я не знал, как поступить</t>
  </si>
  <si>
    <t>74. Иногда я так боюсь, что кто-то покинет меня, что сам первый начинаю отталкивать этого человека</t>
  </si>
  <si>
    <t>75. Обычно я ищу скрытые мотивы у других людей</t>
  </si>
  <si>
    <t>76. Я чувствую себя посторонним в любой группе</t>
  </si>
  <si>
    <t>77. У меня много неприемлемых качеств, из-за которых я не могу открываться перед другими людьми или позволять им узнавать меня получше</t>
  </si>
  <si>
    <t>78. В том, что касается работы или учебы, я не такой сообразительный как большинство других людей</t>
  </si>
  <si>
    <t>79. Я не уверен в своей способности справляться с повседневными проблемами, которые постоянно возникают</t>
  </si>
  <si>
    <t>80. Я беспокоюсь, что у меня развивается тяжелое заболевание, хотя врачи не обнаруживают ничего серьезного</t>
  </si>
  <si>
    <t>81. Я не чувствую себя целостной личностью отдельно от личности моего партнера или кого-то из родителей</t>
  </si>
  <si>
    <t>82. Мне очень трудно требовать от других, чтобы они уважали мои права и считались с моими чувствами</t>
  </si>
  <si>
    <t>83. Люди считают, что я делаю слишком много для других и недостаточно для себя</t>
  </si>
  <si>
    <t>84. Меня считают эмоционально зажатым и напряженным</t>
  </si>
  <si>
    <t>85. Мне трудно снять с себя ответственность за что-либо или дать себе право на ошибку</t>
  </si>
  <si>
    <t>86. То, что я предлагаю и делаю, является более ценным, чем вклад других людей</t>
  </si>
  <si>
    <t>87. Мне редко удаётся сдерживать обещания, которые я даю самому себе</t>
  </si>
  <si>
    <t>88. Я чувствую себя по-настоящему ценным человеком, когда меня хвалят или осыпают комплиментами</t>
  </si>
  <si>
    <t>89. Я боюсь, что любое неправильное решение может привести к катастрофе</t>
  </si>
  <si>
    <t>90. Я плохой человек, который заслуживает наказания</t>
  </si>
  <si>
    <t>Конец опросника</t>
  </si>
  <si>
    <t>Теперь перейдите на вкладку "Результаты"</t>
  </si>
  <si>
    <t>№ вопроса</t>
  </si>
  <si>
    <t>Схема</t>
  </si>
  <si>
    <t>5 или 6</t>
  </si>
  <si>
    <t>ЭД</t>
  </si>
  <si>
    <t>ПН</t>
  </si>
  <si>
    <t>НН</t>
  </si>
  <si>
    <t>СИО</t>
  </si>
  <si>
    <t>ДС</t>
  </si>
  <si>
    <t>НО</t>
  </si>
  <si>
    <t>ЗН</t>
  </si>
  <si>
    <t>У</t>
  </si>
  <si>
    <t>СДНЯ</t>
  </si>
  <si>
    <t>ПП</t>
  </si>
  <si>
    <t>С</t>
  </si>
  <si>
    <t>ПЭ</t>
  </si>
  <si>
    <t>ЖС</t>
  </si>
  <si>
    <t>ПГ</t>
  </si>
  <si>
    <t>НС</t>
  </si>
  <si>
    <t>ПО</t>
  </si>
  <si>
    <t>НП</t>
  </si>
  <si>
    <t>ПК</t>
  </si>
  <si>
    <t>Код</t>
  </si>
  <si>
    <t>Средний балл</t>
  </si>
  <si>
    <t>Сумма баллов</t>
  </si>
  <si>
    <t>Тестовый показатель</t>
  </si>
  <si>
    <t>Уровень т/п</t>
  </si>
  <si>
    <t>Группа схем</t>
  </si>
  <si>
    <t>1. Эмоциональная депривация (РСО)</t>
  </si>
  <si>
    <t>Разобщенность и отвержение (РСО)</t>
  </si>
  <si>
    <t>2. Покинутость / нестабильность (РСО)</t>
  </si>
  <si>
    <t>Нарушение личностной автономии и непризнание достижений (НЛАНД)</t>
  </si>
  <si>
    <t>3. Недоверие / насилие (РСО)</t>
  </si>
  <si>
    <t>Нарушенные границы (НГ)</t>
  </si>
  <si>
    <t>4. Социальная изоляция/ отчуждение (РСО)</t>
  </si>
  <si>
    <t>Направленность на других (НД)</t>
  </si>
  <si>
    <t>5. Дефективность / стыд (РСО)</t>
  </si>
  <si>
    <t>Сверхбдительность и подавление (СбП)</t>
  </si>
  <si>
    <t>6. Неуспешность / обреченность на неудачу (НЛАНД)</t>
  </si>
  <si>
    <t>7. Зависимость / некомпетентность (НЛАНД)</t>
  </si>
  <si>
    <r>
      <rPr>
        <sz val="10"/>
        <color rgb="FF000000"/>
        <rFont val="Arial"/>
      </rPr>
      <t xml:space="preserve">8. Уязвимость (перед физическим вредом или болезнями) </t>
    </r>
    <r>
      <rPr>
        <i/>
        <sz val="10"/>
        <color rgb="FF000000"/>
        <rFont val="Arial"/>
      </rPr>
      <t>(НЛАНД)</t>
    </r>
  </si>
  <si>
    <t>9. Слитность с другими / неразвитое Я (НЛАНД)</t>
  </si>
  <si>
    <t>10. Покорность / подчинение (НД)</t>
  </si>
  <si>
    <t>11. Самопожертвование (НД)</t>
  </si>
  <si>
    <t>12. Подавление эмоций (СбП)</t>
  </si>
  <si>
    <t>13. Жёсткие стандарты / завышенные требования к себе (СбП)</t>
  </si>
  <si>
    <t>14. Привилегированность / грандиозность (НГ)</t>
  </si>
  <si>
    <r>
      <rPr>
        <sz val="10"/>
        <color rgb="FF000000"/>
        <rFont val="Arial"/>
      </rPr>
      <t xml:space="preserve">15. Недостаток самоконтроля / самодисциплины </t>
    </r>
    <r>
      <rPr>
        <i/>
        <sz val="10"/>
        <color rgb="FF000000"/>
        <rFont val="Arial"/>
      </rPr>
      <t>(НГ)</t>
    </r>
    <r>
      <rPr>
        <sz val="10"/>
        <color rgb="FF000000"/>
        <rFont val="Arial"/>
      </rPr>
      <t xml:space="preserve">  </t>
    </r>
  </si>
  <si>
    <t>16. Поиск одобрения (НД)</t>
  </si>
  <si>
    <t>17. Негативизм / пессимизм (СбП)</t>
  </si>
  <si>
    <t>18. Пунитивность / карательность (СбП)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</si>
</sst>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rgb="FF000000"/>
      <name val="Calibri"/>
    </font>
    <font>
      <sz val="12"/>
      <color theme="1"/>
      <name val="Arial"/>
    </font>
    <font>
      <b/>
      <sz val="12"/>
      <color theme="1"/>
      <name val="Arial"/>
    </font>
    <font>
      <b/>
      <sz val="11"/>
      <color rgb="FFFFFFFF"/>
      <name val="Arial"/>
    </font>
    <font>
      <b/>
      <sz val="11"/>
      <color theme="1"/>
      <name val="Arial"/>
    </font>
    <font>
      <sz val="11"/>
      <name val="Calibri"/>
    </font>
    <font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2"/>
      <color rgb="FF000000"/>
      <name val="Arial Black"/>
    </font>
    <font>
      <b/>
      <i/>
      <sz val="11"/>
      <color rgb="FFFFFFFF"/>
      <name val="Arial"/>
    </font>
    <font>
      <b/>
      <i/>
      <sz val="11"/>
      <color theme="1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color rgb="FFFFFFFF"/>
      <name val="Calibri"/>
    </font>
    <font>
      <i/>
      <sz val="11"/>
      <color rgb="FF000000"/>
      <name val="Times New Roman"/>
    </font>
    <font>
      <b/>
      <i/>
      <sz val="12"/>
      <color theme="1"/>
      <name val="Arial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/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vertical="top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/>
    </xf>
    <xf numFmtId="0" fontId="0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1" fontId="3" fillId="4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1" fontId="4" fillId="3" borderId="2" xfId="0" applyNumberFormat="1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4" borderId="2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5">
    <dxf>
      <fill>
        <patternFill patternType="solid">
          <fgColor rgb="FFE59361"/>
          <bgColor rgb="FFE59361"/>
        </patternFill>
      </fill>
    </dxf>
    <dxf>
      <fill>
        <patternFill patternType="solid">
          <fgColor rgb="FFE75F5F"/>
          <bgColor rgb="FFE75F5F"/>
        </patternFill>
      </fill>
    </dxf>
    <dxf>
      <fill>
        <patternFill patternType="solid">
          <fgColor rgb="FFE0C562"/>
          <bgColor rgb="FFE0C562"/>
        </patternFill>
      </fill>
    </dxf>
    <dxf>
      <fill>
        <patternFill patternType="solid">
          <fgColor rgb="FFB9C668"/>
          <bgColor rgb="FFB9C668"/>
        </patternFill>
      </fill>
    </dxf>
    <dxf>
      <fill>
        <patternFill patternType="solid">
          <fgColor rgb="FF4EB26D"/>
          <bgColor rgb="FF4EB26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44546A"/>
                </a:solidFill>
                <a:latin typeface="Calibri"/>
              </a:defRPr>
            </a:pPr>
            <a:r>
              <a:rPr lang="ru-RU" sz="1600" b="1" i="0">
                <a:solidFill>
                  <a:srgbClr val="44546A"/>
                </a:solidFill>
                <a:latin typeface="Calibri"/>
              </a:rPr>
              <a:t>Общий балл для каждой схемы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9A81B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Результаты!$B$100:$B$117</c:f>
              <c:strCache>
                <c:ptCount val="18"/>
                <c:pt idx="0">
                  <c:v>1. Эмоциональная депривация (РСО)</c:v>
                </c:pt>
                <c:pt idx="1">
                  <c:v>2. Покинутость / нестабильность (РСО)</c:v>
                </c:pt>
                <c:pt idx="2">
                  <c:v>3. Недоверие / насилие (РСО)</c:v>
                </c:pt>
                <c:pt idx="3">
                  <c:v>4. Социальная изоляция/ отчуждение (РСО)</c:v>
                </c:pt>
                <c:pt idx="4">
                  <c:v>5. Дефективность / стыд (РСО)</c:v>
                </c:pt>
                <c:pt idx="5">
                  <c:v>6. Неуспешность / обреченность на неудачу (НЛАНД)</c:v>
                </c:pt>
                <c:pt idx="6">
                  <c:v>7. Зависимость / некомпетентность (НЛАНД)</c:v>
                </c:pt>
                <c:pt idx="7">
                  <c:v>8. Уязвимость (перед физическим вредом или болезнями) (НЛАНД)</c:v>
                </c:pt>
                <c:pt idx="8">
                  <c:v>9. Слитность с другими / неразвитое Я (НЛАНД)</c:v>
                </c:pt>
                <c:pt idx="9">
                  <c:v>10. Покорность / подчинение (НД)</c:v>
                </c:pt>
                <c:pt idx="10">
                  <c:v>11. Самопожертвование (НД)</c:v>
                </c:pt>
                <c:pt idx="11">
                  <c:v>12. Подавление эмоций (СбП)</c:v>
                </c:pt>
                <c:pt idx="12">
                  <c:v>13. Жёсткие стандарты / завышенные требования к себе (СбП)</c:v>
                </c:pt>
                <c:pt idx="13">
                  <c:v>14. Привилегированность / грандиозность (НГ)</c:v>
                </c:pt>
                <c:pt idx="14">
                  <c:v>15. Недостаток самоконтроля / самодисциплины (НГ)  </c:v>
                </c:pt>
                <c:pt idx="15">
                  <c:v>16. Поиск одобрения (НД)</c:v>
                </c:pt>
                <c:pt idx="16">
                  <c:v>17. Негативизм / пессимизм (СбП)</c:v>
                </c:pt>
                <c:pt idx="17">
                  <c:v>18. Пунитивность / карательность (СбП)</c:v>
                </c:pt>
              </c:strCache>
            </c:strRef>
          </c:cat>
          <c:val>
            <c:numRef>
              <c:f>Результаты!$F$100:$F$117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4C-49E3-8B7A-BB11AC84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66687"/>
        <c:axId val="199646202"/>
      </c:barChart>
      <c:catAx>
        <c:axId val="2182666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44546A"/>
                </a:solidFill>
                <a:latin typeface="Calibri"/>
              </a:defRPr>
            </a:pPr>
            <a:endParaRPr lang="ru-RU"/>
          </a:p>
        </c:txPr>
        <c:crossAx val="199646202"/>
        <c:crosses val="autoZero"/>
        <c:auto val="1"/>
        <c:lblAlgn val="ctr"/>
        <c:lblOffset val="100"/>
        <c:noMultiLvlLbl val="1"/>
      </c:catAx>
      <c:valAx>
        <c:axId val="19964620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44546A"/>
                </a:solidFill>
                <a:latin typeface="Calibri"/>
              </a:defRPr>
            </a:pPr>
            <a:endParaRPr lang="ru-RU"/>
          </a:p>
        </c:txPr>
        <c:crossAx val="218266687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44546A"/>
                </a:solidFill>
                <a:latin typeface="Calibri"/>
              </a:defRPr>
            </a:pPr>
            <a:r>
              <a:rPr lang="ru-RU" sz="1600" b="1" i="0">
                <a:solidFill>
                  <a:srgbClr val="44546A"/>
                </a:solidFill>
                <a:latin typeface="Calibri"/>
              </a:rPr>
              <a:t>Средний балл для каждой группы схем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50260254503452084"/>
          <c:y val="0.27331242918542503"/>
          <c:w val="0.46333368249431706"/>
          <c:h val="0.6705781280813503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4394D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Результаты!$J$100:$J$104</c:f>
              <c:strCache>
                <c:ptCount val="5"/>
                <c:pt idx="0">
                  <c:v>Разобщенность и отвержение (РСО)</c:v>
                </c:pt>
                <c:pt idx="1">
                  <c:v>Нарушение личностной автономии и непризнание достижений (НЛАНД)</c:v>
                </c:pt>
                <c:pt idx="2">
                  <c:v>Нарушенные границы (НГ)</c:v>
                </c:pt>
                <c:pt idx="3">
                  <c:v>Направленность на других (НД)</c:v>
                </c:pt>
                <c:pt idx="4">
                  <c:v>Сверхбдительность и подавление (СбП)</c:v>
                </c:pt>
              </c:strCache>
            </c:strRef>
          </c:cat>
          <c:val>
            <c:numRef>
              <c:f>Результаты!$K$100:$K$104</c:f>
              <c:numCache>
                <c:formatCode>General</c:formatCode>
                <c:ptCount val="5"/>
                <c:pt idx="0" formatCode="0.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CEC-4C3F-97C2-7C8E93372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899589"/>
        <c:axId val="1307272805"/>
      </c:barChart>
      <c:catAx>
        <c:axId val="176089958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44546A"/>
                </a:solidFill>
                <a:latin typeface="Calibri"/>
              </a:defRPr>
            </a:pPr>
            <a:endParaRPr lang="ru-RU"/>
          </a:p>
        </c:txPr>
        <c:crossAx val="1307272805"/>
        <c:crosses val="autoZero"/>
        <c:auto val="1"/>
        <c:lblAlgn val="ctr"/>
        <c:lblOffset val="100"/>
        <c:noMultiLvlLbl val="1"/>
      </c:catAx>
      <c:valAx>
        <c:axId val="1307272805"/>
        <c:scaling>
          <c:orientation val="minMax"/>
          <c:max val="6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44546A"/>
                </a:solidFill>
                <a:latin typeface="Calibri"/>
              </a:defRPr>
            </a:pPr>
            <a:endParaRPr lang="ru-RU"/>
          </a:p>
        </c:txPr>
        <c:crossAx val="1760899589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44546A"/>
                </a:solidFill>
                <a:latin typeface="Calibri"/>
              </a:defRPr>
            </a:pPr>
            <a:r>
              <a:rPr lang="ru-RU" sz="1600" b="1" i="0">
                <a:solidFill>
                  <a:srgbClr val="44546A"/>
                </a:solidFill>
                <a:latin typeface="Calibri"/>
              </a:rPr>
              <a:t>Количество 5-к и 6-к для каждой схемы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43759548668661324"/>
          <c:y val="0.14308044091905445"/>
          <c:w val="0.51833535732000691"/>
          <c:h val="0.82754598163362925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90C7E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Результаты!$B$100:$B$117</c:f>
              <c:strCache>
                <c:ptCount val="18"/>
                <c:pt idx="0">
                  <c:v>1. Эмоциональная депривация (РСО)</c:v>
                </c:pt>
                <c:pt idx="1">
                  <c:v>2. Покинутость / нестабильность (РСО)</c:v>
                </c:pt>
                <c:pt idx="2">
                  <c:v>3. Недоверие / насилие (РСО)</c:v>
                </c:pt>
                <c:pt idx="3">
                  <c:v>4. Социальная изоляция/ отчуждение (РСО)</c:v>
                </c:pt>
                <c:pt idx="4">
                  <c:v>5. Дефективность / стыд (РСО)</c:v>
                </c:pt>
                <c:pt idx="5">
                  <c:v>6. Неуспешность / обреченность на неудачу (НЛАНД)</c:v>
                </c:pt>
                <c:pt idx="6">
                  <c:v>7. Зависимость / некомпетентность (НЛАНД)</c:v>
                </c:pt>
                <c:pt idx="7">
                  <c:v>8. Уязвимость (перед физическим вредом или болезнями) (НЛАНД)</c:v>
                </c:pt>
                <c:pt idx="8">
                  <c:v>9. Слитность с другими / неразвитое Я (НЛАНД)</c:v>
                </c:pt>
                <c:pt idx="9">
                  <c:v>10. Покорность / подчинение (НД)</c:v>
                </c:pt>
                <c:pt idx="10">
                  <c:v>11. Самопожертвование (НД)</c:v>
                </c:pt>
                <c:pt idx="11">
                  <c:v>12. Подавление эмоций (СбП)</c:v>
                </c:pt>
                <c:pt idx="12">
                  <c:v>13. Жёсткие стандарты / завышенные требования к себе (СбП)</c:v>
                </c:pt>
                <c:pt idx="13">
                  <c:v>14. Привилегированность / грандиозность (НГ)</c:v>
                </c:pt>
                <c:pt idx="14">
                  <c:v>15. Недостаток самоконтроля / самодисциплины (НГ)  </c:v>
                </c:pt>
                <c:pt idx="15">
                  <c:v>16. Поиск одобрения (НД)</c:v>
                </c:pt>
                <c:pt idx="16">
                  <c:v>17. Негативизм / пессимизм (СбП)</c:v>
                </c:pt>
                <c:pt idx="17">
                  <c:v>18. Пунитивность / карательность (СбП)</c:v>
                </c:pt>
              </c:strCache>
            </c:strRef>
          </c:cat>
          <c:val>
            <c:numRef>
              <c:f>Результаты!$E$100:$E$117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B63-4C49-9A2E-92373802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50649"/>
        <c:axId val="1432036935"/>
      </c:barChart>
      <c:catAx>
        <c:axId val="18615064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44546A"/>
                </a:solidFill>
                <a:latin typeface="Calibri"/>
              </a:defRPr>
            </a:pPr>
            <a:endParaRPr lang="ru-RU"/>
          </a:p>
        </c:txPr>
        <c:crossAx val="1432036935"/>
        <c:crosses val="autoZero"/>
        <c:auto val="1"/>
        <c:lblAlgn val="ctr"/>
        <c:lblOffset val="100"/>
        <c:noMultiLvlLbl val="1"/>
      </c:catAx>
      <c:valAx>
        <c:axId val="1432036935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44546A"/>
                </a:solidFill>
                <a:latin typeface="Calibri"/>
              </a:defRPr>
            </a:pPr>
            <a:endParaRPr lang="ru-RU"/>
          </a:p>
        </c:txPr>
        <c:crossAx val="186150649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0</xdr:row>
      <xdr:rowOff>142875</xdr:rowOff>
    </xdr:from>
    <xdr:ext cx="2867025" cy="1657350"/>
    <xdr:pic>
      <xdr:nvPicPr>
        <xdr:cNvPr id="2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14</xdr:row>
      <xdr:rowOff>28575</xdr:rowOff>
    </xdr:from>
    <xdr:ext cx="2867025" cy="14763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4</xdr:row>
      <xdr:rowOff>38100</xdr:rowOff>
    </xdr:from>
    <xdr:ext cx="400050" cy="22860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17</xdr:row>
      <xdr:rowOff>57150</xdr:rowOff>
    </xdr:from>
    <xdr:ext cx="400050" cy="22860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23</xdr:row>
      <xdr:rowOff>123825</xdr:rowOff>
    </xdr:from>
    <xdr:ext cx="2876550" cy="1695450"/>
    <xdr:pic>
      <xdr:nvPicPr>
        <xdr:cNvPr id="6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</xdr:row>
      <xdr:rowOff>0</xdr:rowOff>
    </xdr:from>
    <xdr:ext cx="200025" cy="200025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127</xdr:row>
      <xdr:rowOff>123825</xdr:rowOff>
    </xdr:from>
    <xdr:ext cx="9248775" cy="5200650"/>
    <xdr:graphicFrame macro="">
      <xdr:nvGraphicFramePr>
        <xdr:cNvPr id="62561309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438150</xdr:colOff>
      <xdr:row>152</xdr:row>
      <xdr:rowOff>104775</xdr:rowOff>
    </xdr:from>
    <xdr:ext cx="8143875" cy="2714625"/>
    <xdr:graphicFrame macro="">
      <xdr:nvGraphicFramePr>
        <xdr:cNvPr id="62700632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533400</xdr:colOff>
      <xdr:row>119</xdr:row>
      <xdr:rowOff>28575</xdr:rowOff>
    </xdr:from>
    <xdr:ext cx="7734300" cy="5200650"/>
    <xdr:graphicFrame macro="">
      <xdr:nvGraphicFramePr>
        <xdr:cNvPr id="108944545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showGridLines="0" tabSelected="1" topLeftCell="A16" workbookViewId="0"/>
  </sheetViews>
  <sheetFormatPr defaultColWidth="14.41796875" defaultRowHeight="15" customHeight="1" x14ac:dyDescent="0.55000000000000004"/>
  <cols>
    <col min="1" max="1" width="8.83984375" customWidth="1"/>
    <col min="2" max="2" width="44.26171875" customWidth="1"/>
    <col min="3" max="16" width="8.68359375" customWidth="1"/>
  </cols>
  <sheetData>
    <row r="1" spans="1:16" ht="15.3" x14ac:dyDescent="0.55000000000000004">
      <c r="P1" s="1"/>
    </row>
    <row r="2" spans="1:16" ht="15.3" x14ac:dyDescent="0.55000000000000004">
      <c r="P2" s="1"/>
    </row>
    <row r="3" spans="1:16" ht="15.3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5.25" customHeight="1" x14ac:dyDescent="0.55000000000000004">
      <c r="A5" s="2"/>
      <c r="B5" s="3" t="s">
        <v>0</v>
      </c>
      <c r="C5" s="4"/>
      <c r="D5" s="4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1"/>
    </row>
    <row r="6" spans="1:16" ht="15" customHeight="1" x14ac:dyDescent="0.55000000000000004">
      <c r="A6" s="5"/>
      <c r="B6" s="4"/>
      <c r="C6" s="4"/>
      <c r="D6" s="4"/>
      <c r="E6" s="4"/>
      <c r="F6" s="4"/>
      <c r="H6" s="5"/>
      <c r="I6" s="5"/>
      <c r="J6" s="5"/>
      <c r="K6" s="5"/>
      <c r="L6" s="5"/>
      <c r="M6" s="5"/>
      <c r="N6" s="5"/>
      <c r="O6" s="5"/>
      <c r="P6" s="1"/>
    </row>
    <row r="7" spans="1:16" ht="15.3" x14ac:dyDescent="0.55000000000000004">
      <c r="A7" s="5"/>
      <c r="B7" s="5"/>
      <c r="H7" s="5"/>
      <c r="I7" s="5"/>
      <c r="J7" s="5"/>
      <c r="K7" s="5"/>
      <c r="L7" s="5"/>
      <c r="M7" s="5"/>
      <c r="N7" s="5"/>
      <c r="O7" s="5"/>
      <c r="P7" s="1"/>
    </row>
    <row r="8" spans="1:16" ht="15.3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spans="1:16" ht="15.3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spans="1:16" ht="15.3" x14ac:dyDescent="0.55000000000000004">
      <c r="A10" s="6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spans="1:16" ht="15.3" x14ac:dyDescent="0.55000000000000004">
      <c r="A11" s="7" t="s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</row>
    <row r="12" spans="1:16" ht="15.3" x14ac:dyDescent="0.55000000000000004">
      <c r="A12" s="7" t="s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spans="1:16" ht="15.3" x14ac:dyDescent="0.55000000000000004">
      <c r="A13" s="1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3" x14ac:dyDescent="0.55000000000000004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ht="15.3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ht="15" customHeight="1" x14ac:dyDescent="0.55000000000000004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ht="15.3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ht="30" x14ac:dyDescent="0.55000000000000004">
      <c r="A18" s="2"/>
      <c r="B18" s="3" t="s">
        <v>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ht="15.3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ht="15.3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ht="15.75" customHeight="1" x14ac:dyDescent="0.55000000000000004">
      <c r="A21" s="2"/>
      <c r="B21" s="2"/>
      <c r="C21" s="8"/>
      <c r="D21" s="8"/>
      <c r="E21" s="8"/>
      <c r="F21" s="8"/>
      <c r="G21" s="8"/>
      <c r="H21" s="2"/>
      <c r="I21" s="2"/>
      <c r="J21" s="2"/>
      <c r="K21" s="2"/>
      <c r="L21" s="2"/>
      <c r="M21" s="2"/>
      <c r="N21" s="2"/>
      <c r="O21" s="2"/>
      <c r="P21" s="1"/>
    </row>
    <row r="22" spans="1:16" ht="15.75" customHeight="1" x14ac:dyDescent="0.55000000000000004">
      <c r="A22" s="5"/>
      <c r="B22" s="5"/>
      <c r="C22" s="8"/>
      <c r="D22" s="8"/>
      <c r="E22" s="8"/>
      <c r="F22" s="8"/>
      <c r="G22" s="8"/>
      <c r="H22" s="5"/>
      <c r="I22" s="5"/>
      <c r="J22" s="5"/>
      <c r="K22" s="5"/>
      <c r="L22" s="5"/>
      <c r="M22" s="5"/>
      <c r="N22" s="5"/>
      <c r="O22" s="5"/>
      <c r="P22" s="1"/>
    </row>
    <row r="23" spans="1:16" ht="15.75" customHeight="1" x14ac:dyDescent="0.5500000000000000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"/>
    </row>
    <row r="24" spans="1:16" ht="15.75" customHeight="1" x14ac:dyDescent="0.5500000000000000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"/>
    </row>
    <row r="25" spans="1:16" ht="15.75" customHeight="1" x14ac:dyDescent="0.55000000000000004">
      <c r="A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ht="15.75" customHeight="1" x14ac:dyDescent="0.55000000000000004">
      <c r="A26" s="2" t="s">
        <v>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ht="15.75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ht="15.75" customHeight="1" x14ac:dyDescent="0.55000000000000004">
      <c r="A28" s="2" t="s">
        <v>8</v>
      </c>
      <c r="B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ht="15.75" customHeight="1" x14ac:dyDescent="0.55000000000000004">
      <c r="A29" s="2" t="s">
        <v>9</v>
      </c>
      <c r="B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ht="15.75" customHeight="1" x14ac:dyDescent="0.55000000000000004">
      <c r="A30" s="2"/>
      <c r="B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ht="15.75" customHeight="1" x14ac:dyDescent="0.55000000000000004">
      <c r="A31" s="5" t="s">
        <v>10</v>
      </c>
      <c r="B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ht="15.75" customHeight="1" x14ac:dyDescent="0.55000000000000004">
      <c r="A32" s="2"/>
      <c r="B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</row>
    <row r="33" spans="1:16" ht="15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ht="15.75" customHeight="1" x14ac:dyDescent="0.5500000000000000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ht="15.75" customHeight="1" x14ac:dyDescent="0.5500000000000000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</row>
    <row r="36" spans="1:16" ht="15.7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</row>
    <row r="37" spans="1:16" ht="15.7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5.7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ht="15.75" customHeight="1" x14ac:dyDescent="0.55000000000000004"/>
    <row r="40" spans="1:16" ht="15.75" customHeight="1" x14ac:dyDescent="0.55000000000000004"/>
    <row r="41" spans="1:16" ht="15.75" customHeight="1" x14ac:dyDescent="0.55000000000000004"/>
    <row r="42" spans="1:16" ht="15.75" customHeight="1" x14ac:dyDescent="0.55000000000000004"/>
    <row r="43" spans="1:16" ht="15.75" customHeight="1" x14ac:dyDescent="0.55000000000000004"/>
    <row r="44" spans="1:16" ht="15.75" customHeight="1" x14ac:dyDescent="0.55000000000000004"/>
    <row r="45" spans="1:16" ht="15.75" customHeight="1" x14ac:dyDescent="0.55000000000000004"/>
    <row r="46" spans="1:16" ht="15.75" customHeight="1" x14ac:dyDescent="0.55000000000000004"/>
    <row r="47" spans="1:16" ht="15.75" customHeight="1" x14ac:dyDescent="0.55000000000000004"/>
    <row r="48" spans="1:16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showGridLines="0" topLeftCell="A244" workbookViewId="0"/>
  </sheetViews>
  <sheetFormatPr defaultColWidth="14.41796875" defaultRowHeight="15" customHeight="1" x14ac:dyDescent="0.55000000000000004"/>
  <cols>
    <col min="1" max="1" width="2.62890625" customWidth="1"/>
    <col min="2" max="2" width="17.578125" customWidth="1"/>
    <col min="3" max="6" width="8.68359375" customWidth="1"/>
    <col min="7" max="7" width="14.68359375" customWidth="1"/>
    <col min="8" max="8" width="8.68359375" customWidth="1"/>
    <col min="9" max="9" width="6.26171875" customWidth="1"/>
    <col min="10" max="14" width="8.68359375" customWidth="1"/>
    <col min="15" max="15" width="7.83984375" customWidth="1"/>
    <col min="16" max="16" width="21.26171875" hidden="1" customWidth="1"/>
    <col min="17" max="17" width="12.41796875" customWidth="1"/>
    <col min="18" max="18" width="8.68359375" customWidth="1"/>
  </cols>
  <sheetData>
    <row r="2" spans="2:18" ht="14.4" x14ac:dyDescent="0.55000000000000004">
      <c r="B2" s="9" t="s">
        <v>11</v>
      </c>
      <c r="E2" s="52"/>
      <c r="F2" s="53"/>
      <c r="G2" s="53"/>
      <c r="H2" s="54"/>
      <c r="J2" s="9" t="s">
        <v>12</v>
      </c>
      <c r="M2" s="52"/>
      <c r="N2" s="53"/>
      <c r="O2" s="53"/>
      <c r="P2" s="54"/>
      <c r="R2" s="10"/>
    </row>
    <row r="3" spans="2:18" ht="7.5" customHeight="1" x14ac:dyDescent="0.55000000000000004">
      <c r="B3" s="11"/>
      <c r="C3" s="12"/>
      <c r="D3" s="12"/>
      <c r="E3" s="13"/>
      <c r="F3" s="13"/>
      <c r="G3" s="13"/>
      <c r="H3" s="13"/>
      <c r="R3" s="10"/>
    </row>
    <row r="4" spans="2:18" ht="14.4" x14ac:dyDescent="0.55000000000000004">
      <c r="B4" s="9" t="s">
        <v>13</v>
      </c>
      <c r="E4" s="55"/>
      <c r="F4" s="53"/>
      <c r="G4" s="53"/>
      <c r="H4" s="54"/>
      <c r="R4" s="10"/>
    </row>
    <row r="5" spans="2:18" ht="7.5" customHeight="1" x14ac:dyDescent="0.55000000000000004">
      <c r="B5" s="11"/>
      <c r="C5" s="12"/>
      <c r="D5" s="12"/>
      <c r="E5" s="13"/>
      <c r="F5" s="13"/>
      <c r="G5" s="13"/>
      <c r="H5" s="13"/>
      <c r="R5" s="10"/>
    </row>
    <row r="6" spans="2:18" ht="14.4" x14ac:dyDescent="0.55000000000000004">
      <c r="B6" s="9" t="s">
        <v>14</v>
      </c>
      <c r="E6" s="52"/>
      <c r="F6" s="53"/>
      <c r="G6" s="53"/>
      <c r="H6" s="54"/>
      <c r="Q6" s="14"/>
      <c r="R6" s="10"/>
    </row>
    <row r="7" spans="2:18" ht="7.5" customHeight="1" x14ac:dyDescent="0.55000000000000004">
      <c r="B7" s="11"/>
      <c r="E7" s="13"/>
      <c r="F7" s="13"/>
      <c r="G7" s="13"/>
      <c r="H7" s="13"/>
      <c r="R7" s="10"/>
    </row>
    <row r="8" spans="2:18" ht="14.4" x14ac:dyDescent="0.55000000000000004">
      <c r="B8" s="9" t="s">
        <v>15</v>
      </c>
      <c r="E8" s="56"/>
      <c r="F8" s="53"/>
      <c r="G8" s="53"/>
      <c r="H8" s="54"/>
      <c r="R8" s="10"/>
    </row>
    <row r="9" spans="2:18" ht="15.75" customHeight="1" x14ac:dyDescent="0.55000000000000004">
      <c r="B9" s="15"/>
      <c r="R9" s="10"/>
    </row>
    <row r="10" spans="2:18" ht="15.75" customHeight="1" x14ac:dyDescent="0.55000000000000004">
      <c r="B10" s="16" t="s">
        <v>16</v>
      </c>
      <c r="M10" s="17"/>
      <c r="N10" s="17"/>
      <c r="O10" s="17"/>
      <c r="P10" s="17"/>
      <c r="Q10" s="17"/>
      <c r="R10" s="17"/>
    </row>
    <row r="11" spans="2:18" ht="14.4" x14ac:dyDescent="0.55000000000000004">
      <c r="M11" s="18"/>
      <c r="N11" s="18"/>
      <c r="O11" s="18"/>
      <c r="P11" s="18"/>
      <c r="Q11" s="18"/>
      <c r="R11" s="18"/>
    </row>
    <row r="12" spans="2:18" ht="59.25" customHeight="1" x14ac:dyDescent="0.55000000000000004">
      <c r="B12" s="57" t="s">
        <v>17</v>
      </c>
      <c r="C12" s="50"/>
      <c r="D12" s="50"/>
      <c r="E12" s="50"/>
      <c r="F12" s="50"/>
      <c r="G12" s="50"/>
      <c r="H12" s="50"/>
      <c r="I12" s="19"/>
    </row>
    <row r="13" spans="2:18" ht="14.25" customHeight="1" x14ac:dyDescent="0.55000000000000004">
      <c r="B13" s="19"/>
      <c r="C13" s="19"/>
      <c r="D13" s="19"/>
      <c r="E13" s="19"/>
      <c r="F13" s="19"/>
      <c r="G13" s="19"/>
      <c r="H13" s="19"/>
      <c r="I13" s="19"/>
    </row>
    <row r="14" spans="2:18" ht="29.25" customHeight="1" x14ac:dyDescent="0.55000000000000004">
      <c r="B14" s="58" t="s">
        <v>18</v>
      </c>
      <c r="C14" s="50"/>
      <c r="D14" s="50"/>
      <c r="E14" s="50"/>
      <c r="F14" s="50"/>
      <c r="G14" s="50"/>
      <c r="H14" s="50"/>
      <c r="I14" s="19"/>
    </row>
    <row r="15" spans="2:18" ht="13.5" customHeight="1" x14ac:dyDescent="0.55000000000000004">
      <c r="B15" s="19"/>
      <c r="C15" s="19"/>
      <c r="D15" s="19"/>
      <c r="E15" s="19"/>
      <c r="F15" s="19"/>
      <c r="G15" s="19"/>
      <c r="H15" s="19"/>
      <c r="I15" s="19"/>
    </row>
    <row r="16" spans="2:18" ht="14.25" customHeight="1" x14ac:dyDescent="0.55000000000000004">
      <c r="B16" s="20" t="s">
        <v>19</v>
      </c>
      <c r="C16" s="21"/>
      <c r="D16" s="22"/>
      <c r="E16" s="22"/>
      <c r="F16" s="20" t="s">
        <v>20</v>
      </c>
      <c r="G16" s="22"/>
      <c r="H16" s="22"/>
      <c r="I16" s="23"/>
    </row>
    <row r="17" spans="2:17" ht="14.4" x14ac:dyDescent="0.55000000000000004">
      <c r="B17" s="24" t="s">
        <v>21</v>
      </c>
      <c r="C17" s="21"/>
      <c r="D17" s="24"/>
      <c r="E17" s="24"/>
      <c r="F17" s="24" t="s">
        <v>22</v>
      </c>
      <c r="G17" s="24"/>
      <c r="H17" s="24"/>
      <c r="I17" s="25"/>
    </row>
    <row r="18" spans="2:17" ht="14.4" x14ac:dyDescent="0.55000000000000004">
      <c r="B18" s="24" t="s">
        <v>23</v>
      </c>
      <c r="C18" s="21"/>
      <c r="D18" s="24"/>
      <c r="E18" s="24"/>
      <c r="F18" s="24" t="s">
        <v>24</v>
      </c>
      <c r="G18" s="24"/>
      <c r="H18" s="24"/>
      <c r="I18" s="25"/>
    </row>
    <row r="20" spans="2:17" ht="14.4" x14ac:dyDescent="0.55000000000000004">
      <c r="B20" s="26" t="s">
        <v>25</v>
      </c>
      <c r="Q20" s="27" t="s">
        <v>26</v>
      </c>
    </row>
    <row r="21" spans="2:17" ht="15.75" customHeight="1" x14ac:dyDescent="0.55000000000000004">
      <c r="Q21" s="28"/>
    </row>
    <row r="22" spans="2:17" ht="15.75" customHeight="1" x14ac:dyDescent="0.55000000000000004">
      <c r="B22" s="29" t="s">
        <v>27</v>
      </c>
      <c r="C22" s="30"/>
      <c r="D22" s="30"/>
      <c r="E22" s="17"/>
      <c r="F22" s="17"/>
      <c r="Q22" s="31"/>
    </row>
    <row r="23" spans="2:17" ht="15.75" customHeight="1" x14ac:dyDescent="0.55000000000000004">
      <c r="B23" s="30"/>
      <c r="C23" s="30"/>
      <c r="D23" s="30"/>
      <c r="E23" s="17"/>
      <c r="F23" s="17"/>
      <c r="Q23" s="28"/>
    </row>
    <row r="24" spans="2:17" ht="15.75" customHeight="1" x14ac:dyDescent="0.55000000000000004">
      <c r="B24" s="29" t="s">
        <v>28</v>
      </c>
      <c r="C24" s="30"/>
      <c r="D24" s="30"/>
      <c r="E24" s="17"/>
      <c r="F24" s="17"/>
      <c r="Q24" s="31"/>
    </row>
    <row r="25" spans="2:17" ht="15.75" customHeight="1" x14ac:dyDescent="0.55000000000000004">
      <c r="B25" s="30"/>
      <c r="C25" s="30"/>
      <c r="D25" s="30"/>
      <c r="E25" s="17"/>
      <c r="F25" s="17"/>
      <c r="Q25" s="28"/>
    </row>
    <row r="26" spans="2:17" ht="15.75" customHeight="1" x14ac:dyDescent="0.55000000000000004">
      <c r="B26" s="29" t="s">
        <v>29</v>
      </c>
      <c r="C26" s="30"/>
      <c r="D26" s="30"/>
      <c r="E26" s="17"/>
      <c r="F26" s="17"/>
      <c r="Q26" s="31"/>
    </row>
    <row r="27" spans="2:17" ht="15.75" customHeight="1" x14ac:dyDescent="0.55000000000000004">
      <c r="B27" s="30"/>
      <c r="C27" s="30"/>
      <c r="D27" s="30"/>
      <c r="E27" s="17"/>
      <c r="F27" s="17"/>
      <c r="Q27" s="28"/>
    </row>
    <row r="28" spans="2:17" ht="15.75" customHeight="1" x14ac:dyDescent="0.55000000000000004">
      <c r="B28" s="29" t="s">
        <v>30</v>
      </c>
      <c r="C28" s="30"/>
      <c r="D28" s="30"/>
      <c r="E28" s="17"/>
      <c r="F28" s="17"/>
      <c r="Q28" s="31"/>
    </row>
    <row r="29" spans="2:17" ht="15.75" customHeight="1" x14ac:dyDescent="0.55000000000000004">
      <c r="B29" s="30"/>
      <c r="C29" s="30"/>
      <c r="D29" s="30"/>
      <c r="E29" s="17"/>
      <c r="F29" s="17"/>
      <c r="Q29" s="28"/>
    </row>
    <row r="30" spans="2:17" ht="15.75" customHeight="1" x14ac:dyDescent="0.55000000000000004">
      <c r="B30" s="29" t="s">
        <v>31</v>
      </c>
      <c r="C30" s="30"/>
      <c r="D30" s="30"/>
      <c r="E30" s="17"/>
      <c r="F30" s="17"/>
      <c r="Q30" s="31"/>
    </row>
    <row r="31" spans="2:17" ht="15.75" customHeight="1" x14ac:dyDescent="0.55000000000000004">
      <c r="B31" s="30"/>
      <c r="C31" s="30"/>
      <c r="D31" s="30"/>
      <c r="E31" s="17"/>
      <c r="F31" s="17"/>
      <c r="Q31" s="28"/>
    </row>
    <row r="32" spans="2:17" ht="15.75" customHeight="1" x14ac:dyDescent="0.55000000000000004">
      <c r="B32" s="29" t="s">
        <v>32</v>
      </c>
      <c r="C32" s="30"/>
      <c r="D32" s="30"/>
      <c r="E32" s="17"/>
      <c r="F32" s="17"/>
      <c r="Q32" s="31"/>
    </row>
    <row r="33" spans="2:17" ht="15.75" customHeight="1" x14ac:dyDescent="0.55000000000000004">
      <c r="B33" s="30"/>
      <c r="C33" s="30"/>
      <c r="D33" s="30"/>
      <c r="E33" s="17"/>
      <c r="F33" s="17"/>
      <c r="Q33" s="28"/>
    </row>
    <row r="34" spans="2:17" ht="15.75" customHeight="1" x14ac:dyDescent="0.55000000000000004">
      <c r="B34" s="29" t="s">
        <v>33</v>
      </c>
      <c r="C34" s="30"/>
      <c r="D34" s="30"/>
      <c r="E34" s="17"/>
      <c r="F34" s="17"/>
      <c r="Q34" s="31"/>
    </row>
    <row r="35" spans="2:17" ht="15.75" customHeight="1" x14ac:dyDescent="0.55000000000000004">
      <c r="B35" s="30"/>
      <c r="C35" s="30"/>
      <c r="D35" s="30"/>
      <c r="E35" s="17"/>
      <c r="F35" s="17"/>
      <c r="Q35" s="28"/>
    </row>
    <row r="36" spans="2:17" ht="15.75" customHeight="1" x14ac:dyDescent="0.55000000000000004">
      <c r="B36" s="29" t="s">
        <v>34</v>
      </c>
      <c r="C36" s="30"/>
      <c r="D36" s="30"/>
      <c r="E36" s="17"/>
      <c r="F36" s="17"/>
      <c r="Q36" s="31"/>
    </row>
    <row r="37" spans="2:17" ht="15.75" customHeight="1" x14ac:dyDescent="0.55000000000000004">
      <c r="B37" s="30"/>
      <c r="C37" s="30"/>
      <c r="D37" s="30"/>
      <c r="E37" s="17"/>
      <c r="F37" s="17"/>
      <c r="Q37" s="28"/>
    </row>
    <row r="38" spans="2:17" ht="15.75" customHeight="1" x14ac:dyDescent="0.55000000000000004">
      <c r="B38" s="29" t="s">
        <v>35</v>
      </c>
      <c r="C38" s="30"/>
      <c r="D38" s="30"/>
      <c r="E38" s="17"/>
      <c r="F38" s="17"/>
      <c r="Q38" s="31"/>
    </row>
    <row r="39" spans="2:17" ht="15.75" customHeight="1" x14ac:dyDescent="0.55000000000000004">
      <c r="B39" s="30"/>
      <c r="C39" s="30"/>
      <c r="D39" s="30"/>
      <c r="E39" s="17"/>
      <c r="F39" s="17"/>
      <c r="Q39" s="28"/>
    </row>
    <row r="40" spans="2:17" ht="15.75" customHeight="1" x14ac:dyDescent="0.55000000000000004">
      <c r="B40" s="29" t="s">
        <v>36</v>
      </c>
      <c r="C40" s="30"/>
      <c r="D40" s="30"/>
      <c r="E40" s="17"/>
      <c r="F40" s="17"/>
      <c r="Q40" s="31"/>
    </row>
    <row r="41" spans="2:17" ht="15.75" customHeight="1" x14ac:dyDescent="0.55000000000000004">
      <c r="B41" s="30"/>
      <c r="C41" s="30"/>
      <c r="D41" s="30"/>
      <c r="E41" s="17"/>
      <c r="F41" s="17"/>
      <c r="Q41" s="28"/>
    </row>
    <row r="42" spans="2:17" ht="15.75" customHeight="1" x14ac:dyDescent="0.55000000000000004">
      <c r="B42" s="29" t="s">
        <v>37</v>
      </c>
      <c r="C42" s="30"/>
      <c r="D42" s="30"/>
      <c r="E42" s="17"/>
      <c r="F42" s="17"/>
      <c r="Q42" s="31"/>
    </row>
    <row r="43" spans="2:17" ht="15.75" customHeight="1" x14ac:dyDescent="0.55000000000000004">
      <c r="Q43" s="28"/>
    </row>
    <row r="44" spans="2:17" ht="15.75" customHeight="1" x14ac:dyDescent="0.55000000000000004">
      <c r="Q44" s="28"/>
    </row>
    <row r="45" spans="2:17" ht="15.75" customHeight="1" x14ac:dyDescent="0.55000000000000004">
      <c r="B45" s="20" t="s">
        <v>19</v>
      </c>
      <c r="C45" s="21"/>
      <c r="D45" s="22"/>
      <c r="E45" s="22"/>
      <c r="F45" s="20" t="s">
        <v>20</v>
      </c>
      <c r="G45" s="22"/>
      <c r="H45" s="22"/>
      <c r="I45" s="23"/>
      <c r="Q45" s="30"/>
    </row>
    <row r="46" spans="2:17" ht="15.75" customHeight="1" x14ac:dyDescent="0.55000000000000004">
      <c r="B46" s="24" t="s">
        <v>21</v>
      </c>
      <c r="C46" s="21"/>
      <c r="D46" s="24"/>
      <c r="E46" s="24"/>
      <c r="F46" s="24" t="s">
        <v>22</v>
      </c>
      <c r="G46" s="24"/>
      <c r="H46" s="24"/>
      <c r="I46" s="25"/>
      <c r="Q46" s="30"/>
    </row>
    <row r="47" spans="2:17" ht="15.75" customHeight="1" x14ac:dyDescent="0.55000000000000004">
      <c r="B47" s="24" t="s">
        <v>23</v>
      </c>
      <c r="C47" s="21"/>
      <c r="D47" s="24"/>
      <c r="E47" s="24"/>
      <c r="F47" s="24" t="s">
        <v>24</v>
      </c>
      <c r="G47" s="24"/>
      <c r="H47" s="24"/>
      <c r="I47" s="25"/>
      <c r="Q47" s="30"/>
    </row>
    <row r="48" spans="2:17" ht="15.75" customHeight="1" x14ac:dyDescent="0.55000000000000004">
      <c r="Q48" s="30"/>
    </row>
    <row r="49" spans="2:17" ht="15.75" customHeight="1" x14ac:dyDescent="0.55000000000000004">
      <c r="B49" s="26" t="s">
        <v>25</v>
      </c>
      <c r="Q49" s="27" t="s">
        <v>26</v>
      </c>
    </row>
    <row r="50" spans="2:17" ht="15.75" customHeight="1" x14ac:dyDescent="0.55000000000000004">
      <c r="Q50" s="32"/>
    </row>
    <row r="51" spans="2:17" ht="15.75" customHeight="1" x14ac:dyDescent="0.55000000000000004">
      <c r="B51" s="29" t="s">
        <v>38</v>
      </c>
      <c r="C51" s="30"/>
      <c r="D51" s="30"/>
      <c r="E51" s="17"/>
      <c r="F51" s="17"/>
      <c r="Q51" s="31"/>
    </row>
    <row r="52" spans="2:17" ht="15.75" customHeight="1" x14ac:dyDescent="0.55000000000000004">
      <c r="B52" s="30"/>
      <c r="C52" s="30"/>
      <c r="D52" s="30"/>
      <c r="E52" s="17"/>
      <c r="F52" s="17"/>
      <c r="Q52" s="28"/>
    </row>
    <row r="53" spans="2:17" ht="15.75" customHeight="1" x14ac:dyDescent="0.55000000000000004">
      <c r="B53" s="29" t="s">
        <v>39</v>
      </c>
      <c r="C53" s="30"/>
      <c r="D53" s="30"/>
      <c r="E53" s="17"/>
      <c r="F53" s="17"/>
      <c r="Q53" s="31"/>
    </row>
    <row r="54" spans="2:17" ht="15.75" customHeight="1" x14ac:dyDescent="0.55000000000000004">
      <c r="B54" s="30"/>
      <c r="C54" s="30"/>
      <c r="D54" s="30"/>
      <c r="E54" s="17"/>
      <c r="F54" s="17"/>
      <c r="Q54" s="28"/>
    </row>
    <row r="55" spans="2:17" ht="15.75" customHeight="1" x14ac:dyDescent="0.55000000000000004">
      <c r="B55" s="29" t="s">
        <v>40</v>
      </c>
      <c r="C55" s="30"/>
      <c r="D55" s="30"/>
      <c r="E55" s="17"/>
      <c r="F55" s="17"/>
      <c r="Q55" s="31"/>
    </row>
    <row r="56" spans="2:17" ht="15.75" customHeight="1" x14ac:dyDescent="0.55000000000000004">
      <c r="B56" s="30"/>
      <c r="C56" s="30"/>
      <c r="D56" s="30"/>
      <c r="E56" s="17"/>
      <c r="F56" s="17"/>
      <c r="Q56" s="28"/>
    </row>
    <row r="57" spans="2:17" ht="15.75" customHeight="1" x14ac:dyDescent="0.55000000000000004">
      <c r="B57" s="29" t="s">
        <v>41</v>
      </c>
      <c r="C57" s="30"/>
      <c r="D57" s="30"/>
      <c r="E57" s="17"/>
      <c r="F57" s="17"/>
      <c r="Q57" s="31"/>
    </row>
    <row r="58" spans="2:17" ht="15.75" customHeight="1" x14ac:dyDescent="0.55000000000000004">
      <c r="B58" s="30"/>
      <c r="C58" s="30"/>
      <c r="D58" s="30"/>
      <c r="E58" s="17"/>
      <c r="F58" s="17"/>
      <c r="Q58" s="28"/>
    </row>
    <row r="59" spans="2:17" ht="15.75" customHeight="1" x14ac:dyDescent="0.55000000000000004">
      <c r="B59" s="29" t="s">
        <v>42</v>
      </c>
      <c r="C59" s="30"/>
      <c r="D59" s="30"/>
      <c r="E59" s="17"/>
      <c r="F59" s="17"/>
      <c r="Q59" s="31"/>
    </row>
    <row r="60" spans="2:17" ht="15.75" customHeight="1" x14ac:dyDescent="0.55000000000000004">
      <c r="B60" s="30"/>
      <c r="C60" s="30"/>
      <c r="D60" s="30"/>
      <c r="E60" s="17"/>
      <c r="F60" s="17"/>
      <c r="Q60" s="28"/>
    </row>
    <row r="61" spans="2:17" ht="15.75" customHeight="1" x14ac:dyDescent="0.55000000000000004">
      <c r="B61" s="29" t="s">
        <v>43</v>
      </c>
      <c r="C61" s="30"/>
      <c r="D61" s="30"/>
      <c r="E61" s="17"/>
      <c r="F61" s="17"/>
      <c r="Q61" s="31"/>
    </row>
    <row r="62" spans="2:17" ht="15.75" customHeight="1" x14ac:dyDescent="0.55000000000000004">
      <c r="B62" s="30"/>
      <c r="C62" s="30"/>
      <c r="D62" s="30"/>
      <c r="E62" s="17"/>
      <c r="F62" s="17"/>
      <c r="Q62" s="28"/>
    </row>
    <row r="63" spans="2:17" ht="15.75" customHeight="1" x14ac:dyDescent="0.55000000000000004">
      <c r="B63" s="29" t="s">
        <v>44</v>
      </c>
      <c r="C63" s="30"/>
      <c r="D63" s="30"/>
      <c r="E63" s="17"/>
      <c r="F63" s="17"/>
      <c r="Q63" s="31"/>
    </row>
    <row r="64" spans="2:17" ht="15.75" customHeight="1" x14ac:dyDescent="0.55000000000000004">
      <c r="B64" s="30"/>
      <c r="C64" s="30"/>
      <c r="D64" s="30"/>
      <c r="E64" s="17"/>
      <c r="F64" s="17"/>
      <c r="Q64" s="28"/>
    </row>
    <row r="65" spans="2:17" ht="15.75" customHeight="1" x14ac:dyDescent="0.55000000000000004">
      <c r="B65" s="29" t="s">
        <v>45</v>
      </c>
      <c r="C65" s="30"/>
      <c r="D65" s="30"/>
      <c r="E65" s="17"/>
      <c r="F65" s="17"/>
      <c r="Q65" s="31"/>
    </row>
    <row r="66" spans="2:17" ht="15.75" customHeight="1" x14ac:dyDescent="0.55000000000000004">
      <c r="B66" s="30"/>
      <c r="C66" s="30"/>
      <c r="D66" s="30"/>
      <c r="E66" s="17"/>
      <c r="F66" s="17"/>
      <c r="Q66" s="28"/>
    </row>
    <row r="67" spans="2:17" ht="15.75" customHeight="1" x14ac:dyDescent="0.55000000000000004">
      <c r="B67" s="29" t="s">
        <v>46</v>
      </c>
      <c r="C67" s="30"/>
      <c r="D67" s="30"/>
      <c r="E67" s="17"/>
      <c r="F67" s="17"/>
      <c r="Q67" s="31"/>
    </row>
    <row r="68" spans="2:17" ht="15.75" customHeight="1" x14ac:dyDescent="0.55000000000000004">
      <c r="B68" s="30"/>
      <c r="C68" s="30"/>
      <c r="D68" s="30"/>
      <c r="E68" s="17"/>
      <c r="F68" s="17"/>
      <c r="Q68" s="28"/>
    </row>
    <row r="69" spans="2:17" ht="15.75" customHeight="1" x14ac:dyDescent="0.55000000000000004">
      <c r="B69" s="29" t="s">
        <v>47</v>
      </c>
      <c r="C69" s="30"/>
      <c r="D69" s="30"/>
      <c r="E69" s="17"/>
      <c r="F69" s="17"/>
      <c r="Q69" s="31"/>
    </row>
    <row r="70" spans="2:17" ht="15.75" customHeight="1" x14ac:dyDescent="0.55000000000000004">
      <c r="B70" s="30"/>
      <c r="C70" s="30"/>
      <c r="D70" s="30"/>
      <c r="E70" s="17"/>
      <c r="F70" s="17"/>
      <c r="Q70" s="28"/>
    </row>
    <row r="71" spans="2:17" ht="15.75" customHeight="1" x14ac:dyDescent="0.55000000000000004">
      <c r="B71" s="29" t="s">
        <v>48</v>
      </c>
      <c r="C71" s="30"/>
      <c r="D71" s="30"/>
      <c r="Q71" s="31"/>
    </row>
    <row r="72" spans="2:17" ht="15.75" customHeight="1" x14ac:dyDescent="0.55000000000000004">
      <c r="B72" s="30"/>
      <c r="C72" s="30"/>
      <c r="Q72" s="32"/>
    </row>
    <row r="73" spans="2:17" ht="15.75" customHeight="1" x14ac:dyDescent="0.55000000000000004">
      <c r="B73" s="30"/>
      <c r="C73" s="30"/>
      <c r="Q73" s="30"/>
    </row>
    <row r="74" spans="2:17" ht="15.75" customHeight="1" x14ac:dyDescent="0.55000000000000004">
      <c r="B74" s="20" t="s">
        <v>19</v>
      </c>
      <c r="C74" s="21"/>
      <c r="D74" s="22"/>
      <c r="E74" s="22"/>
      <c r="F74" s="20" t="s">
        <v>20</v>
      </c>
      <c r="G74" s="22"/>
      <c r="H74" s="22"/>
      <c r="I74" s="23"/>
      <c r="Q74" s="30"/>
    </row>
    <row r="75" spans="2:17" ht="15.75" customHeight="1" x14ac:dyDescent="0.55000000000000004">
      <c r="B75" s="24" t="s">
        <v>21</v>
      </c>
      <c r="C75" s="21"/>
      <c r="D75" s="24"/>
      <c r="E75" s="24"/>
      <c r="F75" s="24" t="s">
        <v>22</v>
      </c>
      <c r="G75" s="24"/>
      <c r="H75" s="24"/>
      <c r="I75" s="25"/>
      <c r="Q75" s="30"/>
    </row>
    <row r="76" spans="2:17" ht="15.75" customHeight="1" x14ac:dyDescent="0.55000000000000004">
      <c r="B76" s="24" t="s">
        <v>23</v>
      </c>
      <c r="C76" s="21"/>
      <c r="D76" s="24"/>
      <c r="E76" s="24"/>
      <c r="F76" s="24" t="s">
        <v>24</v>
      </c>
      <c r="G76" s="24"/>
      <c r="H76" s="24"/>
      <c r="I76" s="25"/>
      <c r="Q76" s="30"/>
    </row>
    <row r="77" spans="2:17" ht="15.75" customHeight="1" x14ac:dyDescent="0.55000000000000004">
      <c r="Q77" s="30"/>
    </row>
    <row r="78" spans="2:17" ht="15.75" customHeight="1" x14ac:dyDescent="0.55000000000000004">
      <c r="B78" s="26" t="s">
        <v>25</v>
      </c>
      <c r="Q78" s="27" t="s">
        <v>26</v>
      </c>
    </row>
    <row r="79" spans="2:17" ht="15.75" customHeight="1" x14ac:dyDescent="0.55000000000000004">
      <c r="B79" s="30"/>
      <c r="C79" s="30"/>
      <c r="Q79" s="28"/>
    </row>
    <row r="80" spans="2:17" ht="15" customHeight="1" x14ac:dyDescent="0.55000000000000004">
      <c r="B80" s="29" t="s">
        <v>49</v>
      </c>
      <c r="C80" s="30"/>
      <c r="Q80" s="31"/>
    </row>
    <row r="81" spans="2:17" ht="15.75" customHeight="1" x14ac:dyDescent="0.55000000000000004">
      <c r="B81" s="30"/>
      <c r="C81" s="30"/>
      <c r="Q81" s="28"/>
    </row>
    <row r="82" spans="2:17" ht="15.75" customHeight="1" x14ac:dyDescent="0.55000000000000004">
      <c r="B82" s="29" t="s">
        <v>50</v>
      </c>
      <c r="C82" s="30"/>
      <c r="Q82" s="31"/>
    </row>
    <row r="83" spans="2:17" ht="15.75" customHeight="1" x14ac:dyDescent="0.55000000000000004">
      <c r="B83" s="30"/>
      <c r="C83" s="30"/>
      <c r="Q83" s="28"/>
    </row>
    <row r="84" spans="2:17" ht="15.75" customHeight="1" x14ac:dyDescent="0.55000000000000004">
      <c r="B84" s="29" t="s">
        <v>51</v>
      </c>
      <c r="C84" s="30"/>
      <c r="Q84" s="31"/>
    </row>
    <row r="85" spans="2:17" ht="15.75" customHeight="1" x14ac:dyDescent="0.55000000000000004">
      <c r="B85" s="30"/>
      <c r="C85" s="30"/>
      <c r="Q85" s="28"/>
    </row>
    <row r="86" spans="2:17" ht="15.75" customHeight="1" x14ac:dyDescent="0.55000000000000004">
      <c r="B86" s="29" t="s">
        <v>52</v>
      </c>
      <c r="C86" s="30"/>
      <c r="Q86" s="31"/>
    </row>
    <row r="87" spans="2:17" ht="15.75" customHeight="1" x14ac:dyDescent="0.55000000000000004">
      <c r="B87" s="30"/>
      <c r="C87" s="30"/>
      <c r="Q87" s="28"/>
    </row>
    <row r="88" spans="2:17" ht="15.75" customHeight="1" x14ac:dyDescent="0.55000000000000004">
      <c r="B88" s="29" t="s">
        <v>53</v>
      </c>
      <c r="C88" s="30"/>
      <c r="Q88" s="31"/>
    </row>
    <row r="89" spans="2:17" ht="15.75" customHeight="1" x14ac:dyDescent="0.55000000000000004">
      <c r="B89" s="30"/>
      <c r="C89" s="30"/>
      <c r="Q89" s="28"/>
    </row>
    <row r="90" spans="2:17" ht="15.75" customHeight="1" x14ac:dyDescent="0.55000000000000004">
      <c r="B90" s="29" t="s">
        <v>54</v>
      </c>
      <c r="C90" s="30"/>
      <c r="Q90" s="31"/>
    </row>
    <row r="91" spans="2:17" ht="15.75" customHeight="1" x14ac:dyDescent="0.55000000000000004">
      <c r="B91" s="30"/>
      <c r="C91" s="30"/>
      <c r="Q91" s="28"/>
    </row>
    <row r="92" spans="2:17" ht="15.75" customHeight="1" x14ac:dyDescent="0.55000000000000004">
      <c r="B92" s="29" t="s">
        <v>55</v>
      </c>
      <c r="C92" s="30"/>
      <c r="Q92" s="31"/>
    </row>
    <row r="93" spans="2:17" ht="15.75" customHeight="1" x14ac:dyDescent="0.55000000000000004">
      <c r="B93" s="30"/>
      <c r="C93" s="30"/>
      <c r="Q93" s="28"/>
    </row>
    <row r="94" spans="2:17" ht="15.75" customHeight="1" x14ac:dyDescent="0.55000000000000004">
      <c r="B94" s="29" t="s">
        <v>56</v>
      </c>
      <c r="C94" s="30"/>
      <c r="Q94" s="31"/>
    </row>
    <row r="95" spans="2:17" ht="15.75" customHeight="1" x14ac:dyDescent="0.55000000000000004">
      <c r="B95" s="30"/>
      <c r="C95" s="30"/>
      <c r="Q95" s="28"/>
    </row>
    <row r="96" spans="2:17" ht="15.75" customHeight="1" x14ac:dyDescent="0.55000000000000004">
      <c r="B96" s="29" t="s">
        <v>57</v>
      </c>
      <c r="C96" s="30"/>
      <c r="Q96" s="31"/>
    </row>
    <row r="97" spans="2:17" ht="15.75" customHeight="1" x14ac:dyDescent="0.55000000000000004">
      <c r="B97" s="30"/>
      <c r="C97" s="30"/>
      <c r="Q97" s="28"/>
    </row>
    <row r="98" spans="2:17" ht="15.75" customHeight="1" x14ac:dyDescent="0.55000000000000004">
      <c r="B98" s="29" t="s">
        <v>58</v>
      </c>
      <c r="C98" s="30"/>
      <c r="Q98" s="31"/>
    </row>
    <row r="99" spans="2:17" ht="15.75" customHeight="1" x14ac:dyDescent="0.55000000000000004">
      <c r="B99" s="30"/>
      <c r="C99" s="30"/>
      <c r="Q99" s="28"/>
    </row>
    <row r="100" spans="2:17" ht="15.75" customHeight="1" x14ac:dyDescent="0.55000000000000004">
      <c r="B100" s="29" t="s">
        <v>59</v>
      </c>
      <c r="C100" s="30"/>
      <c r="Q100" s="31"/>
    </row>
    <row r="101" spans="2:17" ht="15.75" customHeight="1" x14ac:dyDescent="0.55000000000000004">
      <c r="B101" s="30"/>
      <c r="C101" s="30"/>
      <c r="Q101" s="28"/>
    </row>
    <row r="102" spans="2:17" ht="15.75" customHeight="1" x14ac:dyDescent="0.55000000000000004">
      <c r="B102" s="30"/>
      <c r="C102" s="30"/>
      <c r="Q102" s="30"/>
    </row>
    <row r="103" spans="2:17" ht="15.75" customHeight="1" x14ac:dyDescent="0.55000000000000004">
      <c r="B103" s="20" t="s">
        <v>19</v>
      </c>
      <c r="C103" s="21"/>
      <c r="D103" s="22"/>
      <c r="E103" s="22"/>
      <c r="F103" s="20" t="s">
        <v>20</v>
      </c>
      <c r="G103" s="22"/>
      <c r="H103" s="22"/>
      <c r="I103" s="23"/>
      <c r="Q103" s="30"/>
    </row>
    <row r="104" spans="2:17" ht="15.75" customHeight="1" x14ac:dyDescent="0.55000000000000004">
      <c r="B104" s="24" t="s">
        <v>21</v>
      </c>
      <c r="C104" s="21"/>
      <c r="D104" s="24"/>
      <c r="E104" s="24"/>
      <c r="F104" s="24" t="s">
        <v>22</v>
      </c>
      <c r="G104" s="24"/>
      <c r="H104" s="24"/>
      <c r="I104" s="25"/>
      <c r="Q104" s="30"/>
    </row>
    <row r="105" spans="2:17" ht="15.75" customHeight="1" x14ac:dyDescent="0.55000000000000004">
      <c r="B105" s="24" t="s">
        <v>23</v>
      </c>
      <c r="C105" s="21"/>
      <c r="D105" s="24"/>
      <c r="E105" s="24"/>
      <c r="F105" s="24" t="s">
        <v>24</v>
      </c>
      <c r="G105" s="24"/>
      <c r="H105" s="24"/>
      <c r="I105" s="25"/>
      <c r="Q105" s="30"/>
    </row>
    <row r="106" spans="2:17" ht="15.75" customHeight="1" x14ac:dyDescent="0.55000000000000004">
      <c r="Q106" s="30"/>
    </row>
    <row r="107" spans="2:17" ht="15.75" customHeight="1" x14ac:dyDescent="0.55000000000000004">
      <c r="B107" s="26" t="s">
        <v>25</v>
      </c>
      <c r="Q107" s="27" t="s">
        <v>26</v>
      </c>
    </row>
    <row r="108" spans="2:17" ht="15.75" customHeight="1" x14ac:dyDescent="0.55000000000000004">
      <c r="B108" s="30"/>
      <c r="C108" s="30"/>
      <c r="Q108" s="30"/>
    </row>
    <row r="109" spans="2:17" ht="15.75" customHeight="1" x14ac:dyDescent="0.55000000000000004">
      <c r="B109" s="29" t="s">
        <v>60</v>
      </c>
      <c r="C109" s="30"/>
      <c r="Q109" s="31"/>
    </row>
    <row r="110" spans="2:17" ht="15.75" customHeight="1" x14ac:dyDescent="0.55000000000000004">
      <c r="B110" s="30"/>
      <c r="C110" s="30"/>
      <c r="Q110" s="28"/>
    </row>
    <row r="111" spans="2:17" ht="15.75" customHeight="1" x14ac:dyDescent="0.55000000000000004">
      <c r="B111" s="29" t="s">
        <v>61</v>
      </c>
      <c r="C111" s="30"/>
      <c r="Q111" s="31"/>
    </row>
    <row r="112" spans="2:17" ht="15.75" customHeight="1" x14ac:dyDescent="0.55000000000000004">
      <c r="B112" s="30"/>
      <c r="C112" s="30"/>
      <c r="Q112" s="28"/>
    </row>
    <row r="113" spans="2:17" ht="15.75" customHeight="1" x14ac:dyDescent="0.55000000000000004">
      <c r="B113" s="29" t="s">
        <v>62</v>
      </c>
      <c r="C113" s="30"/>
      <c r="Q113" s="31"/>
    </row>
    <row r="114" spans="2:17" ht="15.75" customHeight="1" x14ac:dyDescent="0.55000000000000004">
      <c r="B114" s="30"/>
      <c r="C114" s="30"/>
      <c r="Q114" s="28"/>
    </row>
    <row r="115" spans="2:17" ht="15.75" customHeight="1" x14ac:dyDescent="0.55000000000000004">
      <c r="B115" s="29" t="s">
        <v>63</v>
      </c>
      <c r="C115" s="30"/>
      <c r="Q115" s="31"/>
    </row>
    <row r="116" spans="2:17" ht="15.75" customHeight="1" x14ac:dyDescent="0.55000000000000004">
      <c r="B116" s="30"/>
      <c r="C116" s="30"/>
      <c r="Q116" s="28"/>
    </row>
    <row r="117" spans="2:17" ht="15.75" customHeight="1" x14ac:dyDescent="0.55000000000000004">
      <c r="B117" s="29" t="s">
        <v>64</v>
      </c>
      <c r="C117" s="30"/>
      <c r="Q117" s="31"/>
    </row>
    <row r="118" spans="2:17" ht="15.75" customHeight="1" x14ac:dyDescent="0.55000000000000004">
      <c r="B118" s="30"/>
      <c r="C118" s="30"/>
      <c r="Q118" s="28"/>
    </row>
    <row r="119" spans="2:17" ht="15.75" customHeight="1" x14ac:dyDescent="0.55000000000000004">
      <c r="B119" s="29" t="s">
        <v>65</v>
      </c>
      <c r="C119" s="30"/>
      <c r="Q119" s="31"/>
    </row>
    <row r="120" spans="2:17" ht="15.75" customHeight="1" x14ac:dyDescent="0.55000000000000004">
      <c r="B120" s="30"/>
      <c r="C120" s="30"/>
      <c r="Q120" s="28"/>
    </row>
    <row r="121" spans="2:17" ht="15.75" customHeight="1" x14ac:dyDescent="0.55000000000000004">
      <c r="B121" s="29" t="s">
        <v>66</v>
      </c>
      <c r="C121" s="30"/>
      <c r="Q121" s="31"/>
    </row>
    <row r="122" spans="2:17" ht="15.75" customHeight="1" x14ac:dyDescent="0.55000000000000004">
      <c r="B122" s="30"/>
      <c r="C122" s="30"/>
      <c r="Q122" s="28"/>
    </row>
    <row r="123" spans="2:17" ht="15.75" customHeight="1" x14ac:dyDescent="0.55000000000000004">
      <c r="B123" s="29" t="s">
        <v>67</v>
      </c>
      <c r="C123" s="30"/>
      <c r="Q123" s="31"/>
    </row>
    <row r="124" spans="2:17" ht="15.75" customHeight="1" x14ac:dyDescent="0.55000000000000004">
      <c r="B124" s="30"/>
      <c r="C124" s="30"/>
      <c r="Q124" s="28"/>
    </row>
    <row r="125" spans="2:17" ht="15.75" customHeight="1" x14ac:dyDescent="0.55000000000000004">
      <c r="B125" s="29" t="s">
        <v>68</v>
      </c>
      <c r="C125" s="30"/>
      <c r="Q125" s="31"/>
    </row>
    <row r="126" spans="2:17" ht="15.75" customHeight="1" x14ac:dyDescent="0.55000000000000004">
      <c r="B126" s="30"/>
      <c r="C126" s="30"/>
      <c r="Q126" s="28"/>
    </row>
    <row r="127" spans="2:17" ht="15.75" customHeight="1" x14ac:dyDescent="0.55000000000000004">
      <c r="B127" s="29" t="s">
        <v>69</v>
      </c>
      <c r="C127" s="30"/>
      <c r="Q127" s="31"/>
    </row>
    <row r="128" spans="2:17" ht="15.75" customHeight="1" x14ac:dyDescent="0.55000000000000004">
      <c r="B128" s="30"/>
      <c r="C128" s="30"/>
      <c r="Q128" s="28"/>
    </row>
    <row r="129" spans="2:17" ht="15.75" customHeight="1" x14ac:dyDescent="0.55000000000000004">
      <c r="B129" s="29" t="s">
        <v>70</v>
      </c>
      <c r="C129" s="30"/>
      <c r="Q129" s="31"/>
    </row>
    <row r="130" spans="2:17" ht="15.75" customHeight="1" x14ac:dyDescent="0.55000000000000004">
      <c r="B130" s="30"/>
      <c r="C130" s="30"/>
      <c r="Q130" s="28"/>
    </row>
    <row r="131" spans="2:17" ht="15.75" customHeight="1" x14ac:dyDescent="0.55000000000000004">
      <c r="B131" s="30"/>
      <c r="C131" s="30"/>
      <c r="Q131" s="30"/>
    </row>
    <row r="132" spans="2:17" ht="15.75" customHeight="1" x14ac:dyDescent="0.55000000000000004">
      <c r="B132" s="20" t="s">
        <v>19</v>
      </c>
      <c r="C132" s="21"/>
      <c r="D132" s="22"/>
      <c r="E132" s="22"/>
      <c r="F132" s="20" t="s">
        <v>20</v>
      </c>
      <c r="G132" s="22"/>
      <c r="H132" s="22"/>
      <c r="I132" s="23"/>
      <c r="Q132" s="30"/>
    </row>
    <row r="133" spans="2:17" ht="15.75" customHeight="1" x14ac:dyDescent="0.55000000000000004">
      <c r="B133" s="24" t="s">
        <v>21</v>
      </c>
      <c r="C133" s="21"/>
      <c r="D133" s="24"/>
      <c r="E133" s="24"/>
      <c r="F133" s="24" t="s">
        <v>22</v>
      </c>
      <c r="G133" s="24"/>
      <c r="H133" s="24"/>
      <c r="I133" s="25"/>
      <c r="Q133" s="30"/>
    </row>
    <row r="134" spans="2:17" ht="15.75" customHeight="1" x14ac:dyDescent="0.55000000000000004">
      <c r="B134" s="24" t="s">
        <v>23</v>
      </c>
      <c r="C134" s="21"/>
      <c r="D134" s="24"/>
      <c r="E134" s="24"/>
      <c r="F134" s="24" t="s">
        <v>24</v>
      </c>
      <c r="G134" s="24"/>
      <c r="H134" s="24"/>
      <c r="I134" s="25"/>
      <c r="Q134" s="30"/>
    </row>
    <row r="135" spans="2:17" ht="15.75" customHeight="1" x14ac:dyDescent="0.55000000000000004">
      <c r="Q135" s="30"/>
    </row>
    <row r="136" spans="2:17" ht="15.75" customHeight="1" x14ac:dyDescent="0.55000000000000004">
      <c r="B136" s="26" t="s">
        <v>25</v>
      </c>
      <c r="Q136" s="27" t="s">
        <v>26</v>
      </c>
    </row>
    <row r="137" spans="2:17" ht="15.75" customHeight="1" x14ac:dyDescent="0.55000000000000004">
      <c r="B137" s="30"/>
      <c r="C137" s="30"/>
      <c r="Q137" s="28"/>
    </row>
    <row r="138" spans="2:17" ht="15.75" customHeight="1" x14ac:dyDescent="0.55000000000000004">
      <c r="B138" s="29" t="s">
        <v>71</v>
      </c>
      <c r="C138" s="30"/>
      <c r="Q138" s="31"/>
    </row>
    <row r="139" spans="2:17" ht="15.75" customHeight="1" x14ac:dyDescent="0.55000000000000004">
      <c r="B139" s="30"/>
      <c r="C139" s="30"/>
      <c r="Q139" s="28"/>
    </row>
    <row r="140" spans="2:17" ht="15.75" customHeight="1" x14ac:dyDescent="0.55000000000000004">
      <c r="B140" s="29" t="s">
        <v>72</v>
      </c>
      <c r="C140" s="30"/>
      <c r="Q140" s="31"/>
    </row>
    <row r="141" spans="2:17" ht="15.75" customHeight="1" x14ac:dyDescent="0.55000000000000004">
      <c r="B141" s="30"/>
      <c r="C141" s="30"/>
      <c r="Q141" s="28"/>
    </row>
    <row r="142" spans="2:17" ht="15.75" customHeight="1" x14ac:dyDescent="0.55000000000000004">
      <c r="B142" s="29" t="s">
        <v>73</v>
      </c>
      <c r="C142" s="30"/>
      <c r="Q142" s="31"/>
    </row>
    <row r="143" spans="2:17" ht="15.75" customHeight="1" x14ac:dyDescent="0.55000000000000004">
      <c r="B143" s="30"/>
      <c r="C143" s="30"/>
      <c r="Q143" s="28"/>
    </row>
    <row r="144" spans="2:17" ht="15.75" customHeight="1" x14ac:dyDescent="0.55000000000000004">
      <c r="B144" s="29" t="s">
        <v>74</v>
      </c>
      <c r="C144" s="30"/>
      <c r="Q144" s="31"/>
    </row>
    <row r="145" spans="2:17" ht="15.75" customHeight="1" x14ac:dyDescent="0.55000000000000004">
      <c r="B145" s="30"/>
      <c r="C145" s="30"/>
      <c r="Q145" s="28"/>
    </row>
    <row r="146" spans="2:17" ht="15.75" customHeight="1" x14ac:dyDescent="0.55000000000000004">
      <c r="B146" s="29" t="s">
        <v>75</v>
      </c>
      <c r="C146" s="30"/>
      <c r="Q146" s="31"/>
    </row>
    <row r="147" spans="2:17" ht="15.75" customHeight="1" x14ac:dyDescent="0.55000000000000004">
      <c r="B147" s="30"/>
      <c r="C147" s="30"/>
      <c r="Q147" s="28"/>
    </row>
    <row r="148" spans="2:17" ht="15.75" customHeight="1" x14ac:dyDescent="0.55000000000000004">
      <c r="B148" s="29" t="s">
        <v>76</v>
      </c>
      <c r="C148" s="30"/>
      <c r="Q148" s="31"/>
    </row>
    <row r="149" spans="2:17" ht="15.75" customHeight="1" x14ac:dyDescent="0.55000000000000004">
      <c r="B149" s="30"/>
      <c r="C149" s="30"/>
      <c r="Q149" s="28"/>
    </row>
    <row r="150" spans="2:17" ht="15.75" customHeight="1" x14ac:dyDescent="0.55000000000000004">
      <c r="B150" s="29" t="s">
        <v>77</v>
      </c>
      <c r="C150" s="30"/>
      <c r="Q150" s="31"/>
    </row>
    <row r="151" spans="2:17" ht="15.75" customHeight="1" x14ac:dyDescent="0.55000000000000004">
      <c r="B151" s="30"/>
      <c r="C151" s="30"/>
      <c r="Q151" s="28"/>
    </row>
    <row r="152" spans="2:17" ht="15.75" customHeight="1" x14ac:dyDescent="0.55000000000000004">
      <c r="B152" s="29" t="s">
        <v>78</v>
      </c>
      <c r="C152" s="30"/>
      <c r="Q152" s="31"/>
    </row>
    <row r="153" spans="2:17" ht="15.75" customHeight="1" x14ac:dyDescent="0.55000000000000004">
      <c r="B153" s="30"/>
      <c r="C153" s="30"/>
      <c r="Q153" s="28"/>
    </row>
    <row r="154" spans="2:17" ht="15.75" customHeight="1" x14ac:dyDescent="0.55000000000000004">
      <c r="B154" s="29" t="s">
        <v>79</v>
      </c>
      <c r="C154" s="30"/>
      <c r="Q154" s="31"/>
    </row>
    <row r="155" spans="2:17" ht="15.75" customHeight="1" x14ac:dyDescent="0.55000000000000004">
      <c r="B155" s="30"/>
      <c r="C155" s="30"/>
      <c r="Q155" s="28"/>
    </row>
    <row r="156" spans="2:17" ht="15.75" customHeight="1" x14ac:dyDescent="0.55000000000000004">
      <c r="B156" s="29" t="s">
        <v>80</v>
      </c>
      <c r="C156" s="30"/>
      <c r="Q156" s="31"/>
    </row>
    <row r="157" spans="2:17" ht="15.75" customHeight="1" x14ac:dyDescent="0.55000000000000004">
      <c r="B157" s="30"/>
      <c r="C157" s="30"/>
      <c r="Q157" s="28"/>
    </row>
    <row r="158" spans="2:17" ht="15.75" customHeight="1" x14ac:dyDescent="0.55000000000000004">
      <c r="B158" s="29" t="s">
        <v>81</v>
      </c>
      <c r="C158" s="30"/>
      <c r="Q158" s="31"/>
    </row>
    <row r="159" spans="2:17" ht="15.75" customHeight="1" x14ac:dyDescent="0.55000000000000004">
      <c r="B159" s="30"/>
      <c r="C159" s="30"/>
      <c r="Q159" s="28"/>
    </row>
    <row r="160" spans="2:17" ht="15.75" customHeight="1" x14ac:dyDescent="0.55000000000000004">
      <c r="B160" s="30"/>
      <c r="C160" s="30"/>
      <c r="Q160" s="28"/>
    </row>
    <row r="161" spans="2:17" ht="15.75" customHeight="1" x14ac:dyDescent="0.55000000000000004">
      <c r="B161" s="20" t="s">
        <v>19</v>
      </c>
      <c r="C161" s="21"/>
      <c r="D161" s="22"/>
      <c r="E161" s="22"/>
      <c r="F161" s="20" t="s">
        <v>20</v>
      </c>
      <c r="G161" s="22"/>
      <c r="H161" s="22"/>
      <c r="I161" s="23"/>
      <c r="Q161" s="30"/>
    </row>
    <row r="162" spans="2:17" ht="15.75" customHeight="1" x14ac:dyDescent="0.55000000000000004">
      <c r="B162" s="24" t="s">
        <v>21</v>
      </c>
      <c r="C162" s="21"/>
      <c r="D162" s="24"/>
      <c r="E162" s="24"/>
      <c r="F162" s="24" t="s">
        <v>22</v>
      </c>
      <c r="G162" s="24"/>
      <c r="H162" s="24"/>
      <c r="I162" s="25"/>
      <c r="Q162" s="30"/>
    </row>
    <row r="163" spans="2:17" ht="15.75" customHeight="1" x14ac:dyDescent="0.55000000000000004">
      <c r="B163" s="24" t="s">
        <v>23</v>
      </c>
      <c r="C163" s="21"/>
      <c r="D163" s="24"/>
      <c r="E163" s="24"/>
      <c r="F163" s="24" t="s">
        <v>24</v>
      </c>
      <c r="G163" s="24"/>
      <c r="H163" s="24"/>
      <c r="I163" s="25"/>
      <c r="Q163" s="30"/>
    </row>
    <row r="164" spans="2:17" ht="15.75" customHeight="1" x14ac:dyDescent="0.55000000000000004">
      <c r="Q164" s="30"/>
    </row>
    <row r="165" spans="2:17" ht="15.75" customHeight="1" x14ac:dyDescent="0.55000000000000004">
      <c r="B165" s="26" t="s">
        <v>25</v>
      </c>
      <c r="Q165" s="27" t="s">
        <v>26</v>
      </c>
    </row>
    <row r="166" spans="2:17" ht="15.75" customHeight="1" x14ac:dyDescent="0.55000000000000004">
      <c r="B166" s="30"/>
      <c r="C166" s="30"/>
      <c r="Q166" s="28"/>
    </row>
    <row r="167" spans="2:17" ht="15.75" customHeight="1" x14ac:dyDescent="0.55000000000000004">
      <c r="B167" s="29" t="s">
        <v>82</v>
      </c>
      <c r="C167" s="30"/>
      <c r="Q167" s="31"/>
    </row>
    <row r="168" spans="2:17" ht="15.75" customHeight="1" x14ac:dyDescent="0.55000000000000004">
      <c r="B168" s="30"/>
      <c r="C168" s="30"/>
      <c r="Q168" s="28"/>
    </row>
    <row r="169" spans="2:17" ht="15.75" customHeight="1" x14ac:dyDescent="0.55000000000000004">
      <c r="B169" s="29" t="s">
        <v>83</v>
      </c>
      <c r="C169" s="30"/>
      <c r="Q169" s="31"/>
    </row>
    <row r="170" spans="2:17" ht="15.75" customHeight="1" x14ac:dyDescent="0.55000000000000004">
      <c r="B170" s="30"/>
      <c r="C170" s="30"/>
      <c r="Q170" s="28"/>
    </row>
    <row r="171" spans="2:17" ht="15.75" customHeight="1" x14ac:dyDescent="0.55000000000000004">
      <c r="B171" s="29" t="s">
        <v>84</v>
      </c>
      <c r="C171" s="30"/>
      <c r="Q171" s="31"/>
    </row>
    <row r="172" spans="2:17" ht="15.75" customHeight="1" x14ac:dyDescent="0.55000000000000004">
      <c r="B172" s="30"/>
      <c r="C172" s="30"/>
      <c r="Q172" s="28"/>
    </row>
    <row r="173" spans="2:17" ht="15.75" customHeight="1" x14ac:dyDescent="0.55000000000000004">
      <c r="B173" s="29" t="s">
        <v>85</v>
      </c>
      <c r="C173" s="30"/>
      <c r="Q173" s="31"/>
    </row>
    <row r="174" spans="2:17" ht="15.75" customHeight="1" x14ac:dyDescent="0.55000000000000004">
      <c r="B174" s="30"/>
      <c r="C174" s="30"/>
      <c r="Q174" s="28"/>
    </row>
    <row r="175" spans="2:17" ht="15.75" customHeight="1" x14ac:dyDescent="0.55000000000000004">
      <c r="B175" s="29" t="s">
        <v>86</v>
      </c>
      <c r="C175" s="30"/>
      <c r="Q175" s="31"/>
    </row>
    <row r="176" spans="2:17" ht="15.75" customHeight="1" x14ac:dyDescent="0.55000000000000004">
      <c r="B176" s="30"/>
      <c r="C176" s="30"/>
      <c r="Q176" s="28"/>
    </row>
    <row r="177" spans="2:17" ht="15.75" customHeight="1" x14ac:dyDescent="0.55000000000000004">
      <c r="B177" s="29" t="s">
        <v>87</v>
      </c>
      <c r="C177" s="30"/>
      <c r="Q177" s="31"/>
    </row>
    <row r="178" spans="2:17" ht="15.75" customHeight="1" x14ac:dyDescent="0.55000000000000004">
      <c r="B178" s="30"/>
      <c r="C178" s="30"/>
      <c r="Q178" s="28"/>
    </row>
    <row r="179" spans="2:17" ht="15.75" customHeight="1" x14ac:dyDescent="0.55000000000000004">
      <c r="B179" s="29" t="s">
        <v>88</v>
      </c>
      <c r="C179" s="30"/>
      <c r="Q179" s="31"/>
    </row>
    <row r="180" spans="2:17" ht="15.75" customHeight="1" x14ac:dyDescent="0.55000000000000004">
      <c r="B180" s="30"/>
      <c r="C180" s="30"/>
      <c r="Q180" s="28"/>
    </row>
    <row r="181" spans="2:17" ht="15.75" customHeight="1" x14ac:dyDescent="0.55000000000000004">
      <c r="B181" s="29" t="s">
        <v>89</v>
      </c>
      <c r="C181" s="30"/>
      <c r="Q181" s="31"/>
    </row>
    <row r="182" spans="2:17" ht="15.75" customHeight="1" x14ac:dyDescent="0.55000000000000004">
      <c r="B182" s="30"/>
      <c r="C182" s="30"/>
      <c r="Q182" s="28"/>
    </row>
    <row r="183" spans="2:17" ht="15.75" customHeight="1" x14ac:dyDescent="0.55000000000000004">
      <c r="B183" s="29" t="s">
        <v>90</v>
      </c>
      <c r="C183" s="30"/>
      <c r="Q183" s="31"/>
    </row>
    <row r="184" spans="2:17" ht="15.75" customHeight="1" x14ac:dyDescent="0.55000000000000004">
      <c r="B184" s="30"/>
      <c r="C184" s="30"/>
      <c r="Q184" s="28"/>
    </row>
    <row r="185" spans="2:17" ht="15.75" customHeight="1" x14ac:dyDescent="0.55000000000000004">
      <c r="B185" s="29" t="s">
        <v>91</v>
      </c>
      <c r="C185" s="30"/>
      <c r="Q185" s="31"/>
    </row>
    <row r="186" spans="2:17" ht="15.75" customHeight="1" x14ac:dyDescent="0.55000000000000004">
      <c r="B186" s="30"/>
      <c r="C186" s="30"/>
      <c r="Q186" s="28"/>
    </row>
    <row r="187" spans="2:17" ht="15.75" customHeight="1" x14ac:dyDescent="0.55000000000000004">
      <c r="B187" s="29" t="s">
        <v>92</v>
      </c>
      <c r="C187" s="30"/>
      <c r="Q187" s="31"/>
    </row>
    <row r="188" spans="2:17" ht="15.75" customHeight="1" x14ac:dyDescent="0.55000000000000004">
      <c r="B188" s="30"/>
      <c r="C188" s="30"/>
      <c r="Q188" s="28"/>
    </row>
    <row r="189" spans="2:17" ht="15.75" customHeight="1" x14ac:dyDescent="0.55000000000000004">
      <c r="B189" s="30"/>
      <c r="C189" s="30"/>
      <c r="Q189" s="30"/>
    </row>
    <row r="190" spans="2:17" ht="15.75" customHeight="1" x14ac:dyDescent="0.55000000000000004">
      <c r="B190" s="20" t="s">
        <v>19</v>
      </c>
      <c r="C190" s="21"/>
      <c r="D190" s="22"/>
      <c r="E190" s="22"/>
      <c r="F190" s="20" t="s">
        <v>20</v>
      </c>
      <c r="G190" s="22"/>
      <c r="H190" s="22"/>
      <c r="I190" s="23"/>
      <c r="Q190" s="30"/>
    </row>
    <row r="191" spans="2:17" ht="15.75" customHeight="1" x14ac:dyDescent="0.55000000000000004">
      <c r="B191" s="24" t="s">
        <v>21</v>
      </c>
      <c r="C191" s="21"/>
      <c r="D191" s="24"/>
      <c r="E191" s="24"/>
      <c r="F191" s="24" t="s">
        <v>22</v>
      </c>
      <c r="G191" s="24"/>
      <c r="H191" s="24"/>
      <c r="I191" s="25"/>
      <c r="Q191" s="30"/>
    </row>
    <row r="192" spans="2:17" ht="15.75" customHeight="1" x14ac:dyDescent="0.55000000000000004">
      <c r="B192" s="24" t="s">
        <v>23</v>
      </c>
      <c r="C192" s="21"/>
      <c r="D192" s="24"/>
      <c r="E192" s="24"/>
      <c r="F192" s="24" t="s">
        <v>24</v>
      </c>
      <c r="G192" s="24"/>
      <c r="H192" s="24"/>
      <c r="I192" s="25"/>
      <c r="Q192" s="30"/>
    </row>
    <row r="193" spans="2:17" ht="15.75" customHeight="1" x14ac:dyDescent="0.55000000000000004">
      <c r="Q193" s="30"/>
    </row>
    <row r="194" spans="2:17" ht="15.75" customHeight="1" x14ac:dyDescent="0.55000000000000004">
      <c r="B194" s="26" t="s">
        <v>25</v>
      </c>
      <c r="Q194" s="27" t="s">
        <v>26</v>
      </c>
    </row>
    <row r="195" spans="2:17" ht="15.75" customHeight="1" x14ac:dyDescent="0.55000000000000004">
      <c r="B195" s="30"/>
      <c r="C195" s="30"/>
      <c r="Q195" s="28"/>
    </row>
    <row r="196" spans="2:17" ht="15.75" customHeight="1" x14ac:dyDescent="0.55000000000000004">
      <c r="B196" s="29" t="s">
        <v>93</v>
      </c>
      <c r="C196" s="30"/>
      <c r="Q196" s="31"/>
    </row>
    <row r="197" spans="2:17" ht="15.75" customHeight="1" x14ac:dyDescent="0.55000000000000004">
      <c r="B197" s="30"/>
      <c r="C197" s="30"/>
      <c r="Q197" s="28"/>
    </row>
    <row r="198" spans="2:17" ht="15.75" customHeight="1" x14ac:dyDescent="0.55000000000000004">
      <c r="B198" s="29" t="s">
        <v>94</v>
      </c>
      <c r="C198" s="30"/>
      <c r="Q198" s="31"/>
    </row>
    <row r="199" spans="2:17" ht="15.75" customHeight="1" x14ac:dyDescent="0.55000000000000004">
      <c r="B199" s="30"/>
      <c r="C199" s="30"/>
      <c r="Q199" s="28"/>
    </row>
    <row r="200" spans="2:17" ht="15.75" customHeight="1" x14ac:dyDescent="0.55000000000000004">
      <c r="B200" s="29" t="s">
        <v>95</v>
      </c>
      <c r="C200" s="30"/>
      <c r="Q200" s="31"/>
    </row>
    <row r="201" spans="2:17" ht="15.75" customHeight="1" x14ac:dyDescent="0.55000000000000004">
      <c r="B201" s="30"/>
      <c r="C201" s="30"/>
      <c r="Q201" s="28"/>
    </row>
    <row r="202" spans="2:17" ht="15.75" customHeight="1" x14ac:dyDescent="0.55000000000000004">
      <c r="B202" s="29" t="s">
        <v>96</v>
      </c>
      <c r="C202" s="30"/>
      <c r="Q202" s="31"/>
    </row>
    <row r="203" spans="2:17" ht="15.75" customHeight="1" x14ac:dyDescent="0.55000000000000004">
      <c r="B203" s="30"/>
      <c r="C203" s="30"/>
      <c r="Q203" s="28"/>
    </row>
    <row r="204" spans="2:17" ht="15.75" customHeight="1" x14ac:dyDescent="0.55000000000000004">
      <c r="B204" s="29" t="s">
        <v>97</v>
      </c>
      <c r="C204" s="30"/>
      <c r="Q204" s="31"/>
    </row>
    <row r="205" spans="2:17" ht="15.75" customHeight="1" x14ac:dyDescent="0.55000000000000004">
      <c r="B205" s="30"/>
      <c r="C205" s="30"/>
      <c r="Q205" s="28"/>
    </row>
    <row r="206" spans="2:17" ht="15.75" customHeight="1" x14ac:dyDescent="0.55000000000000004">
      <c r="B206" s="29" t="s">
        <v>98</v>
      </c>
      <c r="C206" s="30"/>
      <c r="Q206" s="31"/>
    </row>
    <row r="207" spans="2:17" ht="15.75" customHeight="1" x14ac:dyDescent="0.55000000000000004">
      <c r="B207" s="30"/>
      <c r="C207" s="30"/>
      <c r="Q207" s="28"/>
    </row>
    <row r="208" spans="2:17" ht="15.75" customHeight="1" x14ac:dyDescent="0.55000000000000004">
      <c r="B208" s="29" t="s">
        <v>99</v>
      </c>
      <c r="C208" s="30"/>
      <c r="Q208" s="31"/>
    </row>
    <row r="209" spans="2:17" ht="15.75" customHeight="1" x14ac:dyDescent="0.55000000000000004">
      <c r="B209" s="30"/>
      <c r="C209" s="30"/>
      <c r="Q209" s="28"/>
    </row>
    <row r="210" spans="2:17" ht="15.75" customHeight="1" x14ac:dyDescent="0.55000000000000004">
      <c r="B210" s="29" t="s">
        <v>100</v>
      </c>
      <c r="C210" s="30"/>
      <c r="Q210" s="31"/>
    </row>
    <row r="211" spans="2:17" ht="15.75" customHeight="1" x14ac:dyDescent="0.55000000000000004">
      <c r="B211" s="30"/>
      <c r="C211" s="30"/>
      <c r="Q211" s="28"/>
    </row>
    <row r="212" spans="2:17" ht="15.75" customHeight="1" x14ac:dyDescent="0.55000000000000004">
      <c r="B212" s="29" t="s">
        <v>101</v>
      </c>
      <c r="C212" s="30"/>
      <c r="Q212" s="31"/>
    </row>
    <row r="213" spans="2:17" ht="15.75" customHeight="1" x14ac:dyDescent="0.55000000000000004">
      <c r="B213" s="30"/>
      <c r="C213" s="30"/>
      <c r="Q213" s="28"/>
    </row>
    <row r="214" spans="2:17" ht="15.75" customHeight="1" x14ac:dyDescent="0.55000000000000004">
      <c r="B214" s="29" t="s">
        <v>102</v>
      </c>
      <c r="C214" s="30"/>
      <c r="Q214" s="31"/>
    </row>
    <row r="215" spans="2:17" ht="15.75" customHeight="1" x14ac:dyDescent="0.55000000000000004">
      <c r="B215" s="30"/>
      <c r="C215" s="30"/>
      <c r="Q215" s="28"/>
    </row>
    <row r="216" spans="2:17" ht="15.75" customHeight="1" x14ac:dyDescent="0.55000000000000004">
      <c r="B216" s="29" t="s">
        <v>103</v>
      </c>
      <c r="C216" s="30"/>
      <c r="Q216" s="31"/>
    </row>
    <row r="217" spans="2:17" ht="15.75" customHeight="1" x14ac:dyDescent="0.55000000000000004">
      <c r="B217" s="30"/>
      <c r="C217" s="30"/>
      <c r="Q217" s="30"/>
    </row>
    <row r="218" spans="2:17" ht="15.75" customHeight="1" x14ac:dyDescent="0.55000000000000004">
      <c r="B218" s="30"/>
      <c r="C218" s="30"/>
      <c r="Q218" s="30"/>
    </row>
    <row r="219" spans="2:17" ht="15.75" customHeight="1" x14ac:dyDescent="0.55000000000000004">
      <c r="B219" s="20" t="s">
        <v>19</v>
      </c>
      <c r="C219" s="21"/>
      <c r="D219" s="22"/>
      <c r="E219" s="22"/>
      <c r="F219" s="20" t="s">
        <v>20</v>
      </c>
      <c r="G219" s="22"/>
      <c r="H219" s="22"/>
      <c r="I219" s="23"/>
      <c r="Q219" s="30"/>
    </row>
    <row r="220" spans="2:17" ht="15.75" customHeight="1" x14ac:dyDescent="0.55000000000000004">
      <c r="B220" s="24" t="s">
        <v>21</v>
      </c>
      <c r="C220" s="21"/>
      <c r="D220" s="24"/>
      <c r="E220" s="24"/>
      <c r="F220" s="24" t="s">
        <v>22</v>
      </c>
      <c r="G220" s="24"/>
      <c r="H220" s="24"/>
      <c r="I220" s="25"/>
      <c r="Q220" s="30"/>
    </row>
    <row r="221" spans="2:17" ht="15.75" customHeight="1" x14ac:dyDescent="0.55000000000000004">
      <c r="B221" s="24" t="s">
        <v>23</v>
      </c>
      <c r="C221" s="21"/>
      <c r="D221" s="24"/>
      <c r="E221" s="24"/>
      <c r="F221" s="24" t="s">
        <v>24</v>
      </c>
      <c r="G221" s="24"/>
      <c r="H221" s="24"/>
      <c r="I221" s="25"/>
      <c r="Q221" s="30"/>
    </row>
    <row r="222" spans="2:17" ht="15.75" customHeight="1" x14ac:dyDescent="0.55000000000000004">
      <c r="Q222" s="30"/>
    </row>
    <row r="223" spans="2:17" ht="15.75" customHeight="1" x14ac:dyDescent="0.55000000000000004">
      <c r="B223" s="26" t="s">
        <v>25</v>
      </c>
      <c r="Q223" s="27" t="s">
        <v>26</v>
      </c>
    </row>
    <row r="224" spans="2:17" ht="15.75" customHeight="1" x14ac:dyDescent="0.55000000000000004">
      <c r="B224" s="30"/>
      <c r="C224" s="30"/>
      <c r="Q224" s="28"/>
    </row>
    <row r="225" spans="2:17" ht="15.75" customHeight="1" x14ac:dyDescent="0.55000000000000004">
      <c r="B225" s="29" t="s">
        <v>104</v>
      </c>
      <c r="C225" s="30"/>
      <c r="Q225" s="31"/>
    </row>
    <row r="226" spans="2:17" ht="15.75" customHeight="1" x14ac:dyDescent="0.55000000000000004">
      <c r="B226" s="30"/>
      <c r="C226" s="30"/>
      <c r="Q226" s="28"/>
    </row>
    <row r="227" spans="2:17" ht="15.75" customHeight="1" x14ac:dyDescent="0.55000000000000004">
      <c r="B227" s="29" t="s">
        <v>105</v>
      </c>
      <c r="C227" s="30"/>
      <c r="Q227" s="31"/>
    </row>
    <row r="228" spans="2:17" ht="15.75" customHeight="1" x14ac:dyDescent="0.55000000000000004">
      <c r="B228" s="30"/>
      <c r="C228" s="30"/>
      <c r="Q228" s="28"/>
    </row>
    <row r="229" spans="2:17" ht="15.75" customHeight="1" x14ac:dyDescent="0.55000000000000004">
      <c r="B229" s="29" t="s">
        <v>106</v>
      </c>
      <c r="C229" s="30"/>
      <c r="Q229" s="31"/>
    </row>
    <row r="230" spans="2:17" ht="15.75" customHeight="1" x14ac:dyDescent="0.55000000000000004">
      <c r="B230" s="30"/>
      <c r="C230" s="30"/>
      <c r="Q230" s="28"/>
    </row>
    <row r="231" spans="2:17" ht="15.75" customHeight="1" x14ac:dyDescent="0.55000000000000004">
      <c r="B231" s="29" t="s">
        <v>107</v>
      </c>
      <c r="C231" s="30"/>
      <c r="Q231" s="31"/>
    </row>
    <row r="232" spans="2:17" ht="15.75" customHeight="1" x14ac:dyDescent="0.55000000000000004">
      <c r="B232" s="30"/>
      <c r="C232" s="30"/>
      <c r="Q232" s="28"/>
    </row>
    <row r="233" spans="2:17" ht="15.75" customHeight="1" x14ac:dyDescent="0.55000000000000004">
      <c r="B233" s="29" t="s">
        <v>108</v>
      </c>
      <c r="C233" s="30"/>
      <c r="Q233" s="31"/>
    </row>
    <row r="234" spans="2:17" ht="15.75" customHeight="1" x14ac:dyDescent="0.55000000000000004">
      <c r="B234" s="30"/>
      <c r="C234" s="30"/>
      <c r="Q234" s="28"/>
    </row>
    <row r="235" spans="2:17" ht="15.75" customHeight="1" x14ac:dyDescent="0.55000000000000004">
      <c r="B235" s="29" t="s">
        <v>109</v>
      </c>
      <c r="C235" s="30"/>
      <c r="Q235" s="31"/>
    </row>
    <row r="236" spans="2:17" ht="15.75" customHeight="1" x14ac:dyDescent="0.55000000000000004">
      <c r="B236" s="30"/>
      <c r="C236" s="30"/>
      <c r="Q236" s="28"/>
    </row>
    <row r="237" spans="2:17" ht="15.75" customHeight="1" x14ac:dyDescent="0.55000000000000004">
      <c r="B237" s="29" t="s">
        <v>110</v>
      </c>
      <c r="C237" s="30"/>
      <c r="Q237" s="31"/>
    </row>
    <row r="238" spans="2:17" ht="15.75" customHeight="1" x14ac:dyDescent="0.55000000000000004">
      <c r="B238" s="30"/>
      <c r="C238" s="30"/>
      <c r="Q238" s="28"/>
    </row>
    <row r="239" spans="2:17" ht="15.75" customHeight="1" x14ac:dyDescent="0.55000000000000004">
      <c r="B239" s="29" t="s">
        <v>111</v>
      </c>
      <c r="C239" s="30"/>
      <c r="Q239" s="31"/>
    </row>
    <row r="240" spans="2:17" ht="15.75" customHeight="1" x14ac:dyDescent="0.55000000000000004">
      <c r="B240" s="30"/>
      <c r="C240" s="30"/>
      <c r="Q240" s="28"/>
    </row>
    <row r="241" spans="2:17" ht="15.75" customHeight="1" x14ac:dyDescent="0.55000000000000004">
      <c r="B241" s="29" t="s">
        <v>112</v>
      </c>
      <c r="C241" s="30"/>
      <c r="Q241" s="31"/>
    </row>
    <row r="242" spans="2:17" ht="15.75" customHeight="1" x14ac:dyDescent="0.55000000000000004">
      <c r="B242" s="30"/>
      <c r="C242" s="30"/>
      <c r="Q242" s="28"/>
    </row>
    <row r="243" spans="2:17" ht="15.75" customHeight="1" x14ac:dyDescent="0.55000000000000004">
      <c r="B243" s="29" t="s">
        <v>113</v>
      </c>
      <c r="C243" s="30"/>
      <c r="Q243" s="31"/>
    </row>
    <row r="244" spans="2:17" ht="15.75" customHeight="1" x14ac:dyDescent="0.55000000000000004">
      <c r="B244" s="30"/>
      <c r="C244" s="30"/>
      <c r="Q244" s="28"/>
    </row>
    <row r="245" spans="2:17" ht="15.75" customHeight="1" x14ac:dyDescent="0.55000000000000004">
      <c r="B245" s="29" t="s">
        <v>114</v>
      </c>
      <c r="C245" s="30"/>
      <c r="Q245" s="31"/>
    </row>
    <row r="246" spans="2:17" ht="15.75" customHeight="1" x14ac:dyDescent="0.55000000000000004">
      <c r="B246" s="30"/>
      <c r="C246" s="30"/>
      <c r="Q246" s="28"/>
    </row>
    <row r="247" spans="2:17" ht="15.75" customHeight="1" x14ac:dyDescent="0.55000000000000004">
      <c r="B247" s="29" t="s">
        <v>115</v>
      </c>
      <c r="C247" s="30"/>
      <c r="Q247" s="31"/>
    </row>
    <row r="248" spans="2:17" ht="15.75" customHeight="1" x14ac:dyDescent="0.55000000000000004">
      <c r="B248" s="30"/>
      <c r="C248" s="30"/>
      <c r="Q248" s="28"/>
    </row>
    <row r="249" spans="2:17" ht="15.75" customHeight="1" x14ac:dyDescent="0.55000000000000004">
      <c r="B249" s="29" t="s">
        <v>116</v>
      </c>
      <c r="C249" s="30"/>
      <c r="Q249" s="31"/>
    </row>
    <row r="250" spans="2:17" ht="15.75" customHeight="1" x14ac:dyDescent="0.55000000000000004">
      <c r="B250" s="30"/>
      <c r="C250" s="30"/>
      <c r="Q250" s="28"/>
    </row>
    <row r="251" spans="2:17" ht="15.75" customHeight="1" x14ac:dyDescent="0.55000000000000004">
      <c r="B251" s="30"/>
      <c r="C251" s="30"/>
      <c r="Q251" s="30"/>
    </row>
    <row r="252" spans="2:17" ht="15.75" customHeight="1" x14ac:dyDescent="0.85">
      <c r="G252" s="49" t="s">
        <v>117</v>
      </c>
      <c r="H252" s="50"/>
      <c r="I252" s="50"/>
      <c r="J252" s="50"/>
      <c r="K252" s="50"/>
      <c r="L252" s="50"/>
      <c r="Q252" s="30"/>
    </row>
    <row r="253" spans="2:17" ht="15.75" customHeight="1" x14ac:dyDescent="0.55000000000000004"/>
    <row r="254" spans="2:17" ht="15.75" customHeight="1" x14ac:dyDescent="0.55000000000000004">
      <c r="G254" s="51" t="s">
        <v>118</v>
      </c>
      <c r="H254" s="50"/>
      <c r="I254" s="50"/>
      <c r="J254" s="50"/>
      <c r="K254" s="50"/>
      <c r="L254" s="50"/>
    </row>
    <row r="255" spans="2:17" ht="15.75" customHeight="1" x14ac:dyDescent="0.55000000000000004"/>
    <row r="256" spans="2:17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9">
    <mergeCell ref="G252:L252"/>
    <mergeCell ref="G254:L254"/>
    <mergeCell ref="E2:H2"/>
    <mergeCell ref="M2:P2"/>
    <mergeCell ref="E4:H4"/>
    <mergeCell ref="E6:H6"/>
    <mergeCell ref="E8:H8"/>
    <mergeCell ref="B12:H12"/>
    <mergeCell ref="B14:H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topLeftCell="A127" workbookViewId="0"/>
  </sheetViews>
  <sheetFormatPr defaultColWidth="14.41796875" defaultRowHeight="15" customHeight="1" x14ac:dyDescent="0.55000000000000004"/>
  <cols>
    <col min="1" max="1" width="8.68359375" customWidth="1"/>
    <col min="2" max="2" width="33.68359375" customWidth="1"/>
    <col min="3" max="3" width="8.83984375" customWidth="1"/>
    <col min="4" max="4" width="16.15625" customWidth="1"/>
    <col min="5" max="5" width="9.41796875" customWidth="1"/>
    <col min="6" max="6" width="17.578125" customWidth="1"/>
    <col min="7" max="7" width="26.26171875" customWidth="1"/>
    <col min="8" max="8" width="26.68359375" customWidth="1"/>
    <col min="9" max="9" width="27.83984375" customWidth="1"/>
    <col min="10" max="10" width="25.41796875" customWidth="1"/>
    <col min="11" max="11" width="16.41796875" customWidth="1"/>
    <col min="12" max="12" width="18.578125" customWidth="1"/>
  </cols>
  <sheetData>
    <row r="2" spans="2:8" ht="14.4" x14ac:dyDescent="0.55000000000000004">
      <c r="B2" s="21" t="s">
        <v>11</v>
      </c>
      <c r="C2" s="59">
        <f>Опросник!E2</f>
        <v>0</v>
      </c>
      <c r="D2" s="53"/>
      <c r="E2" s="54"/>
      <c r="G2" s="21" t="s">
        <v>12</v>
      </c>
      <c r="H2" s="33">
        <f>Опросник!M2</f>
        <v>0</v>
      </c>
    </row>
    <row r="4" spans="2:8" ht="14.4" x14ac:dyDescent="0.55000000000000004">
      <c r="B4" s="21" t="s">
        <v>15</v>
      </c>
      <c r="C4" s="60">
        <f>Опросник!E8</f>
        <v>0</v>
      </c>
      <c r="D4" s="53"/>
      <c r="E4" s="54"/>
    </row>
    <row r="6" spans="2:8" ht="14.4" x14ac:dyDescent="0.55000000000000004">
      <c r="B6" s="34" t="s">
        <v>119</v>
      </c>
      <c r="C6" s="34" t="s">
        <v>26</v>
      </c>
      <c r="D6" s="34" t="s">
        <v>120</v>
      </c>
      <c r="E6" s="35">
        <v>5</v>
      </c>
      <c r="F6" s="35">
        <v>6</v>
      </c>
      <c r="G6" s="34" t="s">
        <v>121</v>
      </c>
    </row>
    <row r="7" spans="2:8" ht="14.4" x14ac:dyDescent="0.55000000000000004">
      <c r="B7" s="36">
        <v>1</v>
      </c>
      <c r="C7" s="37">
        <f>Опросник!Q22</f>
        <v>0</v>
      </c>
      <c r="D7" s="38" t="s">
        <v>122</v>
      </c>
      <c r="E7" s="39">
        <f t="shared" ref="E7:E96" si="0">IF(C7=5,1,0)</f>
        <v>0</v>
      </c>
      <c r="F7" s="39">
        <f t="shared" ref="F7:F96" si="1">IF(C7=6,1,0)</f>
        <v>0</v>
      </c>
      <c r="G7" s="40">
        <f t="shared" ref="G7:G96" si="2">E7+F7</f>
        <v>0</v>
      </c>
    </row>
    <row r="8" spans="2:8" ht="14.4" x14ac:dyDescent="0.55000000000000004">
      <c r="B8" s="36">
        <v>2</v>
      </c>
      <c r="C8" s="37">
        <f>Опросник!Q24</f>
        <v>0</v>
      </c>
      <c r="D8" s="38" t="s">
        <v>123</v>
      </c>
      <c r="E8" s="39">
        <f t="shared" si="0"/>
        <v>0</v>
      </c>
      <c r="F8" s="39">
        <f t="shared" si="1"/>
        <v>0</v>
      </c>
      <c r="G8" s="40">
        <f t="shared" si="2"/>
        <v>0</v>
      </c>
    </row>
    <row r="9" spans="2:8" ht="14.4" x14ac:dyDescent="0.55000000000000004">
      <c r="B9" s="36">
        <v>3</v>
      </c>
      <c r="C9" s="37">
        <f>Опросник!Q26</f>
        <v>0</v>
      </c>
      <c r="D9" s="38" t="s">
        <v>124</v>
      </c>
      <c r="E9" s="39">
        <f t="shared" si="0"/>
        <v>0</v>
      </c>
      <c r="F9" s="39">
        <f t="shared" si="1"/>
        <v>0</v>
      </c>
      <c r="G9" s="40">
        <f t="shared" si="2"/>
        <v>0</v>
      </c>
    </row>
    <row r="10" spans="2:8" ht="14.4" x14ac:dyDescent="0.55000000000000004">
      <c r="B10" s="36">
        <v>4</v>
      </c>
      <c r="C10" s="37">
        <f>Опросник!Q28</f>
        <v>0</v>
      </c>
      <c r="D10" s="38" t="s">
        <v>125</v>
      </c>
      <c r="E10" s="39">
        <f t="shared" si="0"/>
        <v>0</v>
      </c>
      <c r="F10" s="39">
        <f t="shared" si="1"/>
        <v>0</v>
      </c>
      <c r="G10" s="40">
        <f t="shared" si="2"/>
        <v>0</v>
      </c>
    </row>
    <row r="11" spans="2:8" ht="14.4" x14ac:dyDescent="0.55000000000000004">
      <c r="B11" s="36">
        <v>5</v>
      </c>
      <c r="C11" s="37">
        <f>Опросник!Q30</f>
        <v>0</v>
      </c>
      <c r="D11" s="38" t="s">
        <v>126</v>
      </c>
      <c r="E11" s="39">
        <f t="shared" si="0"/>
        <v>0</v>
      </c>
      <c r="F11" s="39">
        <f t="shared" si="1"/>
        <v>0</v>
      </c>
      <c r="G11" s="40">
        <f t="shared" si="2"/>
        <v>0</v>
      </c>
    </row>
    <row r="12" spans="2:8" ht="14.4" x14ac:dyDescent="0.55000000000000004">
      <c r="B12" s="36">
        <v>6</v>
      </c>
      <c r="C12" s="37">
        <f>Опросник!Q32</f>
        <v>0</v>
      </c>
      <c r="D12" s="38" t="s">
        <v>127</v>
      </c>
      <c r="E12" s="39">
        <f t="shared" si="0"/>
        <v>0</v>
      </c>
      <c r="F12" s="39">
        <f t="shared" si="1"/>
        <v>0</v>
      </c>
      <c r="G12" s="40">
        <f t="shared" si="2"/>
        <v>0</v>
      </c>
    </row>
    <row r="13" spans="2:8" ht="14.4" x14ac:dyDescent="0.55000000000000004">
      <c r="B13" s="36">
        <v>7</v>
      </c>
      <c r="C13" s="37">
        <f>Опросник!Q34</f>
        <v>0</v>
      </c>
      <c r="D13" s="38" t="s">
        <v>128</v>
      </c>
      <c r="E13" s="39">
        <f t="shared" si="0"/>
        <v>0</v>
      </c>
      <c r="F13" s="39">
        <f t="shared" si="1"/>
        <v>0</v>
      </c>
      <c r="G13" s="40">
        <f t="shared" si="2"/>
        <v>0</v>
      </c>
    </row>
    <row r="14" spans="2:8" ht="14.4" x14ac:dyDescent="0.55000000000000004">
      <c r="B14" s="36">
        <v>8</v>
      </c>
      <c r="C14" s="37">
        <f>Опросник!Q36</f>
        <v>0</v>
      </c>
      <c r="D14" s="38" t="s">
        <v>129</v>
      </c>
      <c r="E14" s="39">
        <f t="shared" si="0"/>
        <v>0</v>
      </c>
      <c r="F14" s="39">
        <f t="shared" si="1"/>
        <v>0</v>
      </c>
      <c r="G14" s="40">
        <f t="shared" si="2"/>
        <v>0</v>
      </c>
    </row>
    <row r="15" spans="2:8" ht="14.4" x14ac:dyDescent="0.55000000000000004">
      <c r="B15" s="36">
        <v>9</v>
      </c>
      <c r="C15" s="37">
        <f>Опросник!Q38</f>
        <v>0</v>
      </c>
      <c r="D15" s="38" t="s">
        <v>130</v>
      </c>
      <c r="E15" s="39">
        <f t="shared" si="0"/>
        <v>0</v>
      </c>
      <c r="F15" s="39">
        <f t="shared" si="1"/>
        <v>0</v>
      </c>
      <c r="G15" s="40">
        <f t="shared" si="2"/>
        <v>0</v>
      </c>
    </row>
    <row r="16" spans="2:8" ht="14.4" x14ac:dyDescent="0.55000000000000004">
      <c r="B16" s="36">
        <v>10</v>
      </c>
      <c r="C16" s="37">
        <f>Опросник!Q40</f>
        <v>0</v>
      </c>
      <c r="D16" s="38" t="s">
        <v>131</v>
      </c>
      <c r="E16" s="39">
        <f t="shared" si="0"/>
        <v>0</v>
      </c>
      <c r="F16" s="39">
        <f t="shared" si="1"/>
        <v>0</v>
      </c>
      <c r="G16" s="40">
        <f t="shared" si="2"/>
        <v>0</v>
      </c>
    </row>
    <row r="17" spans="2:7" ht="14.4" x14ac:dyDescent="0.55000000000000004">
      <c r="B17" s="36">
        <v>11</v>
      </c>
      <c r="C17" s="37">
        <f>Опросник!Q42</f>
        <v>0</v>
      </c>
      <c r="D17" s="38" t="s">
        <v>132</v>
      </c>
      <c r="E17" s="39">
        <f t="shared" si="0"/>
        <v>0</v>
      </c>
      <c r="F17" s="39">
        <f t="shared" si="1"/>
        <v>0</v>
      </c>
      <c r="G17" s="40">
        <f t="shared" si="2"/>
        <v>0</v>
      </c>
    </row>
    <row r="18" spans="2:7" ht="14.4" x14ac:dyDescent="0.55000000000000004">
      <c r="B18" s="36">
        <v>12</v>
      </c>
      <c r="C18" s="37">
        <f>Опросник!Q51</f>
        <v>0</v>
      </c>
      <c r="D18" s="38" t="s">
        <v>133</v>
      </c>
      <c r="E18" s="39">
        <f t="shared" si="0"/>
        <v>0</v>
      </c>
      <c r="F18" s="39">
        <f t="shared" si="1"/>
        <v>0</v>
      </c>
      <c r="G18" s="40">
        <f t="shared" si="2"/>
        <v>0</v>
      </c>
    </row>
    <row r="19" spans="2:7" ht="14.4" x14ac:dyDescent="0.55000000000000004">
      <c r="B19" s="36">
        <v>13</v>
      </c>
      <c r="C19" s="37">
        <f>Опросник!Q53</f>
        <v>0</v>
      </c>
      <c r="D19" s="38" t="s">
        <v>134</v>
      </c>
      <c r="E19" s="39">
        <f t="shared" si="0"/>
        <v>0</v>
      </c>
      <c r="F19" s="39">
        <f t="shared" si="1"/>
        <v>0</v>
      </c>
      <c r="G19" s="40">
        <f t="shared" si="2"/>
        <v>0</v>
      </c>
    </row>
    <row r="20" spans="2:7" ht="14.4" x14ac:dyDescent="0.55000000000000004">
      <c r="B20" s="36">
        <v>14</v>
      </c>
      <c r="C20" s="37">
        <f>Опросник!Q55</f>
        <v>0</v>
      </c>
      <c r="D20" s="38" t="s">
        <v>135</v>
      </c>
      <c r="E20" s="39">
        <f t="shared" si="0"/>
        <v>0</v>
      </c>
      <c r="F20" s="39">
        <f t="shared" si="1"/>
        <v>0</v>
      </c>
      <c r="G20" s="40">
        <f t="shared" si="2"/>
        <v>0</v>
      </c>
    </row>
    <row r="21" spans="2:7" ht="15.75" customHeight="1" x14ac:dyDescent="0.55000000000000004">
      <c r="B21" s="36">
        <v>15</v>
      </c>
      <c r="C21" s="37">
        <f>Опросник!Q57</f>
        <v>0</v>
      </c>
      <c r="D21" s="38" t="s">
        <v>136</v>
      </c>
      <c r="E21" s="39">
        <f t="shared" si="0"/>
        <v>0</v>
      </c>
      <c r="F21" s="39">
        <f t="shared" si="1"/>
        <v>0</v>
      </c>
      <c r="G21" s="40">
        <f t="shared" si="2"/>
        <v>0</v>
      </c>
    </row>
    <row r="22" spans="2:7" ht="15.75" customHeight="1" x14ac:dyDescent="0.55000000000000004">
      <c r="B22" s="36">
        <v>16</v>
      </c>
      <c r="C22" s="37">
        <f>Опросник!Q59</f>
        <v>0</v>
      </c>
      <c r="D22" s="38" t="s">
        <v>137</v>
      </c>
      <c r="E22" s="39">
        <f t="shared" si="0"/>
        <v>0</v>
      </c>
      <c r="F22" s="39">
        <f t="shared" si="1"/>
        <v>0</v>
      </c>
      <c r="G22" s="40">
        <f t="shared" si="2"/>
        <v>0</v>
      </c>
    </row>
    <row r="23" spans="2:7" ht="15.75" customHeight="1" x14ac:dyDescent="0.55000000000000004">
      <c r="B23" s="36">
        <v>17</v>
      </c>
      <c r="C23" s="37">
        <f>Опросник!Q61</f>
        <v>0</v>
      </c>
      <c r="D23" s="38" t="s">
        <v>138</v>
      </c>
      <c r="E23" s="39">
        <f t="shared" si="0"/>
        <v>0</v>
      </c>
      <c r="F23" s="39">
        <f t="shared" si="1"/>
        <v>0</v>
      </c>
      <c r="G23" s="40">
        <f t="shared" si="2"/>
        <v>0</v>
      </c>
    </row>
    <row r="24" spans="2:7" ht="15.75" customHeight="1" x14ac:dyDescent="0.55000000000000004">
      <c r="B24" s="36">
        <v>18</v>
      </c>
      <c r="C24" s="37">
        <f>Опросник!Q63</f>
        <v>0</v>
      </c>
      <c r="D24" s="38" t="s">
        <v>139</v>
      </c>
      <c r="E24" s="39">
        <f t="shared" si="0"/>
        <v>0</v>
      </c>
      <c r="F24" s="39">
        <f t="shared" si="1"/>
        <v>0</v>
      </c>
      <c r="G24" s="40">
        <f t="shared" si="2"/>
        <v>0</v>
      </c>
    </row>
    <row r="25" spans="2:7" ht="15.75" customHeight="1" x14ac:dyDescent="0.55000000000000004">
      <c r="B25" s="36">
        <v>19</v>
      </c>
      <c r="C25" s="37">
        <f>Опросник!Q65</f>
        <v>0</v>
      </c>
      <c r="D25" s="38" t="s">
        <v>122</v>
      </c>
      <c r="E25" s="39">
        <f t="shared" si="0"/>
        <v>0</v>
      </c>
      <c r="F25" s="39">
        <f t="shared" si="1"/>
        <v>0</v>
      </c>
      <c r="G25" s="40">
        <f t="shared" si="2"/>
        <v>0</v>
      </c>
    </row>
    <row r="26" spans="2:7" ht="15.75" customHeight="1" x14ac:dyDescent="0.55000000000000004">
      <c r="B26" s="36">
        <v>20</v>
      </c>
      <c r="C26" s="37">
        <f>Опросник!Q67</f>
        <v>0</v>
      </c>
      <c r="D26" s="38" t="s">
        <v>123</v>
      </c>
      <c r="E26" s="39">
        <f t="shared" si="0"/>
        <v>0</v>
      </c>
      <c r="F26" s="39">
        <f t="shared" si="1"/>
        <v>0</v>
      </c>
      <c r="G26" s="40">
        <f t="shared" si="2"/>
        <v>0</v>
      </c>
    </row>
    <row r="27" spans="2:7" ht="15.75" customHeight="1" x14ac:dyDescent="0.55000000000000004">
      <c r="B27" s="36">
        <v>21</v>
      </c>
      <c r="C27" s="37">
        <f>Опросник!Q69</f>
        <v>0</v>
      </c>
      <c r="D27" s="38" t="s">
        <v>124</v>
      </c>
      <c r="E27" s="39">
        <f t="shared" si="0"/>
        <v>0</v>
      </c>
      <c r="F27" s="39">
        <f t="shared" si="1"/>
        <v>0</v>
      </c>
      <c r="G27" s="40">
        <f t="shared" si="2"/>
        <v>0</v>
      </c>
    </row>
    <row r="28" spans="2:7" ht="15.75" customHeight="1" x14ac:dyDescent="0.55000000000000004">
      <c r="B28" s="36">
        <v>22</v>
      </c>
      <c r="C28" s="37">
        <f>Опросник!Q71</f>
        <v>0</v>
      </c>
      <c r="D28" s="38" t="s">
        <v>125</v>
      </c>
      <c r="E28" s="39">
        <f t="shared" si="0"/>
        <v>0</v>
      </c>
      <c r="F28" s="39">
        <f t="shared" si="1"/>
        <v>0</v>
      </c>
      <c r="G28" s="40">
        <f t="shared" si="2"/>
        <v>0</v>
      </c>
    </row>
    <row r="29" spans="2:7" ht="15.75" customHeight="1" x14ac:dyDescent="0.55000000000000004">
      <c r="B29" s="36">
        <v>23</v>
      </c>
      <c r="C29" s="37">
        <f>Опросник!Q80</f>
        <v>0</v>
      </c>
      <c r="D29" s="38" t="s">
        <v>126</v>
      </c>
      <c r="E29" s="39">
        <f t="shared" si="0"/>
        <v>0</v>
      </c>
      <c r="F29" s="39">
        <f t="shared" si="1"/>
        <v>0</v>
      </c>
      <c r="G29" s="40">
        <f t="shared" si="2"/>
        <v>0</v>
      </c>
    </row>
    <row r="30" spans="2:7" ht="15.75" customHeight="1" x14ac:dyDescent="0.55000000000000004">
      <c r="B30" s="36">
        <v>24</v>
      </c>
      <c r="C30" s="37">
        <f>Опросник!Q82</f>
        <v>0</v>
      </c>
      <c r="D30" s="38" t="s">
        <v>127</v>
      </c>
      <c r="E30" s="39">
        <f t="shared" si="0"/>
        <v>0</v>
      </c>
      <c r="F30" s="39">
        <f t="shared" si="1"/>
        <v>0</v>
      </c>
      <c r="G30" s="40">
        <f t="shared" si="2"/>
        <v>0</v>
      </c>
    </row>
    <row r="31" spans="2:7" ht="15.75" customHeight="1" x14ac:dyDescent="0.55000000000000004">
      <c r="B31" s="36">
        <v>25</v>
      </c>
      <c r="C31" s="37">
        <f>Опросник!Q84</f>
        <v>0</v>
      </c>
      <c r="D31" s="38" t="s">
        <v>128</v>
      </c>
      <c r="E31" s="39">
        <f t="shared" si="0"/>
        <v>0</v>
      </c>
      <c r="F31" s="39">
        <f t="shared" si="1"/>
        <v>0</v>
      </c>
      <c r="G31" s="40">
        <f t="shared" si="2"/>
        <v>0</v>
      </c>
    </row>
    <row r="32" spans="2:7" ht="15.75" customHeight="1" x14ac:dyDescent="0.55000000000000004">
      <c r="B32" s="36">
        <v>26</v>
      </c>
      <c r="C32" s="37">
        <f>Опросник!Q86</f>
        <v>0</v>
      </c>
      <c r="D32" s="38" t="s">
        <v>129</v>
      </c>
      <c r="E32" s="39">
        <f t="shared" si="0"/>
        <v>0</v>
      </c>
      <c r="F32" s="39">
        <f t="shared" si="1"/>
        <v>0</v>
      </c>
      <c r="G32" s="40">
        <f t="shared" si="2"/>
        <v>0</v>
      </c>
    </row>
    <row r="33" spans="2:7" ht="15.75" customHeight="1" x14ac:dyDescent="0.55000000000000004">
      <c r="B33" s="36">
        <v>27</v>
      </c>
      <c r="C33" s="37">
        <f>Опросник!Q88</f>
        <v>0</v>
      </c>
      <c r="D33" s="38" t="s">
        <v>130</v>
      </c>
      <c r="E33" s="39">
        <f t="shared" si="0"/>
        <v>0</v>
      </c>
      <c r="F33" s="39">
        <f t="shared" si="1"/>
        <v>0</v>
      </c>
      <c r="G33" s="40">
        <f t="shared" si="2"/>
        <v>0</v>
      </c>
    </row>
    <row r="34" spans="2:7" ht="15.75" customHeight="1" x14ac:dyDescent="0.55000000000000004">
      <c r="B34" s="36">
        <v>28</v>
      </c>
      <c r="C34" s="37">
        <f>Опросник!Q90</f>
        <v>0</v>
      </c>
      <c r="D34" s="38" t="s">
        <v>131</v>
      </c>
      <c r="E34" s="39">
        <f t="shared" si="0"/>
        <v>0</v>
      </c>
      <c r="F34" s="39">
        <f t="shared" si="1"/>
        <v>0</v>
      </c>
      <c r="G34" s="40">
        <f t="shared" si="2"/>
        <v>0</v>
      </c>
    </row>
    <row r="35" spans="2:7" ht="15.75" customHeight="1" x14ac:dyDescent="0.55000000000000004">
      <c r="B35" s="36">
        <v>29</v>
      </c>
      <c r="C35" s="37">
        <f>Опросник!Q92</f>
        <v>0</v>
      </c>
      <c r="D35" s="38" t="s">
        <v>132</v>
      </c>
      <c r="E35" s="39">
        <f t="shared" si="0"/>
        <v>0</v>
      </c>
      <c r="F35" s="39">
        <f t="shared" si="1"/>
        <v>0</v>
      </c>
      <c r="G35" s="40">
        <f t="shared" si="2"/>
        <v>0</v>
      </c>
    </row>
    <row r="36" spans="2:7" ht="15.75" customHeight="1" x14ac:dyDescent="0.55000000000000004">
      <c r="B36" s="36">
        <v>30</v>
      </c>
      <c r="C36" s="37">
        <f>Опросник!Q94</f>
        <v>0</v>
      </c>
      <c r="D36" s="38" t="s">
        <v>133</v>
      </c>
      <c r="E36" s="39">
        <f t="shared" si="0"/>
        <v>0</v>
      </c>
      <c r="F36" s="39">
        <f t="shared" si="1"/>
        <v>0</v>
      </c>
      <c r="G36" s="40">
        <f t="shared" si="2"/>
        <v>0</v>
      </c>
    </row>
    <row r="37" spans="2:7" ht="15.75" customHeight="1" x14ac:dyDescent="0.55000000000000004">
      <c r="B37" s="36">
        <v>31</v>
      </c>
      <c r="C37" s="37">
        <f>Опросник!Q96</f>
        <v>0</v>
      </c>
      <c r="D37" s="38" t="s">
        <v>134</v>
      </c>
      <c r="E37" s="39">
        <f t="shared" si="0"/>
        <v>0</v>
      </c>
      <c r="F37" s="39">
        <f t="shared" si="1"/>
        <v>0</v>
      </c>
      <c r="G37" s="40">
        <f t="shared" si="2"/>
        <v>0</v>
      </c>
    </row>
    <row r="38" spans="2:7" ht="15.75" customHeight="1" x14ac:dyDescent="0.55000000000000004">
      <c r="B38" s="36">
        <v>32</v>
      </c>
      <c r="C38" s="37">
        <f>Опросник!Q98</f>
        <v>0</v>
      </c>
      <c r="D38" s="38" t="s">
        <v>135</v>
      </c>
      <c r="E38" s="39">
        <f t="shared" si="0"/>
        <v>0</v>
      </c>
      <c r="F38" s="39">
        <f t="shared" si="1"/>
        <v>0</v>
      </c>
      <c r="G38" s="40">
        <f t="shared" si="2"/>
        <v>0</v>
      </c>
    </row>
    <row r="39" spans="2:7" ht="15.75" customHeight="1" x14ac:dyDescent="0.55000000000000004">
      <c r="B39" s="36">
        <v>33</v>
      </c>
      <c r="C39" s="37">
        <f>Опросник!Q100</f>
        <v>0</v>
      </c>
      <c r="D39" s="38" t="s">
        <v>136</v>
      </c>
      <c r="E39" s="39">
        <f t="shared" si="0"/>
        <v>0</v>
      </c>
      <c r="F39" s="39">
        <f t="shared" si="1"/>
        <v>0</v>
      </c>
      <c r="G39" s="40">
        <f t="shared" si="2"/>
        <v>0</v>
      </c>
    </row>
    <row r="40" spans="2:7" ht="15.75" customHeight="1" x14ac:dyDescent="0.55000000000000004">
      <c r="B40" s="36">
        <v>34</v>
      </c>
      <c r="C40" s="37">
        <f>Опросник!Q109</f>
        <v>0</v>
      </c>
      <c r="D40" s="38" t="s">
        <v>137</v>
      </c>
      <c r="E40" s="39">
        <f t="shared" si="0"/>
        <v>0</v>
      </c>
      <c r="F40" s="39">
        <f t="shared" si="1"/>
        <v>0</v>
      </c>
      <c r="G40" s="40">
        <f t="shared" si="2"/>
        <v>0</v>
      </c>
    </row>
    <row r="41" spans="2:7" ht="15.75" customHeight="1" x14ac:dyDescent="0.55000000000000004">
      <c r="B41" s="36">
        <v>35</v>
      </c>
      <c r="C41" s="37">
        <f>Опросник!Q111</f>
        <v>0</v>
      </c>
      <c r="D41" s="38" t="s">
        <v>138</v>
      </c>
      <c r="E41" s="39">
        <f t="shared" si="0"/>
        <v>0</v>
      </c>
      <c r="F41" s="39">
        <f t="shared" si="1"/>
        <v>0</v>
      </c>
      <c r="G41" s="40">
        <f t="shared" si="2"/>
        <v>0</v>
      </c>
    </row>
    <row r="42" spans="2:7" ht="15.75" customHeight="1" x14ac:dyDescent="0.55000000000000004">
      <c r="B42" s="36">
        <v>36</v>
      </c>
      <c r="C42" s="37">
        <f>Опросник!Q113</f>
        <v>0</v>
      </c>
      <c r="D42" s="38" t="s">
        <v>139</v>
      </c>
      <c r="E42" s="39">
        <f t="shared" si="0"/>
        <v>0</v>
      </c>
      <c r="F42" s="39">
        <f t="shared" si="1"/>
        <v>0</v>
      </c>
      <c r="G42" s="40">
        <f t="shared" si="2"/>
        <v>0</v>
      </c>
    </row>
    <row r="43" spans="2:7" ht="15.75" customHeight="1" x14ac:dyDescent="0.55000000000000004">
      <c r="B43" s="36">
        <v>37</v>
      </c>
      <c r="C43" s="37">
        <f>Опросник!Q115</f>
        <v>0</v>
      </c>
      <c r="D43" s="38" t="s">
        <v>122</v>
      </c>
      <c r="E43" s="39">
        <f t="shared" si="0"/>
        <v>0</v>
      </c>
      <c r="F43" s="39">
        <f t="shared" si="1"/>
        <v>0</v>
      </c>
      <c r="G43" s="40">
        <f t="shared" si="2"/>
        <v>0</v>
      </c>
    </row>
    <row r="44" spans="2:7" ht="15.75" customHeight="1" x14ac:dyDescent="0.55000000000000004">
      <c r="B44" s="36">
        <v>38</v>
      </c>
      <c r="C44" s="37">
        <f>Опросник!Q117</f>
        <v>0</v>
      </c>
      <c r="D44" s="38" t="s">
        <v>123</v>
      </c>
      <c r="E44" s="39">
        <f t="shared" si="0"/>
        <v>0</v>
      </c>
      <c r="F44" s="39">
        <f t="shared" si="1"/>
        <v>0</v>
      </c>
      <c r="G44" s="40">
        <f t="shared" si="2"/>
        <v>0</v>
      </c>
    </row>
    <row r="45" spans="2:7" ht="15.75" customHeight="1" x14ac:dyDescent="0.55000000000000004">
      <c r="B45" s="36">
        <v>39</v>
      </c>
      <c r="C45" s="37">
        <f>Опросник!Q119</f>
        <v>0</v>
      </c>
      <c r="D45" s="38" t="s">
        <v>124</v>
      </c>
      <c r="E45" s="39">
        <f t="shared" si="0"/>
        <v>0</v>
      </c>
      <c r="F45" s="39">
        <f t="shared" si="1"/>
        <v>0</v>
      </c>
      <c r="G45" s="40">
        <f t="shared" si="2"/>
        <v>0</v>
      </c>
    </row>
    <row r="46" spans="2:7" ht="15.75" customHeight="1" x14ac:dyDescent="0.55000000000000004">
      <c r="B46" s="36">
        <v>40</v>
      </c>
      <c r="C46" s="37">
        <f>Опросник!Q121</f>
        <v>0</v>
      </c>
      <c r="D46" s="38" t="s">
        <v>125</v>
      </c>
      <c r="E46" s="39">
        <f t="shared" si="0"/>
        <v>0</v>
      </c>
      <c r="F46" s="39">
        <f t="shared" si="1"/>
        <v>0</v>
      </c>
      <c r="G46" s="40">
        <f t="shared" si="2"/>
        <v>0</v>
      </c>
    </row>
    <row r="47" spans="2:7" ht="15.75" customHeight="1" x14ac:dyDescent="0.55000000000000004">
      <c r="B47" s="36">
        <v>41</v>
      </c>
      <c r="C47" s="37">
        <f>Опросник!Q123</f>
        <v>0</v>
      </c>
      <c r="D47" s="38" t="s">
        <v>126</v>
      </c>
      <c r="E47" s="39">
        <f t="shared" si="0"/>
        <v>0</v>
      </c>
      <c r="F47" s="39">
        <f t="shared" si="1"/>
        <v>0</v>
      </c>
      <c r="G47" s="40">
        <f t="shared" si="2"/>
        <v>0</v>
      </c>
    </row>
    <row r="48" spans="2:7" ht="15.75" customHeight="1" x14ac:dyDescent="0.55000000000000004">
      <c r="B48" s="36">
        <v>42</v>
      </c>
      <c r="C48" s="37">
        <f>Опросник!Q125</f>
        <v>0</v>
      </c>
      <c r="D48" s="38" t="s">
        <v>127</v>
      </c>
      <c r="E48" s="39">
        <f t="shared" si="0"/>
        <v>0</v>
      </c>
      <c r="F48" s="39">
        <f t="shared" si="1"/>
        <v>0</v>
      </c>
      <c r="G48" s="40">
        <f t="shared" si="2"/>
        <v>0</v>
      </c>
    </row>
    <row r="49" spans="2:7" ht="15.75" customHeight="1" x14ac:dyDescent="0.55000000000000004">
      <c r="B49" s="36">
        <v>43</v>
      </c>
      <c r="C49" s="37">
        <f>Опросник!Q127</f>
        <v>0</v>
      </c>
      <c r="D49" s="38" t="s">
        <v>128</v>
      </c>
      <c r="E49" s="39">
        <f t="shared" si="0"/>
        <v>0</v>
      </c>
      <c r="F49" s="39">
        <f t="shared" si="1"/>
        <v>0</v>
      </c>
      <c r="G49" s="40">
        <f t="shared" si="2"/>
        <v>0</v>
      </c>
    </row>
    <row r="50" spans="2:7" ht="15.75" customHeight="1" x14ac:dyDescent="0.55000000000000004">
      <c r="B50" s="36">
        <v>44</v>
      </c>
      <c r="C50" s="37">
        <f>Опросник!Q129</f>
        <v>0</v>
      </c>
      <c r="D50" s="38" t="s">
        <v>129</v>
      </c>
      <c r="E50" s="39">
        <f t="shared" si="0"/>
        <v>0</v>
      </c>
      <c r="F50" s="39">
        <f t="shared" si="1"/>
        <v>0</v>
      </c>
      <c r="G50" s="40">
        <f t="shared" si="2"/>
        <v>0</v>
      </c>
    </row>
    <row r="51" spans="2:7" ht="15.75" customHeight="1" x14ac:dyDescent="0.55000000000000004">
      <c r="B51" s="36">
        <v>45</v>
      </c>
      <c r="C51" s="37">
        <f>Опросник!Q138</f>
        <v>0</v>
      </c>
      <c r="D51" s="38" t="s">
        <v>130</v>
      </c>
      <c r="E51" s="39">
        <f t="shared" si="0"/>
        <v>0</v>
      </c>
      <c r="F51" s="39">
        <f t="shared" si="1"/>
        <v>0</v>
      </c>
      <c r="G51" s="40">
        <f t="shared" si="2"/>
        <v>0</v>
      </c>
    </row>
    <row r="52" spans="2:7" ht="15.75" customHeight="1" x14ac:dyDescent="0.55000000000000004">
      <c r="B52" s="36">
        <v>46</v>
      </c>
      <c r="C52" s="37">
        <f>Опросник!Q140</f>
        <v>0</v>
      </c>
      <c r="D52" s="38" t="s">
        <v>131</v>
      </c>
      <c r="E52" s="39">
        <f t="shared" si="0"/>
        <v>0</v>
      </c>
      <c r="F52" s="39">
        <f t="shared" si="1"/>
        <v>0</v>
      </c>
      <c r="G52" s="40">
        <f t="shared" si="2"/>
        <v>0</v>
      </c>
    </row>
    <row r="53" spans="2:7" ht="15.75" customHeight="1" x14ac:dyDescent="0.55000000000000004">
      <c r="B53" s="36">
        <v>47</v>
      </c>
      <c r="C53" s="37">
        <f>Опросник!Q142</f>
        <v>0</v>
      </c>
      <c r="D53" s="38" t="s">
        <v>132</v>
      </c>
      <c r="E53" s="39">
        <f t="shared" si="0"/>
        <v>0</v>
      </c>
      <c r="F53" s="39">
        <f t="shared" si="1"/>
        <v>0</v>
      </c>
      <c r="G53" s="40">
        <f t="shared" si="2"/>
        <v>0</v>
      </c>
    </row>
    <row r="54" spans="2:7" ht="15.75" customHeight="1" x14ac:dyDescent="0.55000000000000004">
      <c r="B54" s="36">
        <v>48</v>
      </c>
      <c r="C54" s="37">
        <f>Опросник!Q144</f>
        <v>0</v>
      </c>
      <c r="D54" s="38" t="s">
        <v>133</v>
      </c>
      <c r="E54" s="39">
        <f t="shared" si="0"/>
        <v>0</v>
      </c>
      <c r="F54" s="39">
        <f t="shared" si="1"/>
        <v>0</v>
      </c>
      <c r="G54" s="40">
        <f t="shared" si="2"/>
        <v>0</v>
      </c>
    </row>
    <row r="55" spans="2:7" ht="15.75" customHeight="1" x14ac:dyDescent="0.55000000000000004">
      <c r="B55" s="36">
        <v>49</v>
      </c>
      <c r="C55" s="37">
        <f>Опросник!Q146</f>
        <v>0</v>
      </c>
      <c r="D55" s="38" t="s">
        <v>134</v>
      </c>
      <c r="E55" s="39">
        <f t="shared" si="0"/>
        <v>0</v>
      </c>
      <c r="F55" s="39">
        <f t="shared" si="1"/>
        <v>0</v>
      </c>
      <c r="G55" s="40">
        <f t="shared" si="2"/>
        <v>0</v>
      </c>
    </row>
    <row r="56" spans="2:7" ht="15.75" customHeight="1" x14ac:dyDescent="0.55000000000000004">
      <c r="B56" s="36">
        <v>50</v>
      </c>
      <c r="C56" s="37">
        <f>Опросник!Q148</f>
        <v>0</v>
      </c>
      <c r="D56" s="38" t="s">
        <v>135</v>
      </c>
      <c r="E56" s="39">
        <f t="shared" si="0"/>
        <v>0</v>
      </c>
      <c r="F56" s="39">
        <f t="shared" si="1"/>
        <v>0</v>
      </c>
      <c r="G56" s="40">
        <f t="shared" si="2"/>
        <v>0</v>
      </c>
    </row>
    <row r="57" spans="2:7" ht="15.75" customHeight="1" x14ac:dyDescent="0.55000000000000004">
      <c r="B57" s="36">
        <v>51</v>
      </c>
      <c r="C57" s="37">
        <f>Опросник!Q150</f>
        <v>0</v>
      </c>
      <c r="D57" s="38" t="s">
        <v>136</v>
      </c>
      <c r="E57" s="39">
        <f t="shared" si="0"/>
        <v>0</v>
      </c>
      <c r="F57" s="39">
        <f t="shared" si="1"/>
        <v>0</v>
      </c>
      <c r="G57" s="40">
        <f t="shared" si="2"/>
        <v>0</v>
      </c>
    </row>
    <row r="58" spans="2:7" ht="15.75" customHeight="1" x14ac:dyDescent="0.55000000000000004">
      <c r="B58" s="36">
        <v>52</v>
      </c>
      <c r="C58" s="37">
        <f>Опросник!Q152</f>
        <v>0</v>
      </c>
      <c r="D58" s="38" t="s">
        <v>137</v>
      </c>
      <c r="E58" s="39">
        <f t="shared" si="0"/>
        <v>0</v>
      </c>
      <c r="F58" s="39">
        <f t="shared" si="1"/>
        <v>0</v>
      </c>
      <c r="G58" s="40">
        <f t="shared" si="2"/>
        <v>0</v>
      </c>
    </row>
    <row r="59" spans="2:7" ht="15.75" customHeight="1" x14ac:dyDescent="0.55000000000000004">
      <c r="B59" s="36">
        <v>53</v>
      </c>
      <c r="C59" s="37">
        <f>Опросник!Q154</f>
        <v>0</v>
      </c>
      <c r="D59" s="38" t="s">
        <v>138</v>
      </c>
      <c r="E59" s="39">
        <f t="shared" si="0"/>
        <v>0</v>
      </c>
      <c r="F59" s="39">
        <f t="shared" si="1"/>
        <v>0</v>
      </c>
      <c r="G59" s="40">
        <f t="shared" si="2"/>
        <v>0</v>
      </c>
    </row>
    <row r="60" spans="2:7" ht="15.75" customHeight="1" x14ac:dyDescent="0.55000000000000004">
      <c r="B60" s="36">
        <v>54</v>
      </c>
      <c r="C60" s="37">
        <f>Опросник!Q156</f>
        <v>0</v>
      </c>
      <c r="D60" s="38" t="s">
        <v>139</v>
      </c>
      <c r="E60" s="39">
        <f t="shared" si="0"/>
        <v>0</v>
      </c>
      <c r="F60" s="39">
        <f t="shared" si="1"/>
        <v>0</v>
      </c>
      <c r="G60" s="40">
        <f t="shared" si="2"/>
        <v>0</v>
      </c>
    </row>
    <row r="61" spans="2:7" ht="15.75" customHeight="1" x14ac:dyDescent="0.55000000000000004">
      <c r="B61" s="36">
        <v>55</v>
      </c>
      <c r="C61" s="37">
        <f>Опросник!Q158</f>
        <v>0</v>
      </c>
      <c r="D61" s="38" t="s">
        <v>122</v>
      </c>
      <c r="E61" s="39">
        <f t="shared" si="0"/>
        <v>0</v>
      </c>
      <c r="F61" s="39">
        <f t="shared" si="1"/>
        <v>0</v>
      </c>
      <c r="G61" s="40">
        <f t="shared" si="2"/>
        <v>0</v>
      </c>
    </row>
    <row r="62" spans="2:7" ht="15.75" customHeight="1" x14ac:dyDescent="0.55000000000000004">
      <c r="B62" s="36">
        <v>56</v>
      </c>
      <c r="C62" s="37">
        <f>Опросник!Q167</f>
        <v>0</v>
      </c>
      <c r="D62" s="38" t="s">
        <v>123</v>
      </c>
      <c r="E62" s="39">
        <f t="shared" si="0"/>
        <v>0</v>
      </c>
      <c r="F62" s="39">
        <f t="shared" si="1"/>
        <v>0</v>
      </c>
      <c r="G62" s="40">
        <f t="shared" si="2"/>
        <v>0</v>
      </c>
    </row>
    <row r="63" spans="2:7" ht="15.75" customHeight="1" x14ac:dyDescent="0.55000000000000004">
      <c r="B63" s="36">
        <v>57</v>
      </c>
      <c r="C63" s="37">
        <f>Опросник!Q169</f>
        <v>0</v>
      </c>
      <c r="D63" s="38" t="s">
        <v>124</v>
      </c>
      <c r="E63" s="39">
        <f t="shared" si="0"/>
        <v>0</v>
      </c>
      <c r="F63" s="39">
        <f t="shared" si="1"/>
        <v>0</v>
      </c>
      <c r="G63" s="40">
        <f t="shared" si="2"/>
        <v>0</v>
      </c>
    </row>
    <row r="64" spans="2:7" ht="15.75" customHeight="1" x14ac:dyDescent="0.55000000000000004">
      <c r="B64" s="36">
        <v>58</v>
      </c>
      <c r="C64" s="37">
        <f>Опросник!Q171</f>
        <v>0</v>
      </c>
      <c r="D64" s="38" t="s">
        <v>125</v>
      </c>
      <c r="E64" s="39">
        <f t="shared" si="0"/>
        <v>0</v>
      </c>
      <c r="F64" s="39">
        <f t="shared" si="1"/>
        <v>0</v>
      </c>
      <c r="G64" s="40">
        <f t="shared" si="2"/>
        <v>0</v>
      </c>
    </row>
    <row r="65" spans="2:7" ht="15.75" customHeight="1" x14ac:dyDescent="0.55000000000000004">
      <c r="B65" s="36">
        <v>59</v>
      </c>
      <c r="C65" s="37">
        <f>Опросник!Q173</f>
        <v>0</v>
      </c>
      <c r="D65" s="38" t="s">
        <v>126</v>
      </c>
      <c r="E65" s="39">
        <f t="shared" si="0"/>
        <v>0</v>
      </c>
      <c r="F65" s="39">
        <f t="shared" si="1"/>
        <v>0</v>
      </c>
      <c r="G65" s="40">
        <f t="shared" si="2"/>
        <v>0</v>
      </c>
    </row>
    <row r="66" spans="2:7" ht="15.75" customHeight="1" x14ac:dyDescent="0.55000000000000004">
      <c r="B66" s="36">
        <v>60</v>
      </c>
      <c r="C66" s="37">
        <f>Опросник!Q175</f>
        <v>0</v>
      </c>
      <c r="D66" s="38" t="s">
        <v>127</v>
      </c>
      <c r="E66" s="39">
        <f t="shared" si="0"/>
        <v>0</v>
      </c>
      <c r="F66" s="39">
        <f t="shared" si="1"/>
        <v>0</v>
      </c>
      <c r="G66" s="40">
        <f t="shared" si="2"/>
        <v>0</v>
      </c>
    </row>
    <row r="67" spans="2:7" ht="15.75" customHeight="1" x14ac:dyDescent="0.55000000000000004">
      <c r="B67" s="36">
        <v>61</v>
      </c>
      <c r="C67" s="37">
        <f>Опросник!Q177</f>
        <v>0</v>
      </c>
      <c r="D67" s="38" t="s">
        <v>128</v>
      </c>
      <c r="E67" s="39">
        <f t="shared" si="0"/>
        <v>0</v>
      </c>
      <c r="F67" s="39">
        <f t="shared" si="1"/>
        <v>0</v>
      </c>
      <c r="G67" s="40">
        <f t="shared" si="2"/>
        <v>0</v>
      </c>
    </row>
    <row r="68" spans="2:7" ht="15.75" customHeight="1" x14ac:dyDescent="0.55000000000000004">
      <c r="B68" s="36">
        <v>62</v>
      </c>
      <c r="C68" s="37">
        <f>Опросник!Q179</f>
        <v>0</v>
      </c>
      <c r="D68" s="38" t="s">
        <v>129</v>
      </c>
      <c r="E68" s="39">
        <f t="shared" si="0"/>
        <v>0</v>
      </c>
      <c r="F68" s="39">
        <f t="shared" si="1"/>
        <v>0</v>
      </c>
      <c r="G68" s="40">
        <f t="shared" si="2"/>
        <v>0</v>
      </c>
    </row>
    <row r="69" spans="2:7" ht="15.75" customHeight="1" x14ac:dyDescent="0.55000000000000004">
      <c r="B69" s="36">
        <v>63</v>
      </c>
      <c r="C69" s="37">
        <f>Опросник!Q181</f>
        <v>0</v>
      </c>
      <c r="D69" s="38" t="s">
        <v>130</v>
      </c>
      <c r="E69" s="39">
        <f t="shared" si="0"/>
        <v>0</v>
      </c>
      <c r="F69" s="39">
        <f t="shared" si="1"/>
        <v>0</v>
      </c>
      <c r="G69" s="40">
        <f t="shared" si="2"/>
        <v>0</v>
      </c>
    </row>
    <row r="70" spans="2:7" ht="15.75" customHeight="1" x14ac:dyDescent="0.55000000000000004">
      <c r="B70" s="36">
        <v>64</v>
      </c>
      <c r="C70" s="37">
        <f>Опросник!Q183</f>
        <v>0</v>
      </c>
      <c r="D70" s="38" t="s">
        <v>131</v>
      </c>
      <c r="E70" s="39">
        <f t="shared" si="0"/>
        <v>0</v>
      </c>
      <c r="F70" s="39">
        <f t="shared" si="1"/>
        <v>0</v>
      </c>
      <c r="G70" s="40">
        <f t="shared" si="2"/>
        <v>0</v>
      </c>
    </row>
    <row r="71" spans="2:7" ht="15.75" customHeight="1" x14ac:dyDescent="0.55000000000000004">
      <c r="B71" s="36">
        <v>65</v>
      </c>
      <c r="C71" s="37">
        <f>Опросник!Q185</f>
        <v>0</v>
      </c>
      <c r="D71" s="38" t="s">
        <v>132</v>
      </c>
      <c r="E71" s="39">
        <f t="shared" si="0"/>
        <v>0</v>
      </c>
      <c r="F71" s="39">
        <f t="shared" si="1"/>
        <v>0</v>
      </c>
      <c r="G71" s="40">
        <f t="shared" si="2"/>
        <v>0</v>
      </c>
    </row>
    <row r="72" spans="2:7" ht="15.75" customHeight="1" x14ac:dyDescent="0.55000000000000004">
      <c r="B72" s="36">
        <v>66</v>
      </c>
      <c r="C72" s="37">
        <f>Опросник!Q187</f>
        <v>0</v>
      </c>
      <c r="D72" s="38" t="s">
        <v>133</v>
      </c>
      <c r="E72" s="39">
        <f t="shared" si="0"/>
        <v>0</v>
      </c>
      <c r="F72" s="39">
        <f t="shared" si="1"/>
        <v>0</v>
      </c>
      <c r="G72" s="40">
        <f t="shared" si="2"/>
        <v>0</v>
      </c>
    </row>
    <row r="73" spans="2:7" ht="15.75" customHeight="1" x14ac:dyDescent="0.55000000000000004">
      <c r="B73" s="36">
        <v>67</v>
      </c>
      <c r="C73" s="37">
        <f>Опросник!Q196</f>
        <v>0</v>
      </c>
      <c r="D73" s="38" t="s">
        <v>134</v>
      </c>
      <c r="E73" s="39">
        <f t="shared" si="0"/>
        <v>0</v>
      </c>
      <c r="F73" s="39">
        <f t="shared" si="1"/>
        <v>0</v>
      </c>
      <c r="G73" s="40">
        <f t="shared" si="2"/>
        <v>0</v>
      </c>
    </row>
    <row r="74" spans="2:7" ht="15.75" customHeight="1" x14ac:dyDescent="0.55000000000000004">
      <c r="B74" s="36">
        <v>68</v>
      </c>
      <c r="C74" s="37">
        <f>Опросник!Q198</f>
        <v>0</v>
      </c>
      <c r="D74" s="38" t="s">
        <v>135</v>
      </c>
      <c r="E74" s="39">
        <f t="shared" si="0"/>
        <v>0</v>
      </c>
      <c r="F74" s="39">
        <f t="shared" si="1"/>
        <v>0</v>
      </c>
      <c r="G74" s="40">
        <f t="shared" si="2"/>
        <v>0</v>
      </c>
    </row>
    <row r="75" spans="2:7" ht="15.75" customHeight="1" x14ac:dyDescent="0.55000000000000004">
      <c r="B75" s="36">
        <v>69</v>
      </c>
      <c r="C75" s="37">
        <f>Опросник!Q200</f>
        <v>0</v>
      </c>
      <c r="D75" s="38" t="s">
        <v>136</v>
      </c>
      <c r="E75" s="39">
        <f t="shared" si="0"/>
        <v>0</v>
      </c>
      <c r="F75" s="39">
        <f t="shared" si="1"/>
        <v>0</v>
      </c>
      <c r="G75" s="40">
        <f t="shared" si="2"/>
        <v>0</v>
      </c>
    </row>
    <row r="76" spans="2:7" ht="15.75" customHeight="1" x14ac:dyDescent="0.55000000000000004">
      <c r="B76" s="36">
        <v>70</v>
      </c>
      <c r="C76" s="37">
        <f>Опросник!Q202</f>
        <v>0</v>
      </c>
      <c r="D76" s="38" t="s">
        <v>137</v>
      </c>
      <c r="E76" s="39">
        <f t="shared" si="0"/>
        <v>0</v>
      </c>
      <c r="F76" s="39">
        <f t="shared" si="1"/>
        <v>0</v>
      </c>
      <c r="G76" s="40">
        <f t="shared" si="2"/>
        <v>0</v>
      </c>
    </row>
    <row r="77" spans="2:7" ht="15.75" customHeight="1" x14ac:dyDescent="0.55000000000000004">
      <c r="B77" s="36">
        <v>71</v>
      </c>
      <c r="C77" s="37">
        <f>Опросник!Q204</f>
        <v>0</v>
      </c>
      <c r="D77" s="38" t="s">
        <v>138</v>
      </c>
      <c r="E77" s="39">
        <f t="shared" si="0"/>
        <v>0</v>
      </c>
      <c r="F77" s="39">
        <f t="shared" si="1"/>
        <v>0</v>
      </c>
      <c r="G77" s="40">
        <f t="shared" si="2"/>
        <v>0</v>
      </c>
    </row>
    <row r="78" spans="2:7" ht="15.75" customHeight="1" x14ac:dyDescent="0.55000000000000004">
      <c r="B78" s="36">
        <v>72</v>
      </c>
      <c r="C78" s="37">
        <f>Опросник!Q206</f>
        <v>0</v>
      </c>
      <c r="D78" s="38" t="s">
        <v>139</v>
      </c>
      <c r="E78" s="39">
        <f t="shared" si="0"/>
        <v>0</v>
      </c>
      <c r="F78" s="39">
        <f t="shared" si="1"/>
        <v>0</v>
      </c>
      <c r="G78" s="40">
        <f t="shared" si="2"/>
        <v>0</v>
      </c>
    </row>
    <row r="79" spans="2:7" ht="15.75" customHeight="1" x14ac:dyDescent="0.55000000000000004">
      <c r="B79" s="36">
        <v>73</v>
      </c>
      <c r="C79" s="37">
        <f>Опросник!Q208</f>
        <v>0</v>
      </c>
      <c r="D79" s="38" t="s">
        <v>122</v>
      </c>
      <c r="E79" s="39">
        <f t="shared" si="0"/>
        <v>0</v>
      </c>
      <c r="F79" s="39">
        <f t="shared" si="1"/>
        <v>0</v>
      </c>
      <c r="G79" s="40">
        <f t="shared" si="2"/>
        <v>0</v>
      </c>
    </row>
    <row r="80" spans="2:7" ht="15.75" customHeight="1" x14ac:dyDescent="0.55000000000000004">
      <c r="B80" s="36">
        <v>74</v>
      </c>
      <c r="C80" s="37">
        <f>Опросник!Q210</f>
        <v>0</v>
      </c>
      <c r="D80" s="38" t="s">
        <v>123</v>
      </c>
      <c r="E80" s="39">
        <f t="shared" si="0"/>
        <v>0</v>
      </c>
      <c r="F80" s="39">
        <f t="shared" si="1"/>
        <v>0</v>
      </c>
      <c r="G80" s="40">
        <f t="shared" si="2"/>
        <v>0</v>
      </c>
    </row>
    <row r="81" spans="2:7" ht="15.75" customHeight="1" x14ac:dyDescent="0.55000000000000004">
      <c r="B81" s="36">
        <v>75</v>
      </c>
      <c r="C81" s="37">
        <f>Опросник!Q212</f>
        <v>0</v>
      </c>
      <c r="D81" s="38" t="s">
        <v>124</v>
      </c>
      <c r="E81" s="39">
        <f t="shared" si="0"/>
        <v>0</v>
      </c>
      <c r="F81" s="39">
        <f t="shared" si="1"/>
        <v>0</v>
      </c>
      <c r="G81" s="40">
        <f t="shared" si="2"/>
        <v>0</v>
      </c>
    </row>
    <row r="82" spans="2:7" ht="15.75" customHeight="1" x14ac:dyDescent="0.55000000000000004">
      <c r="B82" s="36">
        <v>76</v>
      </c>
      <c r="C82" s="37">
        <f>Опросник!Q214</f>
        <v>0</v>
      </c>
      <c r="D82" s="38" t="s">
        <v>125</v>
      </c>
      <c r="E82" s="39">
        <f t="shared" si="0"/>
        <v>0</v>
      </c>
      <c r="F82" s="39">
        <f t="shared" si="1"/>
        <v>0</v>
      </c>
      <c r="G82" s="40">
        <f t="shared" si="2"/>
        <v>0</v>
      </c>
    </row>
    <row r="83" spans="2:7" ht="15.75" customHeight="1" x14ac:dyDescent="0.55000000000000004">
      <c r="B83" s="36">
        <v>77</v>
      </c>
      <c r="C83" s="37">
        <f>Опросник!Q216</f>
        <v>0</v>
      </c>
      <c r="D83" s="38" t="s">
        <v>126</v>
      </c>
      <c r="E83" s="39">
        <f t="shared" si="0"/>
        <v>0</v>
      </c>
      <c r="F83" s="39">
        <f t="shared" si="1"/>
        <v>0</v>
      </c>
      <c r="G83" s="40">
        <f t="shared" si="2"/>
        <v>0</v>
      </c>
    </row>
    <row r="84" spans="2:7" ht="15.75" customHeight="1" x14ac:dyDescent="0.55000000000000004">
      <c r="B84" s="36">
        <v>78</v>
      </c>
      <c r="C84" s="37">
        <f>Опросник!Q225</f>
        <v>0</v>
      </c>
      <c r="D84" s="38" t="s">
        <v>127</v>
      </c>
      <c r="E84" s="39">
        <f t="shared" si="0"/>
        <v>0</v>
      </c>
      <c r="F84" s="39">
        <f t="shared" si="1"/>
        <v>0</v>
      </c>
      <c r="G84" s="40">
        <f t="shared" si="2"/>
        <v>0</v>
      </c>
    </row>
    <row r="85" spans="2:7" ht="15.75" customHeight="1" x14ac:dyDescent="0.55000000000000004">
      <c r="B85" s="36">
        <v>79</v>
      </c>
      <c r="C85" s="37">
        <f>Опросник!Q227</f>
        <v>0</v>
      </c>
      <c r="D85" s="38" t="s">
        <v>128</v>
      </c>
      <c r="E85" s="39">
        <f t="shared" si="0"/>
        <v>0</v>
      </c>
      <c r="F85" s="39">
        <f t="shared" si="1"/>
        <v>0</v>
      </c>
      <c r="G85" s="40">
        <f t="shared" si="2"/>
        <v>0</v>
      </c>
    </row>
    <row r="86" spans="2:7" ht="15.75" customHeight="1" x14ac:dyDescent="0.55000000000000004">
      <c r="B86" s="36">
        <v>80</v>
      </c>
      <c r="C86" s="37">
        <f>Опросник!Q229</f>
        <v>0</v>
      </c>
      <c r="D86" s="38" t="s">
        <v>129</v>
      </c>
      <c r="E86" s="39">
        <f t="shared" si="0"/>
        <v>0</v>
      </c>
      <c r="F86" s="39">
        <f t="shared" si="1"/>
        <v>0</v>
      </c>
      <c r="G86" s="40">
        <f t="shared" si="2"/>
        <v>0</v>
      </c>
    </row>
    <row r="87" spans="2:7" ht="15.75" customHeight="1" x14ac:dyDescent="0.55000000000000004">
      <c r="B87" s="36">
        <v>81</v>
      </c>
      <c r="C87" s="37">
        <f>Опросник!Q231</f>
        <v>0</v>
      </c>
      <c r="D87" s="38" t="s">
        <v>130</v>
      </c>
      <c r="E87" s="39">
        <f t="shared" si="0"/>
        <v>0</v>
      </c>
      <c r="F87" s="39">
        <f t="shared" si="1"/>
        <v>0</v>
      </c>
      <c r="G87" s="40">
        <f t="shared" si="2"/>
        <v>0</v>
      </c>
    </row>
    <row r="88" spans="2:7" ht="15.75" customHeight="1" x14ac:dyDescent="0.55000000000000004">
      <c r="B88" s="36">
        <v>82</v>
      </c>
      <c r="C88" s="37">
        <f>Опросник!Q233</f>
        <v>0</v>
      </c>
      <c r="D88" s="38" t="s">
        <v>131</v>
      </c>
      <c r="E88" s="39">
        <f t="shared" si="0"/>
        <v>0</v>
      </c>
      <c r="F88" s="39">
        <f t="shared" si="1"/>
        <v>0</v>
      </c>
      <c r="G88" s="40">
        <f t="shared" si="2"/>
        <v>0</v>
      </c>
    </row>
    <row r="89" spans="2:7" ht="15.75" customHeight="1" x14ac:dyDescent="0.55000000000000004">
      <c r="B89" s="36">
        <v>83</v>
      </c>
      <c r="C89" s="37">
        <f>Опросник!Q235</f>
        <v>0</v>
      </c>
      <c r="D89" s="38" t="s">
        <v>132</v>
      </c>
      <c r="E89" s="39">
        <f t="shared" si="0"/>
        <v>0</v>
      </c>
      <c r="F89" s="39">
        <f t="shared" si="1"/>
        <v>0</v>
      </c>
      <c r="G89" s="40">
        <f t="shared" si="2"/>
        <v>0</v>
      </c>
    </row>
    <row r="90" spans="2:7" ht="15.75" customHeight="1" x14ac:dyDescent="0.55000000000000004">
      <c r="B90" s="36">
        <v>84</v>
      </c>
      <c r="C90" s="37">
        <f>Опросник!Q237</f>
        <v>0</v>
      </c>
      <c r="D90" s="38" t="s">
        <v>133</v>
      </c>
      <c r="E90" s="39">
        <f t="shared" si="0"/>
        <v>0</v>
      </c>
      <c r="F90" s="39">
        <f t="shared" si="1"/>
        <v>0</v>
      </c>
      <c r="G90" s="40">
        <f t="shared" si="2"/>
        <v>0</v>
      </c>
    </row>
    <row r="91" spans="2:7" ht="15.75" customHeight="1" x14ac:dyDescent="0.55000000000000004">
      <c r="B91" s="36">
        <v>85</v>
      </c>
      <c r="C91" s="37">
        <f>Опросник!Q239</f>
        <v>0</v>
      </c>
      <c r="D91" s="38" t="s">
        <v>134</v>
      </c>
      <c r="E91" s="39">
        <f t="shared" si="0"/>
        <v>0</v>
      </c>
      <c r="F91" s="39">
        <f t="shared" si="1"/>
        <v>0</v>
      </c>
      <c r="G91" s="40">
        <f t="shared" si="2"/>
        <v>0</v>
      </c>
    </row>
    <row r="92" spans="2:7" ht="15.75" customHeight="1" x14ac:dyDescent="0.55000000000000004">
      <c r="B92" s="36">
        <v>86</v>
      </c>
      <c r="C92" s="37">
        <f>Опросник!Q241</f>
        <v>0</v>
      </c>
      <c r="D92" s="38" t="s">
        <v>135</v>
      </c>
      <c r="E92" s="39">
        <f t="shared" si="0"/>
        <v>0</v>
      </c>
      <c r="F92" s="39">
        <f t="shared" si="1"/>
        <v>0</v>
      </c>
      <c r="G92" s="40">
        <f t="shared" si="2"/>
        <v>0</v>
      </c>
    </row>
    <row r="93" spans="2:7" ht="15.75" customHeight="1" x14ac:dyDescent="0.55000000000000004">
      <c r="B93" s="36">
        <v>87</v>
      </c>
      <c r="C93" s="37">
        <f>Опросник!Q243</f>
        <v>0</v>
      </c>
      <c r="D93" s="38" t="s">
        <v>136</v>
      </c>
      <c r="E93" s="39">
        <f t="shared" si="0"/>
        <v>0</v>
      </c>
      <c r="F93" s="39">
        <f t="shared" si="1"/>
        <v>0</v>
      </c>
      <c r="G93" s="40">
        <f t="shared" si="2"/>
        <v>0</v>
      </c>
    </row>
    <row r="94" spans="2:7" ht="15.75" customHeight="1" x14ac:dyDescent="0.55000000000000004">
      <c r="B94" s="36">
        <v>88</v>
      </c>
      <c r="C94" s="37">
        <f>Опросник!Q245</f>
        <v>0</v>
      </c>
      <c r="D94" s="38" t="s">
        <v>137</v>
      </c>
      <c r="E94" s="39">
        <f t="shared" si="0"/>
        <v>0</v>
      </c>
      <c r="F94" s="39">
        <f t="shared" si="1"/>
        <v>0</v>
      </c>
      <c r="G94" s="40">
        <f t="shared" si="2"/>
        <v>0</v>
      </c>
    </row>
    <row r="95" spans="2:7" ht="15.75" customHeight="1" x14ac:dyDescent="0.55000000000000004">
      <c r="B95" s="36">
        <v>89</v>
      </c>
      <c r="C95" s="37">
        <f>Опросник!Q247</f>
        <v>0</v>
      </c>
      <c r="D95" s="38" t="s">
        <v>138</v>
      </c>
      <c r="E95" s="39">
        <f t="shared" si="0"/>
        <v>0</v>
      </c>
      <c r="F95" s="39">
        <f t="shared" si="1"/>
        <v>0</v>
      </c>
      <c r="G95" s="40">
        <f t="shared" si="2"/>
        <v>0</v>
      </c>
    </row>
    <row r="96" spans="2:7" ht="15.75" customHeight="1" x14ac:dyDescent="0.55000000000000004">
      <c r="B96" s="36">
        <v>90</v>
      </c>
      <c r="C96" s="37">
        <f>Опросник!Q249</f>
        <v>0</v>
      </c>
      <c r="D96" s="38" t="s">
        <v>139</v>
      </c>
      <c r="E96" s="39">
        <f t="shared" si="0"/>
        <v>0</v>
      </c>
      <c r="F96" s="39">
        <f t="shared" si="1"/>
        <v>0</v>
      </c>
      <c r="G96" s="40">
        <f t="shared" si="2"/>
        <v>0</v>
      </c>
    </row>
    <row r="97" spans="2:12" ht="15.75" customHeight="1" x14ac:dyDescent="0.55000000000000004"/>
    <row r="98" spans="2:12" ht="15.75" customHeight="1" x14ac:dyDescent="0.55000000000000004"/>
    <row r="99" spans="2:12" ht="15.75" customHeight="1" x14ac:dyDescent="0.55000000000000004">
      <c r="B99" s="34" t="s">
        <v>120</v>
      </c>
      <c r="C99" s="34" t="s">
        <v>140</v>
      </c>
      <c r="D99" s="34" t="s">
        <v>141</v>
      </c>
      <c r="E99" s="34" t="s">
        <v>121</v>
      </c>
      <c r="F99" s="34" t="s">
        <v>142</v>
      </c>
      <c r="G99" s="34" t="s">
        <v>143</v>
      </c>
      <c r="H99" s="34" t="s">
        <v>144</v>
      </c>
      <c r="J99" s="34" t="s">
        <v>145</v>
      </c>
      <c r="K99" s="34" t="s">
        <v>141</v>
      </c>
      <c r="L99" s="34" t="s">
        <v>121</v>
      </c>
    </row>
    <row r="100" spans="2:12" ht="39.75" customHeight="1" x14ac:dyDescent="0.55000000000000004">
      <c r="B100" s="41" t="s">
        <v>146</v>
      </c>
      <c r="C100" s="42" t="s">
        <v>122</v>
      </c>
      <c r="D100" s="43">
        <f t="shared" ref="D100:D117" si="3">(C7+C25+C43+C61+C79)/5</f>
        <v>0</v>
      </c>
      <c r="E100" s="44">
        <f t="shared" ref="E100:E117" si="4">G7+G25+G43+G61+G79</f>
        <v>0</v>
      </c>
      <c r="F100" s="44">
        <f t="shared" ref="F100:F117" si="5">C7+C25+C43+C61+C79</f>
        <v>0</v>
      </c>
      <c r="G100" s="45">
        <f t="shared" ref="G100:G117" si="6">(F100-5)/25*100%</f>
        <v>-0.2</v>
      </c>
      <c r="H100" s="45" t="str">
        <f t="shared" ref="H100:H117" si="7">IF(G100&lt;=20%,"низкий",IF(G100&lt;=40%,"пониженный",IF(G100&lt;=60%,"средний",IF(G100&lt;=80%,"повышенный","высокий"))))</f>
        <v>низкий</v>
      </c>
      <c r="J100" s="41" t="s">
        <v>147</v>
      </c>
      <c r="K100" s="46">
        <f>(D100+D101+D102+D103+D104)/5</f>
        <v>0</v>
      </c>
      <c r="L100" s="47">
        <f>E100+E101+E102+E103+E104</f>
        <v>0</v>
      </c>
    </row>
    <row r="101" spans="2:12" ht="42.75" customHeight="1" x14ac:dyDescent="0.55000000000000004">
      <c r="B101" s="41" t="s">
        <v>148</v>
      </c>
      <c r="C101" s="42" t="s">
        <v>123</v>
      </c>
      <c r="D101" s="43">
        <f t="shared" si="3"/>
        <v>0</v>
      </c>
      <c r="E101" s="44">
        <f t="shared" si="4"/>
        <v>0</v>
      </c>
      <c r="F101" s="44">
        <f t="shared" si="5"/>
        <v>0</v>
      </c>
      <c r="G101" s="45">
        <f t="shared" si="6"/>
        <v>-0.2</v>
      </c>
      <c r="H101" s="45" t="str">
        <f t="shared" si="7"/>
        <v>низкий</v>
      </c>
      <c r="J101" s="41" t="s">
        <v>149</v>
      </c>
      <c r="K101" s="40">
        <f>(D105+D106+D107+D108)/4</f>
        <v>0</v>
      </c>
      <c r="L101" s="47">
        <f>E105+E106+E107+E108</f>
        <v>0</v>
      </c>
    </row>
    <row r="102" spans="2:12" ht="26.25" customHeight="1" x14ac:dyDescent="0.55000000000000004">
      <c r="B102" s="41" t="s">
        <v>150</v>
      </c>
      <c r="C102" s="42" t="s">
        <v>124</v>
      </c>
      <c r="D102" s="43">
        <f t="shared" si="3"/>
        <v>0</v>
      </c>
      <c r="E102" s="44">
        <f t="shared" si="4"/>
        <v>0</v>
      </c>
      <c r="F102" s="44">
        <f t="shared" si="5"/>
        <v>0</v>
      </c>
      <c r="G102" s="45">
        <f t="shared" si="6"/>
        <v>-0.2</v>
      </c>
      <c r="H102" s="45" t="str">
        <f t="shared" si="7"/>
        <v>низкий</v>
      </c>
      <c r="J102" s="41" t="s">
        <v>151</v>
      </c>
      <c r="K102" s="40">
        <f>(D113+D114)/2</f>
        <v>0</v>
      </c>
      <c r="L102" s="47">
        <f>E113+E114</f>
        <v>0</v>
      </c>
    </row>
    <row r="103" spans="2:12" ht="27.75" customHeight="1" x14ac:dyDescent="0.55000000000000004">
      <c r="B103" s="41" t="s">
        <v>152</v>
      </c>
      <c r="C103" s="42" t="s">
        <v>125</v>
      </c>
      <c r="D103" s="43">
        <f t="shared" si="3"/>
        <v>0</v>
      </c>
      <c r="E103" s="44">
        <f t="shared" si="4"/>
        <v>0</v>
      </c>
      <c r="F103" s="44">
        <f t="shared" si="5"/>
        <v>0</v>
      </c>
      <c r="G103" s="45">
        <f t="shared" si="6"/>
        <v>-0.2</v>
      </c>
      <c r="H103" s="45" t="str">
        <f t="shared" si="7"/>
        <v>низкий</v>
      </c>
      <c r="J103" s="41" t="s">
        <v>153</v>
      </c>
      <c r="K103" s="40">
        <f>(D109+D110+D115)/3</f>
        <v>0</v>
      </c>
      <c r="L103" s="47">
        <f>E109+E110+E115</f>
        <v>0</v>
      </c>
    </row>
    <row r="104" spans="2:12" ht="33.75" customHeight="1" x14ac:dyDescent="0.55000000000000004">
      <c r="B104" s="41" t="s">
        <v>154</v>
      </c>
      <c r="C104" s="42" t="s">
        <v>126</v>
      </c>
      <c r="D104" s="43">
        <f t="shared" si="3"/>
        <v>0</v>
      </c>
      <c r="E104" s="44">
        <f t="shared" si="4"/>
        <v>0</v>
      </c>
      <c r="F104" s="44">
        <f t="shared" si="5"/>
        <v>0</v>
      </c>
      <c r="G104" s="45">
        <f t="shared" si="6"/>
        <v>-0.2</v>
      </c>
      <c r="H104" s="45" t="str">
        <f t="shared" si="7"/>
        <v>низкий</v>
      </c>
      <c r="J104" s="41" t="s">
        <v>155</v>
      </c>
      <c r="K104" s="40">
        <f>(D111+D112+D116+D117)/4</f>
        <v>0</v>
      </c>
      <c r="L104" s="47">
        <f>E111+E112+E116+E117</f>
        <v>0</v>
      </c>
    </row>
    <row r="105" spans="2:12" ht="30" customHeight="1" x14ac:dyDescent="0.55000000000000004">
      <c r="B105" s="41" t="s">
        <v>156</v>
      </c>
      <c r="C105" s="42" t="s">
        <v>127</v>
      </c>
      <c r="D105" s="43">
        <f t="shared" si="3"/>
        <v>0</v>
      </c>
      <c r="E105" s="44">
        <f t="shared" si="4"/>
        <v>0</v>
      </c>
      <c r="F105" s="44">
        <f t="shared" si="5"/>
        <v>0</v>
      </c>
      <c r="G105" s="45">
        <f t="shared" si="6"/>
        <v>-0.2</v>
      </c>
      <c r="H105" s="45" t="str">
        <f t="shared" si="7"/>
        <v>низкий</v>
      </c>
    </row>
    <row r="106" spans="2:12" ht="30" customHeight="1" x14ac:dyDescent="0.55000000000000004">
      <c r="B106" s="41" t="s">
        <v>157</v>
      </c>
      <c r="C106" s="42" t="s">
        <v>128</v>
      </c>
      <c r="D106" s="43">
        <f t="shared" si="3"/>
        <v>0</v>
      </c>
      <c r="E106" s="44">
        <f t="shared" si="4"/>
        <v>0</v>
      </c>
      <c r="F106" s="44">
        <f t="shared" si="5"/>
        <v>0</v>
      </c>
      <c r="G106" s="45">
        <f t="shared" si="6"/>
        <v>-0.2</v>
      </c>
      <c r="H106" s="45" t="str">
        <f t="shared" si="7"/>
        <v>низкий</v>
      </c>
    </row>
    <row r="107" spans="2:12" ht="36" customHeight="1" x14ac:dyDescent="0.55000000000000004">
      <c r="B107" s="41" t="s">
        <v>158</v>
      </c>
      <c r="C107" s="42" t="s">
        <v>129</v>
      </c>
      <c r="D107" s="43">
        <f t="shared" si="3"/>
        <v>0</v>
      </c>
      <c r="E107" s="44">
        <f t="shared" si="4"/>
        <v>0</v>
      </c>
      <c r="F107" s="44">
        <f t="shared" si="5"/>
        <v>0</v>
      </c>
      <c r="G107" s="45">
        <f t="shared" si="6"/>
        <v>-0.2</v>
      </c>
      <c r="H107" s="45" t="str">
        <f t="shared" si="7"/>
        <v>низкий</v>
      </c>
    </row>
    <row r="108" spans="2:12" ht="27.75" customHeight="1" x14ac:dyDescent="0.55000000000000004">
      <c r="B108" s="41" t="s">
        <v>159</v>
      </c>
      <c r="C108" s="42" t="s">
        <v>130</v>
      </c>
      <c r="D108" s="43">
        <f t="shared" si="3"/>
        <v>0</v>
      </c>
      <c r="E108" s="44">
        <f t="shared" si="4"/>
        <v>0</v>
      </c>
      <c r="F108" s="44">
        <f t="shared" si="5"/>
        <v>0</v>
      </c>
      <c r="G108" s="45">
        <f t="shared" si="6"/>
        <v>-0.2</v>
      </c>
      <c r="H108" s="45" t="str">
        <f t="shared" si="7"/>
        <v>низкий</v>
      </c>
    </row>
    <row r="109" spans="2:12" ht="22.5" customHeight="1" x14ac:dyDescent="0.55000000000000004">
      <c r="B109" s="41" t="s">
        <v>160</v>
      </c>
      <c r="C109" s="42" t="s">
        <v>131</v>
      </c>
      <c r="D109" s="43">
        <f t="shared" si="3"/>
        <v>0</v>
      </c>
      <c r="E109" s="44">
        <f t="shared" si="4"/>
        <v>0</v>
      </c>
      <c r="F109" s="44">
        <f t="shared" si="5"/>
        <v>0</v>
      </c>
      <c r="G109" s="45">
        <f t="shared" si="6"/>
        <v>-0.2</v>
      </c>
      <c r="H109" s="45" t="str">
        <f t="shared" si="7"/>
        <v>низкий</v>
      </c>
    </row>
    <row r="110" spans="2:12" ht="24" customHeight="1" x14ac:dyDescent="0.55000000000000004">
      <c r="B110" s="41" t="s">
        <v>161</v>
      </c>
      <c r="C110" s="42" t="s">
        <v>132</v>
      </c>
      <c r="D110" s="43">
        <f t="shared" si="3"/>
        <v>0</v>
      </c>
      <c r="E110" s="44">
        <f t="shared" si="4"/>
        <v>0</v>
      </c>
      <c r="F110" s="44">
        <f t="shared" si="5"/>
        <v>0</v>
      </c>
      <c r="G110" s="45">
        <f t="shared" si="6"/>
        <v>-0.2</v>
      </c>
      <c r="H110" s="45" t="str">
        <f t="shared" si="7"/>
        <v>низкий</v>
      </c>
    </row>
    <row r="111" spans="2:12" ht="24" customHeight="1" x14ac:dyDescent="0.55000000000000004">
      <c r="B111" s="41" t="s">
        <v>162</v>
      </c>
      <c r="C111" s="42" t="s">
        <v>133</v>
      </c>
      <c r="D111" s="43">
        <f t="shared" si="3"/>
        <v>0</v>
      </c>
      <c r="E111" s="44">
        <f t="shared" si="4"/>
        <v>0</v>
      </c>
      <c r="F111" s="44">
        <f t="shared" si="5"/>
        <v>0</v>
      </c>
      <c r="G111" s="45">
        <f t="shared" si="6"/>
        <v>-0.2</v>
      </c>
      <c r="H111" s="45" t="str">
        <f t="shared" si="7"/>
        <v>низкий</v>
      </c>
    </row>
    <row r="112" spans="2:12" ht="15.75" customHeight="1" x14ac:dyDescent="0.55000000000000004">
      <c r="B112" s="41" t="s">
        <v>163</v>
      </c>
      <c r="C112" s="42" t="s">
        <v>134</v>
      </c>
      <c r="D112" s="43">
        <f t="shared" si="3"/>
        <v>0</v>
      </c>
      <c r="E112" s="44">
        <f t="shared" si="4"/>
        <v>0</v>
      </c>
      <c r="F112" s="44">
        <f t="shared" si="5"/>
        <v>0</v>
      </c>
      <c r="G112" s="45">
        <f t="shared" si="6"/>
        <v>-0.2</v>
      </c>
      <c r="H112" s="45" t="str">
        <f t="shared" si="7"/>
        <v>низкий</v>
      </c>
    </row>
    <row r="113" spans="2:8" ht="15.75" customHeight="1" x14ac:dyDescent="0.55000000000000004">
      <c r="B113" s="41" t="s">
        <v>164</v>
      </c>
      <c r="C113" s="42" t="s">
        <v>135</v>
      </c>
      <c r="D113" s="43">
        <f t="shared" si="3"/>
        <v>0</v>
      </c>
      <c r="E113" s="44">
        <f t="shared" si="4"/>
        <v>0</v>
      </c>
      <c r="F113" s="44">
        <f t="shared" si="5"/>
        <v>0</v>
      </c>
      <c r="G113" s="45">
        <f t="shared" si="6"/>
        <v>-0.2</v>
      </c>
      <c r="H113" s="45" t="str">
        <f t="shared" si="7"/>
        <v>низкий</v>
      </c>
    </row>
    <row r="114" spans="2:8" ht="15.75" customHeight="1" x14ac:dyDescent="0.55000000000000004">
      <c r="B114" s="41" t="s">
        <v>165</v>
      </c>
      <c r="C114" s="42" t="s">
        <v>136</v>
      </c>
      <c r="D114" s="43">
        <f t="shared" si="3"/>
        <v>0</v>
      </c>
      <c r="E114" s="44">
        <f t="shared" si="4"/>
        <v>0</v>
      </c>
      <c r="F114" s="44">
        <f t="shared" si="5"/>
        <v>0</v>
      </c>
      <c r="G114" s="45">
        <f t="shared" si="6"/>
        <v>-0.2</v>
      </c>
      <c r="H114" s="45" t="str">
        <f t="shared" si="7"/>
        <v>низкий</v>
      </c>
    </row>
    <row r="115" spans="2:8" ht="18" customHeight="1" x14ac:dyDescent="0.55000000000000004">
      <c r="B115" s="41" t="s">
        <v>166</v>
      </c>
      <c r="C115" s="42" t="s">
        <v>137</v>
      </c>
      <c r="D115" s="43">
        <f t="shared" si="3"/>
        <v>0</v>
      </c>
      <c r="E115" s="44">
        <f t="shared" si="4"/>
        <v>0</v>
      </c>
      <c r="F115" s="44">
        <f t="shared" si="5"/>
        <v>0</v>
      </c>
      <c r="G115" s="45">
        <f t="shared" si="6"/>
        <v>-0.2</v>
      </c>
      <c r="H115" s="45" t="str">
        <f t="shared" si="7"/>
        <v>низкий</v>
      </c>
    </row>
    <row r="116" spans="2:8" ht="18" customHeight="1" x14ac:dyDescent="0.55000000000000004">
      <c r="B116" s="41" t="s">
        <v>167</v>
      </c>
      <c r="C116" s="42" t="s">
        <v>138</v>
      </c>
      <c r="D116" s="43">
        <f t="shared" si="3"/>
        <v>0</v>
      </c>
      <c r="E116" s="44">
        <f t="shared" si="4"/>
        <v>0</v>
      </c>
      <c r="F116" s="44">
        <f t="shared" si="5"/>
        <v>0</v>
      </c>
      <c r="G116" s="45">
        <f t="shared" si="6"/>
        <v>-0.2</v>
      </c>
      <c r="H116" s="45" t="str">
        <f t="shared" si="7"/>
        <v>низкий</v>
      </c>
    </row>
    <row r="117" spans="2:8" ht="15.75" customHeight="1" x14ac:dyDescent="0.55000000000000004">
      <c r="B117" s="41" t="s">
        <v>168</v>
      </c>
      <c r="C117" s="42" t="s">
        <v>139</v>
      </c>
      <c r="D117" s="43">
        <f t="shared" si="3"/>
        <v>0</v>
      </c>
      <c r="E117" s="44">
        <f t="shared" si="4"/>
        <v>0</v>
      </c>
      <c r="F117" s="44">
        <f t="shared" si="5"/>
        <v>0</v>
      </c>
      <c r="G117" s="45">
        <f t="shared" si="6"/>
        <v>-0.2</v>
      </c>
      <c r="H117" s="45" t="str">
        <f t="shared" si="7"/>
        <v>низкий</v>
      </c>
    </row>
    <row r="118" spans="2:8" ht="15.75" customHeight="1" x14ac:dyDescent="0.55000000000000004">
      <c r="B118" s="48"/>
      <c r="C118" s="17"/>
      <c r="D118" s="17"/>
      <c r="E118" s="17"/>
    </row>
    <row r="119" spans="2:8" ht="15.75" customHeight="1" x14ac:dyDescent="0.55000000000000004">
      <c r="B119" s="17"/>
      <c r="C119" s="17"/>
      <c r="D119" s="17"/>
      <c r="E119" s="17"/>
    </row>
    <row r="120" spans="2:8" ht="15.75" customHeight="1" x14ac:dyDescent="0.55000000000000004">
      <c r="B120" s="48"/>
      <c r="C120" s="17"/>
      <c r="D120" s="17"/>
      <c r="E120" s="17"/>
    </row>
    <row r="121" spans="2:8" ht="15.75" customHeight="1" x14ac:dyDescent="0.55000000000000004">
      <c r="B121" s="17"/>
      <c r="C121" s="17"/>
      <c r="D121" s="17"/>
      <c r="E121" s="17"/>
    </row>
    <row r="122" spans="2:8" ht="15.75" customHeight="1" x14ac:dyDescent="0.55000000000000004"/>
    <row r="123" spans="2:8" ht="15.75" customHeight="1" x14ac:dyDescent="0.55000000000000004"/>
    <row r="124" spans="2:8" ht="15.75" customHeight="1" x14ac:dyDescent="0.55000000000000004"/>
    <row r="125" spans="2:8" ht="15.75" customHeight="1" x14ac:dyDescent="0.55000000000000004"/>
    <row r="126" spans="2:8" ht="15.75" customHeight="1" x14ac:dyDescent="0.55000000000000004"/>
    <row r="127" spans="2:8" ht="15.75" customHeight="1" x14ac:dyDescent="0.55000000000000004"/>
    <row r="128" spans="2: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2">
    <mergeCell ref="C2:E2"/>
    <mergeCell ref="C4:E4"/>
  </mergeCells>
  <conditionalFormatting sqref="H100:H117">
    <cfRule type="containsText" dxfId="4" priority="1" operator="containsText" text="низкий">
      <formula>NOT(ISERROR(SEARCH(("низкий"),(H100))))</formula>
    </cfRule>
  </conditionalFormatting>
  <conditionalFormatting sqref="H100:H117">
    <cfRule type="containsText" dxfId="3" priority="2" operator="containsText" text="пониженный">
      <formula>NOT(ISERROR(SEARCH(("пониженный"),(H100))))</formula>
    </cfRule>
  </conditionalFormatting>
  <conditionalFormatting sqref="H100:H117">
    <cfRule type="containsText" dxfId="2" priority="3" operator="containsText" text="средний">
      <formula>NOT(ISERROR(SEARCH(("средний"),(H100))))</formula>
    </cfRule>
  </conditionalFormatting>
  <conditionalFormatting sqref="H100:H117">
    <cfRule type="containsText" dxfId="1" priority="4" operator="containsText" text="высокий">
      <formula>NOT(ISERROR(SEARCH(("высокий"),(H100))))</formula>
    </cfRule>
  </conditionalFormatting>
  <conditionalFormatting sqref="H100:H117">
    <cfRule type="containsText" dxfId="0" priority="5" operator="containsText" text="повышенный">
      <formula>NOT(ISERROR(SEARCH(("повышенный"),(H100))))</formula>
    </cfRule>
  </conditionalFormatting>
  <conditionalFormatting sqref="G100:G11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0:F1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0:D11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0:E11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00:K10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0:L10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1796875" defaultRowHeight="15" customHeight="1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Начало</vt:lpstr>
      <vt:lpstr>Опросник</vt:lpstr>
      <vt:lpstr>Результаты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Пользователь Lenovo</cp:lastModifiedBy>
  <dcterms:created xsi:type="dcterms:W3CDTF">2020-04-16T06:05:54Z</dcterms:created>
  <dcterms:modified xsi:type="dcterms:W3CDTF">2021-04-19T14:13:56Z</dcterms:modified>
</cp:coreProperties>
</file>