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USER\Desktop\長照哩哩叩叩\長照新作業\公告用\更新公告1140424\"/>
    </mc:Choice>
  </mc:AlternateContent>
  <xr:revisionPtr revIDLastSave="0" documentId="13_ncr:1_{B4FA3C3B-D319-4BA0-82F5-FAC7E355B9E7}" xr6:coauthVersionLast="47" xr6:coauthVersionMax="47" xr10:uidLastSave="{00000000-0000-0000-0000-000000000000}"/>
  <workbookProtection workbookAlgorithmName="SHA-512" workbookHashValue="dlvq2+lqT2FYOISMNUeruBI4nIUZwMP3vj8PZpeQXAr6W/Z2nVJK9R5sep7Bk+8tAL5gdqqG16bOo3cQaeMQ6Q==" workbookSaltValue="QfC9iLeXECSIecFtiQZkHw==" workbookSpinCount="100000" lockStructure="1"/>
  <bookViews>
    <workbookView xWindow="-120" yWindow="-120" windowWidth="25440" windowHeight="15270" tabRatio="601" xr2:uid="{00000000-000D-0000-FFFF-FFFF00000000}"/>
  </bookViews>
  <sheets>
    <sheet name="1.課程申請表" sheetId="3" r:id="rId1"/>
    <sheet name="2.課程資料" sheetId="1" r:id="rId2"/>
    <sheet name="3.講師經歷" sheetId="4" r:id="rId3"/>
    <sheet name="積分登錄(課後)" sheetId="6" state="hidden" r:id="rId4"/>
    <sheet name="簽到單範本" sheetId="11" state="hidden" r:id="rId5"/>
    <sheet name="工作表1" sheetId="12" state="hidden" r:id="rId6"/>
    <sheet name="資料驗證" sheetId="9" state="hidden" r:id="rId7"/>
  </sheets>
  <definedNames>
    <definedName name="_xlnm._FilterDatabase" localSheetId="1" hidden="1">'2.課程資料'!$C$1:$S$3</definedName>
    <definedName name="_xlnm._FilterDatabase" localSheetId="3" hidden="1">'積分登錄(課後)'!$A$1:$D$1</definedName>
    <definedName name="_xlnm.Print_Area" localSheetId="4">簽到單範本!$A$1:$L$100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0" i="6" l="1" a="1"/>
  <c r="F10" i="6" s="1"/>
  <c r="F14" i="6" a="1"/>
  <c r="F14" i="6" s="1"/>
  <c r="F30" i="6" a="1"/>
  <c r="F30" i="6" s="1"/>
  <c r="F31" i="6" a="1"/>
  <c r="F31" i="6" s="1"/>
  <c r="F32" i="6" a="1"/>
  <c r="F32" i="6" s="1"/>
  <c r="F33" i="6" a="1"/>
  <c r="F33" i="6" s="1"/>
  <c r="F34" i="6" a="1"/>
  <c r="F34" i="6" s="1"/>
  <c r="F35" i="6" a="1"/>
  <c r="F35" i="6" s="1"/>
  <c r="F36" i="6" a="1"/>
  <c r="F36" i="6" s="1"/>
  <c r="F37" i="6" a="1"/>
  <c r="F37" i="6" s="1"/>
  <c r="F38" i="6" a="1"/>
  <c r="F38" i="6" s="1"/>
  <c r="F39" i="6" a="1"/>
  <c r="F39" i="6" s="1"/>
  <c r="F40" i="6" a="1"/>
  <c r="F40" i="6" s="1"/>
  <c r="F41" i="6" a="1"/>
  <c r="F41" i="6" s="1"/>
  <c r="F42" i="6" a="1"/>
  <c r="F42" i="6" s="1"/>
  <c r="F43" i="6" a="1"/>
  <c r="F43" i="6" s="1"/>
  <c r="F44" i="6" a="1"/>
  <c r="F44" i="6" s="1"/>
  <c r="F45" i="6" a="1"/>
  <c r="F45" i="6" s="1"/>
  <c r="F46" i="6" a="1"/>
  <c r="F46" i="6" s="1"/>
  <c r="F47" i="6" a="1"/>
  <c r="F47" i="6" s="1"/>
  <c r="F48" i="6" a="1"/>
  <c r="F48" i="6" s="1"/>
  <c r="F49" i="6" a="1"/>
  <c r="F49" i="6" s="1"/>
  <c r="F50" i="6" a="1"/>
  <c r="F50" i="6" s="1"/>
  <c r="F51" i="6" a="1"/>
  <c r="F51" i="6" s="1"/>
  <c r="F52" i="6" a="1"/>
  <c r="F52" i="6" s="1"/>
  <c r="F53" i="6" a="1"/>
  <c r="F53" i="6" s="1"/>
  <c r="F54" i="6" a="1"/>
  <c r="F54" i="6" s="1"/>
  <c r="F55" i="6" a="1"/>
  <c r="F55" i="6" s="1"/>
  <c r="F56" i="6" a="1"/>
  <c r="F56" i="6" s="1"/>
  <c r="F57" i="6" a="1"/>
  <c r="F57" i="6" s="1"/>
  <c r="F58" i="6" a="1"/>
  <c r="F58" i="6" s="1"/>
  <c r="F59" i="6" a="1"/>
  <c r="F59" i="6" s="1"/>
  <c r="F60" i="6" a="1"/>
  <c r="F60" i="6" s="1"/>
  <c r="F61" i="6" a="1"/>
  <c r="F61" i="6" s="1"/>
  <c r="F62" i="6" a="1"/>
  <c r="F62" i="6" s="1"/>
  <c r="F63" i="6" a="1"/>
  <c r="F63" i="6" s="1"/>
  <c r="F64" i="6" a="1"/>
  <c r="F64" i="6" s="1"/>
  <c r="F65" i="6" a="1"/>
  <c r="F65" i="6" s="1"/>
  <c r="F66" i="6" a="1"/>
  <c r="F66" i="6" s="1"/>
  <c r="F67" i="6" a="1"/>
  <c r="F67" i="6" s="1"/>
  <c r="F68" i="6" a="1"/>
  <c r="F68" i="6" s="1"/>
  <c r="F69" i="6" a="1"/>
  <c r="F69" i="6" s="1"/>
  <c r="F70" i="6" a="1"/>
  <c r="F70" i="6" s="1"/>
  <c r="F71" i="6" a="1"/>
  <c r="F71" i="6" s="1"/>
  <c r="F72" i="6" a="1"/>
  <c r="F72" i="6" s="1"/>
  <c r="F73" i="6" a="1"/>
  <c r="F73" i="6" s="1"/>
  <c r="F74" i="6" a="1"/>
  <c r="F74" i="6" s="1"/>
  <c r="F75" i="6" a="1"/>
  <c r="F75" i="6" s="1"/>
  <c r="F76" i="6" a="1"/>
  <c r="F76" i="6" s="1"/>
  <c r="F77" i="6" a="1"/>
  <c r="F77" i="6" s="1"/>
  <c r="F78" i="6" a="1"/>
  <c r="F78" i="6" s="1"/>
  <c r="F79" i="6" a="1"/>
  <c r="F79" i="6" s="1"/>
  <c r="F80" i="6" a="1"/>
  <c r="F80" i="6" s="1"/>
  <c r="F81" i="6" a="1"/>
  <c r="F81" i="6" s="1"/>
  <c r="F82" i="6" a="1"/>
  <c r="F82" i="6" s="1"/>
  <c r="F83" i="6" a="1"/>
  <c r="F83" i="6" s="1"/>
  <c r="F84" i="6" a="1"/>
  <c r="F84" i="6" s="1"/>
  <c r="F85" i="6" a="1"/>
  <c r="F85" i="6" s="1"/>
  <c r="F86" i="6" a="1"/>
  <c r="F86" i="6" s="1"/>
  <c r="F87" i="6" a="1"/>
  <c r="F87" i="6" s="1"/>
  <c r="F88" i="6" a="1"/>
  <c r="F88" i="6" s="1"/>
  <c r="F89" i="6" a="1"/>
  <c r="F89" i="6" s="1"/>
  <c r="F90" i="6" a="1"/>
  <c r="F90" i="6" s="1"/>
  <c r="F91" i="6" a="1"/>
  <c r="F91" i="6" s="1"/>
  <c r="F92" i="6" a="1"/>
  <c r="F92" i="6" s="1"/>
  <c r="F93" i="6" a="1"/>
  <c r="F93" i="6" s="1"/>
  <c r="F94" i="6" a="1"/>
  <c r="F94" i="6" s="1"/>
  <c r="F95" i="6" a="1"/>
  <c r="F95" i="6" s="1"/>
  <c r="F96" i="6" a="1"/>
  <c r="F96" i="6" s="1"/>
  <c r="F97" i="6" a="1"/>
  <c r="F97" i="6" s="1"/>
  <c r="F98" i="6" a="1"/>
  <c r="F98" i="6" s="1"/>
  <c r="F99" i="6" a="1"/>
  <c r="F99" i="6" s="1"/>
  <c r="F100" i="6" a="1"/>
  <c r="F100" i="6" s="1"/>
  <c r="F101" i="6" a="1"/>
  <c r="F101" i="6" s="1"/>
  <c r="F102" i="6" a="1"/>
  <c r="F102" i="6" s="1"/>
  <c r="F103" i="6" a="1"/>
  <c r="F103" i="6" s="1"/>
  <c r="F104" i="6" a="1"/>
  <c r="F104" i="6" s="1"/>
  <c r="F105" i="6" a="1"/>
  <c r="F105" i="6" s="1"/>
  <c r="F106" i="6" a="1"/>
  <c r="F106" i="6" s="1"/>
  <c r="F107" i="6" a="1"/>
  <c r="F107" i="6" s="1"/>
  <c r="F108" i="6" a="1"/>
  <c r="F108" i="6" s="1"/>
  <c r="F109" i="6" a="1"/>
  <c r="F109" i="6" s="1"/>
  <c r="F11" i="6" a="1"/>
  <c r="F11" i="6" s="1"/>
  <c r="F12" i="6" a="1"/>
  <c r="F12" i="6" s="1"/>
  <c r="F13" i="6" a="1"/>
  <c r="F13" i="6" s="1"/>
  <c r="F15" i="6" a="1"/>
  <c r="F15" i="6" s="1"/>
  <c r="F16" i="6" a="1"/>
  <c r="F16" i="6" s="1"/>
  <c r="F17" i="6" a="1"/>
  <c r="F17" i="6" s="1"/>
  <c r="F18" i="6" a="1"/>
  <c r="F18" i="6" s="1"/>
  <c r="F19" i="6" a="1"/>
  <c r="F19" i="6" s="1"/>
  <c r="F20" i="6" a="1"/>
  <c r="F20" i="6" s="1"/>
  <c r="F21" i="6" a="1"/>
  <c r="F21" i="6" s="1"/>
  <c r="F22" i="6" a="1"/>
  <c r="F22" i="6" s="1"/>
  <c r="F23" i="6" a="1"/>
  <c r="F23" i="6" s="1"/>
  <c r="F24" i="6" a="1"/>
  <c r="F24" i="6" s="1"/>
  <c r="F25" i="6" a="1"/>
  <c r="F25" i="6" s="1"/>
  <c r="F26" i="6" a="1"/>
  <c r="F26" i="6" s="1"/>
  <c r="F27" i="6" a="1"/>
  <c r="F27" i="6" s="1"/>
  <c r="F28" i="6" a="1"/>
  <c r="F28" i="6" s="1"/>
  <c r="F29" i="6" a="1"/>
  <c r="F29" i="6" s="1"/>
  <c r="A27" i="12"/>
  <c r="A26" i="12"/>
  <c r="A25" i="12"/>
  <c r="A24" i="12"/>
  <c r="A23" i="12"/>
  <c r="A22" i="12"/>
  <c r="A21" i="12"/>
  <c r="A20" i="12"/>
  <c r="A19" i="12"/>
  <c r="A18" i="12"/>
  <c r="A17" i="12"/>
  <c r="A16" i="12"/>
  <c r="A15" i="12"/>
  <c r="A14" i="12"/>
  <c r="A13" i="12"/>
  <c r="A12" i="12"/>
  <c r="A11" i="12"/>
  <c r="A10" i="12"/>
  <c r="A9" i="12"/>
  <c r="A8" i="12"/>
  <c r="A7" i="12"/>
  <c r="A6" i="12"/>
  <c r="A5" i="12"/>
  <c r="A4" i="12"/>
  <c r="A3" i="12"/>
  <c r="A2" i="12"/>
  <c r="E3" i="1"/>
  <c r="E13" i="1"/>
  <c r="P13" i="1" s="1"/>
  <c r="E14" i="1"/>
  <c r="P14" i="1" s="1"/>
  <c r="E15" i="1"/>
  <c r="P15" i="1" s="1"/>
  <c r="E16" i="1"/>
  <c r="P16" i="1" s="1"/>
  <c r="E17" i="1"/>
  <c r="P17" i="1" s="1"/>
  <c r="E18" i="1"/>
  <c r="P18" i="1" s="1"/>
  <c r="E19" i="1"/>
  <c r="P19" i="1" s="1"/>
  <c r="E20" i="1"/>
  <c r="P20" i="1" s="1"/>
  <c r="E21" i="1"/>
  <c r="P21" i="1" s="1"/>
  <c r="E22" i="1"/>
  <c r="P22" i="1" s="1"/>
  <c r="E23" i="1"/>
  <c r="P23" i="1" s="1"/>
  <c r="E24" i="1"/>
  <c r="P24" i="1" s="1"/>
  <c r="E25" i="1"/>
  <c r="P25" i="1" s="1"/>
  <c r="E26" i="1"/>
  <c r="P26" i="1" s="1"/>
  <c r="E27" i="1"/>
  <c r="P27" i="1" s="1"/>
  <c r="E28" i="1"/>
  <c r="P28" i="1" s="1"/>
  <c r="E29" i="1"/>
  <c r="P29" i="1" s="1"/>
  <c r="E30" i="1"/>
  <c r="P30" i="1" s="1"/>
  <c r="E31" i="1"/>
  <c r="P31" i="1" s="1"/>
  <c r="E32" i="1"/>
  <c r="P32" i="1" s="1"/>
  <c r="E4" i="1" l="1"/>
  <c r="P4" i="1" s="1"/>
  <c r="E5" i="1"/>
  <c r="P5" i="1" s="1"/>
  <c r="E6" i="1"/>
  <c r="P6" i="1" s="1"/>
  <c r="E7" i="1"/>
  <c r="P7" i="1" s="1"/>
  <c r="E8" i="1"/>
  <c r="P8" i="1" s="1"/>
  <c r="E9" i="1"/>
  <c r="P9" i="1" s="1"/>
  <c r="E10" i="1"/>
  <c r="P10" i="1" s="1"/>
  <c r="E11" i="1"/>
  <c r="P11" i="1" s="1"/>
  <c r="E12" i="1"/>
  <c r="E2" i="1"/>
  <c r="P2" i="1" s="1"/>
  <c r="P12" i="1" l="1"/>
  <c r="E33" i="1"/>
  <c r="P3" i="1"/>
  <c r="P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17" authorId="0" shapeId="0" xr:uid="{0764747E-FF84-4683-8F1D-B797E4D32D1A}">
      <text>
        <r>
          <rPr>
            <b/>
            <sz val="10"/>
            <color indexed="81"/>
            <rFont val="細明體"/>
            <family val="3"/>
            <charset val="136"/>
          </rPr>
          <t>注意：</t>
        </r>
        <r>
          <rPr>
            <sz val="10"/>
            <color indexed="81"/>
            <rFont val="Tahoma"/>
            <family val="2"/>
          </rPr>
          <t xml:space="preserve">
1.</t>
        </r>
        <r>
          <rPr>
            <sz val="10"/>
            <color indexed="81"/>
            <rFont val="細明體"/>
            <family val="3"/>
            <charset val="136"/>
          </rPr>
          <t>視訊的課程名稱前方須加註「線上同步課程」字樣</t>
        </r>
        <r>
          <rPr>
            <sz val="10"/>
            <color indexed="81"/>
            <rFont val="Tahoma"/>
            <family val="2"/>
          </rPr>
          <t>(</t>
        </r>
        <r>
          <rPr>
            <sz val="10"/>
            <color indexed="81"/>
            <rFont val="細明體"/>
            <family val="3"/>
            <charset val="136"/>
          </rPr>
          <t>簡章及申請表皆要</t>
        </r>
        <r>
          <rPr>
            <sz val="10"/>
            <color indexed="81"/>
            <rFont val="Tahoma"/>
            <family val="2"/>
          </rPr>
          <t>)</t>
        </r>
        <r>
          <rPr>
            <sz val="10"/>
            <color indexed="81"/>
            <rFont val="細明體"/>
            <family val="3"/>
            <charset val="136"/>
          </rPr>
          <t xml:space="preserve">
2</t>
        </r>
        <r>
          <rPr>
            <sz val="10"/>
            <color indexed="81"/>
            <rFont val="Tahoma"/>
            <family val="2"/>
          </rPr>
          <t>.</t>
        </r>
        <r>
          <rPr>
            <sz val="10"/>
            <color indexed="81"/>
            <rFont val="細明體"/>
            <family val="3"/>
            <charset val="136"/>
          </rPr>
          <t>如課程申請「原住民族文化敏感度及能力」之課綱課程，主題請命名為「原住民文化安全-單元主題名稱(選填)」(1130422衛福部規範)
3.開設原民相關課程，同時合開其他課程(例如:感染管制) 。主題請填寫「原住民文化安全及感染管制」。</t>
        </r>
      </text>
    </comment>
    <comment ref="C18" authorId="0" shapeId="0" xr:uid="{E1F93140-C284-4E04-841A-AA508DC6E596}">
      <text>
        <r>
          <rPr>
            <b/>
            <sz val="10"/>
            <color indexed="81"/>
            <rFont val="細明體"/>
            <family val="3"/>
            <charset val="136"/>
          </rPr>
          <t>注意：</t>
        </r>
        <r>
          <rPr>
            <sz val="10"/>
            <color indexed="81"/>
            <rFont val="細明體"/>
            <family val="3"/>
            <charset val="136"/>
          </rPr>
          <t xml:space="preserve">
請填寫民國年月日
</t>
        </r>
        <r>
          <rPr>
            <sz val="10"/>
            <color indexed="81"/>
            <rFont val="Tahoma"/>
            <family val="2"/>
          </rPr>
          <t>111</t>
        </r>
        <r>
          <rPr>
            <sz val="10"/>
            <color indexed="81"/>
            <rFont val="細明體"/>
            <family val="3"/>
            <charset val="136"/>
          </rPr>
          <t>年</t>
        </r>
        <r>
          <rPr>
            <sz val="10"/>
            <color indexed="81"/>
            <rFont val="Tahoma"/>
            <family val="2"/>
          </rPr>
          <t>06</t>
        </r>
        <r>
          <rPr>
            <sz val="10"/>
            <color indexed="81"/>
            <rFont val="細明體"/>
            <family val="3"/>
            <charset val="136"/>
          </rPr>
          <t>月</t>
        </r>
        <r>
          <rPr>
            <sz val="10"/>
            <color indexed="81"/>
            <rFont val="Tahoma"/>
            <family val="2"/>
          </rPr>
          <t>01</t>
        </r>
        <r>
          <rPr>
            <sz val="10"/>
            <color indexed="81"/>
            <rFont val="細明體"/>
            <family val="3"/>
            <charset val="136"/>
          </rPr>
          <t>日
填為</t>
        </r>
        <r>
          <rPr>
            <sz val="10"/>
            <color indexed="81"/>
            <rFont val="Tahoma"/>
            <family val="2"/>
          </rPr>
          <t>1110601</t>
        </r>
      </text>
    </comment>
    <comment ref="C19" authorId="0" shapeId="0" xr:uid="{E27515DD-5913-4FA3-BAF3-73F9B8951FCE}">
      <text>
        <r>
          <rPr>
            <b/>
            <sz val="10"/>
            <color indexed="81"/>
            <rFont val="細明體"/>
            <family val="3"/>
            <charset val="136"/>
          </rPr>
          <t>注意：</t>
        </r>
        <r>
          <rPr>
            <sz val="10"/>
            <color indexed="81"/>
            <rFont val="Tahoma"/>
            <family val="2"/>
          </rPr>
          <t xml:space="preserve">
</t>
        </r>
        <r>
          <rPr>
            <sz val="10"/>
            <color indexed="81"/>
            <rFont val="細明體"/>
            <family val="3"/>
            <charset val="136"/>
          </rPr>
          <t>請依機構資格選擇</t>
        </r>
      </text>
    </comment>
    <comment ref="C20" authorId="0" shapeId="0" xr:uid="{FBF362E5-51F8-4EA1-B989-E7B2F1E5BC50}">
      <text>
        <r>
          <rPr>
            <b/>
            <sz val="10"/>
            <color indexed="81"/>
            <rFont val="細明體"/>
            <family val="3"/>
            <charset val="136"/>
          </rPr>
          <t xml:space="preserve">注意：
</t>
        </r>
        <r>
          <rPr>
            <sz val="10"/>
            <color indexed="81"/>
            <rFont val="細明體"/>
            <family val="3"/>
            <charset val="136"/>
          </rPr>
          <t>1.非特殊訓練課程請填</t>
        </r>
        <r>
          <rPr>
            <b/>
            <sz val="10"/>
            <color indexed="81"/>
            <rFont val="細明體"/>
            <family val="3"/>
            <charset val="136"/>
          </rPr>
          <t xml:space="preserve">其他(換證之繼續教育積分)
</t>
        </r>
        <r>
          <rPr>
            <sz val="10"/>
            <color indexed="81"/>
            <rFont val="細明體"/>
            <family val="3"/>
            <charset val="136"/>
          </rPr>
          <t>2.實施方式如為「</t>
        </r>
        <r>
          <rPr>
            <b/>
            <sz val="10"/>
            <color indexed="81"/>
            <rFont val="細明體"/>
            <family val="3"/>
            <charset val="136"/>
          </rPr>
          <t>參加網路繼續教育</t>
        </r>
        <r>
          <rPr>
            <sz val="10"/>
            <color indexed="81"/>
            <rFont val="細明體"/>
            <family val="3"/>
            <charset val="136"/>
          </rPr>
          <t>」另請來信或來電洽詢</t>
        </r>
      </text>
    </comment>
    <comment ref="C21" authorId="0" shapeId="0" xr:uid="{51AFBEB2-6B89-4A10-9F75-06AD864AF0C2}">
      <text>
        <r>
          <rPr>
            <b/>
            <sz val="10"/>
            <color indexed="81"/>
            <rFont val="細明體"/>
            <family val="3"/>
            <charset val="136"/>
          </rPr>
          <t>注意：</t>
        </r>
        <r>
          <rPr>
            <sz val="10"/>
            <color indexed="81"/>
            <rFont val="細明體"/>
            <family val="3"/>
            <charset val="136"/>
          </rPr>
          <t xml:space="preserve">
</t>
        </r>
        <r>
          <rPr>
            <sz val="10"/>
            <color indexed="81"/>
            <rFont val="Tahoma"/>
            <family val="2"/>
          </rPr>
          <t>1.</t>
        </r>
        <r>
          <rPr>
            <sz val="10"/>
            <color indexed="81"/>
            <rFont val="細明體"/>
            <family val="3"/>
            <charset val="136"/>
          </rPr>
          <t>「實體課程」請填『辦理地址</t>
        </r>
        <r>
          <rPr>
            <sz val="10"/>
            <color indexed="81"/>
            <rFont val="Tahoma"/>
            <family val="2"/>
          </rPr>
          <t>/</t>
        </r>
        <r>
          <rPr>
            <sz val="10"/>
            <color indexed="81"/>
            <rFont val="細明體"/>
            <family val="3"/>
            <charset val="136"/>
          </rPr>
          <t>地點』</t>
        </r>
        <r>
          <rPr>
            <sz val="10"/>
            <color indexed="81"/>
            <rFont val="Tahoma"/>
            <family val="2"/>
          </rPr>
          <t xml:space="preserve">
2.</t>
        </r>
        <r>
          <rPr>
            <sz val="10"/>
            <color indexed="81"/>
            <rFont val="細明體"/>
            <family val="3"/>
            <charset val="136"/>
          </rPr>
          <t>「直播視訊課程」請填『視訊會議軟體及網址』</t>
        </r>
        <r>
          <rPr>
            <sz val="10"/>
            <color indexed="81"/>
            <rFont val="Tahoma"/>
            <family val="2"/>
          </rPr>
          <t xml:space="preserve">
3.</t>
        </r>
        <r>
          <rPr>
            <sz val="10"/>
            <color indexed="81"/>
            <rFont val="細明體"/>
            <family val="3"/>
            <charset val="136"/>
          </rPr>
          <t>「網路繼續教育」請填『課程網址』</t>
        </r>
      </text>
    </comment>
    <comment ref="C22" authorId="0" shapeId="0" xr:uid="{B8DE84CF-3590-42F3-8C30-01B3E1D384CA}">
      <text>
        <r>
          <rPr>
            <b/>
            <sz val="9"/>
            <color indexed="81"/>
            <rFont val="新細明體"/>
            <family val="1"/>
            <charset val="136"/>
          </rPr>
          <t>注意：</t>
        </r>
        <r>
          <rPr>
            <sz val="9"/>
            <color indexed="81"/>
            <rFont val="新細明體"/>
            <family val="1"/>
            <charset val="136"/>
          </rPr>
          <t xml:space="preserve">
※可以場地容納人數最大值作為預估
※特殊課程人數上限：
失智症照顧服務20小時訓練課程　50人
BA08-足部照護　20人
口腔內(懸壅垂之前)及人工氣道管內分泌物之清潔、抽吸與移除　20人
照顧實務指導員訓練　30人
直播視訊課程　50人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1" authorId="0" shapeId="0" xr:uid="{CCD3CD8F-6D9B-4F36-B659-1D3026B02286}">
      <text>
        <r>
          <rPr>
            <sz val="10"/>
            <color indexed="81"/>
            <rFont val="細明體"/>
            <family val="3"/>
            <charset val="136"/>
          </rPr>
          <t>請填寫民國年分
111年06月01日</t>
        </r>
        <r>
          <rPr>
            <sz val="10"/>
            <color indexed="81"/>
            <rFont val="Tahoma"/>
            <family val="2"/>
          </rPr>
          <t xml:space="preserve">
</t>
        </r>
        <r>
          <rPr>
            <sz val="10"/>
            <color indexed="81"/>
            <rFont val="細明體"/>
            <family val="3"/>
            <charset val="136"/>
          </rPr>
          <t>填為1110601</t>
        </r>
      </text>
    </comment>
    <comment ref="I1" authorId="0" shapeId="0" xr:uid="{F2226960-4126-4FCE-AA6B-6758DBB37D59}">
      <text>
        <r>
          <rPr>
            <sz val="9"/>
            <color indexed="81"/>
            <rFont val="細明體"/>
            <family val="3"/>
            <charset val="136"/>
          </rPr>
          <t>僅品質、倫理、法規得以填報</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2" authorId="0" shapeId="0" xr:uid="{F4DDA68C-E89D-4D76-BB14-97039278F0BE}">
      <text>
        <r>
          <rPr>
            <b/>
            <sz val="10"/>
            <color indexed="81"/>
            <rFont val="細明體"/>
            <family val="3"/>
            <charset val="136"/>
          </rPr>
          <t>請確認身份證字號是否為</t>
        </r>
        <r>
          <rPr>
            <b/>
            <sz val="10"/>
            <color indexed="81"/>
            <rFont val="Tahoma"/>
            <family val="2"/>
          </rPr>
          <t>10</t>
        </r>
        <r>
          <rPr>
            <b/>
            <sz val="10"/>
            <color indexed="81"/>
            <rFont val="細明體"/>
            <family val="3"/>
            <charset val="136"/>
          </rPr>
          <t>碼、字母必須為大寫</t>
        </r>
      </text>
    </comment>
    <comment ref="C9" authorId="0" shapeId="0" xr:uid="{4606C2C5-AEE2-43D7-B260-519F03F9BBA8}">
      <text>
        <r>
          <rPr>
            <b/>
            <sz val="10"/>
            <color indexed="81"/>
            <rFont val="細明體"/>
            <family val="3"/>
            <charset val="136"/>
          </rPr>
          <t>請確認身份證字號是否為</t>
        </r>
        <r>
          <rPr>
            <b/>
            <sz val="10"/>
            <color indexed="81"/>
            <rFont val="Tahoma"/>
            <family val="2"/>
          </rPr>
          <t>10</t>
        </r>
        <r>
          <rPr>
            <b/>
            <sz val="10"/>
            <color indexed="81"/>
            <rFont val="細明體"/>
            <family val="3"/>
            <charset val="136"/>
          </rPr>
          <t>碼、字母必須為大寫</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<sst xmlns="http://schemas.openxmlformats.org/spreadsheetml/2006/main" count="583" uniqueCount="301">
  <si>
    <t>上課地點(鄉鎮區)</t>
    <phoneticPr fontId="2" type="noConversion"/>
  </si>
  <si>
    <t>上課地點(地址)</t>
    <phoneticPr fontId="2" type="noConversion"/>
  </si>
  <si>
    <t>課程講師(身分證號)</t>
    <phoneticPr fontId="2" type="noConversion"/>
  </si>
  <si>
    <t>課程講師(姓名)</t>
    <phoneticPr fontId="2" type="noConversion"/>
  </si>
  <si>
    <t>身分證字號</t>
    <phoneticPr fontId="2" type="noConversion"/>
  </si>
  <si>
    <t>姓名</t>
    <phoneticPr fontId="2" type="noConversion"/>
  </si>
  <si>
    <t>台灣醫療繼續教育推廣學會</t>
    <phoneticPr fontId="4" type="noConversion"/>
  </si>
  <si>
    <t>專業品質</t>
  </si>
  <si>
    <t>C 社會工作師、社會工作人員及醫事人員</t>
  </si>
  <si>
    <t>專業課程</t>
  </si>
  <si>
    <t>活動預估人數</t>
    <phoneticPr fontId="2" type="noConversion"/>
  </si>
  <si>
    <t>A 照顧服務人員</t>
  </si>
  <si>
    <t>B 居家服務督導員</t>
  </si>
  <si>
    <t>D 照顧管理專員及照顧管理督導</t>
  </si>
  <si>
    <t>E 長照服務相關計畫之人員</t>
  </si>
  <si>
    <t>送件日期</t>
    <phoneticPr fontId="2" type="noConversion"/>
  </si>
  <si>
    <t>F 不限</t>
  </si>
  <si>
    <t>課程結束時間</t>
  </si>
  <si>
    <t>專業倫理</t>
  </si>
  <si>
    <t>專業法規</t>
  </si>
  <si>
    <t>消防安全</t>
  </si>
  <si>
    <t>緊急應變</t>
  </si>
  <si>
    <t>性別敏感度</t>
  </si>
  <si>
    <t>課程開始時間</t>
  </si>
  <si>
    <t>課程名稱</t>
    <phoneticPr fontId="2" type="noConversion"/>
  </si>
  <si>
    <t>符合</t>
    <phoneticPr fontId="5" type="noConversion"/>
  </si>
  <si>
    <t>不符合</t>
    <phoneticPr fontId="5" type="noConversion"/>
  </si>
  <si>
    <t>身心障礙支持服務核心課程</t>
  </si>
  <si>
    <t>失智症照顧服務20小時訓練課程</t>
  </si>
  <si>
    <t>長期照顧專業課程(LevelⅡ)</t>
  </si>
  <si>
    <t>長期照顧專業課程(LevelⅢ)</t>
  </si>
  <si>
    <t>照顧實務指導員訓練</t>
    <phoneticPr fontId="5" type="noConversion"/>
  </si>
  <si>
    <t>其他(換證之繼續教育積分)</t>
    <phoneticPr fontId="5" type="noConversion"/>
  </si>
  <si>
    <t>上課地點(縣市)
/上課平台</t>
    <phoneticPr fontId="2" type="noConversion"/>
  </si>
  <si>
    <t>講師姓名</t>
  </si>
  <si>
    <t>最高學歷</t>
  </si>
  <si>
    <t>畢業年度</t>
  </si>
  <si>
    <t>職稱</t>
  </si>
  <si>
    <t>大學</t>
    <phoneticPr fontId="5" type="noConversion"/>
  </si>
  <si>
    <t>專科</t>
    <phoneticPr fontId="5" type="noConversion"/>
  </si>
  <si>
    <t>學校/科系</t>
    <phoneticPr fontId="2" type="noConversion"/>
  </si>
  <si>
    <t>不符合原因
(審查委員填寫)</t>
    <phoneticPr fontId="2" type="noConversion"/>
  </si>
  <si>
    <t>審定字號</t>
    <phoneticPr fontId="2" type="noConversion"/>
  </si>
  <si>
    <t>通過</t>
    <phoneticPr fontId="5" type="noConversion"/>
  </si>
  <si>
    <t>不通過</t>
    <phoneticPr fontId="5" type="noConversion"/>
  </si>
  <si>
    <t>範例</t>
    <phoneticPr fontId="2" type="noConversion"/>
  </si>
  <si>
    <t>E 長照服務相關計畫之人員</t>
    <phoneticPr fontId="5" type="noConversion"/>
  </si>
  <si>
    <t>D 照顧管理專員及照顧管理督導</t>
    <phoneticPr fontId="5" type="noConversion"/>
  </si>
  <si>
    <t>缺資料</t>
    <phoneticPr fontId="5" type="noConversion"/>
  </si>
  <si>
    <t>序號</t>
    <phoneticPr fontId="2" type="noConversion"/>
  </si>
  <si>
    <t>課程日期</t>
    <phoneticPr fontId="2" type="noConversion"/>
  </si>
  <si>
    <t>核定積分
(系統自動算出)</t>
    <phoneticPr fontId="2" type="noConversion"/>
  </si>
  <si>
    <t>符合</t>
  </si>
  <si>
    <t>高雄市</t>
    <phoneticPr fontId="2" type="noConversion"/>
  </si>
  <si>
    <t>三民區</t>
    <phoneticPr fontId="2" type="noConversion"/>
  </si>
  <si>
    <t>民族一路98號</t>
    <phoneticPr fontId="2" type="noConversion"/>
  </si>
  <si>
    <t>課程摘要(至少200字)</t>
    <phoneticPr fontId="2" type="noConversion"/>
  </si>
  <si>
    <t>博士</t>
    <phoneticPr fontId="5" type="noConversion"/>
  </si>
  <si>
    <t>行政審查費</t>
    <phoneticPr fontId="2" type="noConversion"/>
  </si>
  <si>
    <t>課程審查
(審查委員填寫)</t>
    <phoneticPr fontId="2" type="noConversion"/>
  </si>
  <si>
    <t>講師審查
(審查委員填寫)</t>
    <phoneticPr fontId="2" type="noConversion"/>
  </si>
  <si>
    <t>敎學
年資</t>
    <phoneticPr fontId="2" type="noConversion"/>
  </si>
  <si>
    <t>實務
年資</t>
    <phoneticPr fontId="2" type="noConversion"/>
  </si>
  <si>
    <t>研究
年資</t>
    <phoneticPr fontId="2" type="noConversion"/>
  </si>
  <si>
    <t>現職
單位名稱</t>
    <phoneticPr fontId="2" type="noConversion"/>
  </si>
  <si>
    <t>經歷1
單位名稱</t>
    <phoneticPr fontId="2" type="noConversion"/>
  </si>
  <si>
    <t>經歷2
單位名稱</t>
    <phoneticPr fontId="2" type="noConversion"/>
  </si>
  <si>
    <t>經歷3
單位名稱</t>
    <phoneticPr fontId="2" type="noConversion"/>
  </si>
  <si>
    <t>認定積點</t>
  </si>
  <si>
    <r>
      <t>參與學員簽到紀錄</t>
    </r>
    <r>
      <rPr>
        <sz val="12"/>
        <color theme="1"/>
        <rFont val="標楷體"/>
        <family val="4"/>
        <charset val="136"/>
      </rPr>
      <t>(欄位請自行增減)</t>
    </r>
  </si>
  <si>
    <t>序號</t>
  </si>
  <si>
    <t>身分證字號</t>
  </si>
  <si>
    <t>姓名</t>
  </si>
  <si>
    <t>長照服務人員類別</t>
  </si>
  <si>
    <t>上午簽到</t>
  </si>
  <si>
    <t>下午簽到</t>
  </si>
  <si>
    <t>簽退</t>
  </si>
  <si>
    <t>台醫教繼長照字第　　　　　　　</t>
    <phoneticPr fontId="5" type="noConversion"/>
  </si>
  <si>
    <t>號</t>
    <phoneticPr fontId="5" type="noConversion"/>
  </si>
  <si>
    <t>舉辦/辦理日期</t>
    <phoneticPr fontId="5" type="noConversion"/>
  </si>
  <si>
    <t>辦理地址/地點</t>
    <phoneticPr fontId="5" type="noConversion"/>
  </si>
  <si>
    <t>申請單位/開課單位</t>
    <phoneticPr fontId="5" type="noConversion"/>
  </si>
  <si>
    <t>活動名稱/課程主題</t>
    <phoneticPr fontId="2" type="noConversion"/>
  </si>
  <si>
    <t>活動名稱/課程主題</t>
    <phoneticPr fontId="5" type="noConversion"/>
  </si>
  <si>
    <t>審定字號</t>
    <phoneticPr fontId="5" type="noConversion"/>
  </si>
  <si>
    <t>開課單位用印</t>
    <phoneticPr fontId="5" type="noConversion"/>
  </si>
  <si>
    <r>
      <rPr>
        <b/>
        <sz val="22"/>
        <color theme="1"/>
        <rFont val="微軟正黑體"/>
        <family val="2"/>
        <charset val="136"/>
      </rPr>
      <t>台灣醫療繼續教育推廣學會</t>
    </r>
    <r>
      <rPr>
        <b/>
        <sz val="20"/>
        <color theme="1"/>
        <rFont val="標楷體"/>
        <family val="4"/>
        <charset val="136"/>
      </rPr>
      <t xml:space="preserve"> </t>
    </r>
    <r>
      <rPr>
        <b/>
        <sz val="20"/>
        <color rgb="FFFF0000"/>
        <rFont val="標楷體"/>
        <family val="4"/>
        <charset val="136"/>
      </rPr>
      <t>長期照護服務人員</t>
    </r>
    <r>
      <rPr>
        <b/>
        <sz val="18"/>
        <color theme="1"/>
        <rFont val="標楷體"/>
        <family val="4"/>
        <charset val="136"/>
      </rPr>
      <t>繼續教育課程簽到單</t>
    </r>
    <phoneticPr fontId="5" type="noConversion"/>
  </si>
  <si>
    <t>身分</t>
    <phoneticPr fontId="2" type="noConversion"/>
  </si>
  <si>
    <t>身份證字號</t>
    <phoneticPr fontId="2" type="noConversion"/>
  </si>
  <si>
    <t>授課者</t>
  </si>
  <si>
    <t>學員</t>
    <phoneticPr fontId="2" type="noConversion"/>
  </si>
  <si>
    <t>長期照護服務人員繼續教育積分認定申請審核表﹝團體類﹞</t>
    <phoneticPr fontId="4" type="noConversion"/>
  </si>
  <si>
    <r>
      <t>已通過初審核定，請依繳款單之說明進行繳費。回傳繳費憑證後再進行複審，複審通過後，即核發審查通過通知書請</t>
    </r>
    <r>
      <rPr>
        <sz val="12"/>
        <color rgb="FFFF0000"/>
        <rFont val="Times New Roman"/>
        <family val="1"/>
      </rPr>
      <t xml:space="preserve"> </t>
    </r>
    <r>
      <rPr>
        <sz val="12"/>
        <color rgb="FFFF0000"/>
        <rFont val="標楷體"/>
        <family val="4"/>
        <charset val="136"/>
      </rPr>
      <t>貴單位留存相關文件，系統上線後請依本案核定之課程屬性登錄至積分系統。</t>
    </r>
  </si>
  <si>
    <t>序列</t>
    <phoneticPr fontId="2" type="noConversion"/>
  </si>
  <si>
    <t>本次活動積分總計請詳參2.課程資料</t>
    <phoneticPr fontId="5" type="noConversion"/>
  </si>
  <si>
    <r>
      <t>請依2.課程資料、3.講師經歷審查意見修改再送審，請同步繳交審查費用。本會收到繳費憑證後再進行複審，複審通過後，即核發審查通過通知書，請</t>
    </r>
    <r>
      <rPr>
        <sz val="12"/>
        <color rgb="FFFF0000"/>
        <rFont val="Times New Roman"/>
        <family val="1"/>
      </rPr>
      <t xml:space="preserve"> </t>
    </r>
    <r>
      <rPr>
        <sz val="12"/>
        <color rgb="FFFF0000"/>
        <rFont val="標楷體"/>
        <family val="4"/>
        <charset val="136"/>
      </rPr>
      <t>貴單位留存相關文件，待系統上線後請依本案核定之課程屬性登錄至積分系統。</t>
    </r>
    <phoneticPr fontId="5" type="noConversion"/>
  </si>
  <si>
    <t>…</t>
    <phoneticPr fontId="2" type="noConversion"/>
  </si>
  <si>
    <t>依據本會長期照護服務人員繼續教育課程審查及積分審定作業規範二-2，學歷碩士(含)以上者需有3年以上之工作經歷，講師請補提供在職證明或離職證明，或其他與課程內容相關之專業證照，以利認定</t>
    <phoneticPr fontId="5" type="noConversion"/>
  </si>
  <si>
    <t>依據本會長期照護服務人員繼續教育課程審查及積分審定作業規範二-2，學歷學士者需有5年以上之工作經歷，講師請補提供在職證明或離職證明，或其他與課程內容相關之專業證照，以利認定</t>
    <phoneticPr fontId="5" type="noConversion"/>
  </si>
  <si>
    <t>依據本會長期照護服務人員繼續教育課程審查及積分審定作業規範二-2，學歷專科者需有7年以上之工作經歷，講師請補提供在職證明或離職證明，或其他與課程內容相關之專業證照，以利認定</t>
    <phoneticPr fontId="5" type="noConversion"/>
  </si>
  <si>
    <t>(此欄由審查單位填寫)</t>
    <phoneticPr fontId="2" type="noConversion"/>
  </si>
  <si>
    <t>審查意見(此欄由審查單位填寫)</t>
    <phoneticPr fontId="2" type="noConversion"/>
  </si>
  <si>
    <t>請選取</t>
  </si>
  <si>
    <t>請選取</t>
    <phoneticPr fontId="5" type="noConversion"/>
  </si>
  <si>
    <t>※</t>
  </si>
  <si>
    <t>單位電話</t>
    <phoneticPr fontId="2" type="noConversion"/>
  </si>
  <si>
    <t>單位地址</t>
    <phoneticPr fontId="2" type="noConversion"/>
  </si>
  <si>
    <t>是否已向其他單位提出申請</t>
    <phoneticPr fontId="2" type="noConversion"/>
  </si>
  <si>
    <r>
      <t xml:space="preserve">否 </t>
    </r>
    <r>
      <rPr>
        <sz val="12"/>
        <color rgb="FFFF0000"/>
        <rFont val="微軟正黑體"/>
        <family val="2"/>
        <charset val="136"/>
      </rPr>
      <t>(必填，若未勾選將不受理)</t>
    </r>
    <phoneticPr fontId="2" type="noConversion"/>
  </si>
  <si>
    <t>是(將不受理審查)</t>
    <phoneticPr fontId="2" type="noConversion"/>
  </si>
  <si>
    <t>※</t>
    <phoneticPr fontId="2" type="noConversion"/>
  </si>
  <si>
    <t>活動日期(範例：1110101~1110102)</t>
    <phoneticPr fontId="2" type="noConversion"/>
  </si>
  <si>
    <t>訓練課程(右側選單，請擇一填入)</t>
    <phoneticPr fontId="2" type="noConversion"/>
  </si>
  <si>
    <r>
      <t>參與對象
(請就右列項目進行v勾選，</t>
    </r>
    <r>
      <rPr>
        <sz val="12"/>
        <color rgb="FFFF0000"/>
        <rFont val="微軟正黑體"/>
        <family val="2"/>
        <charset val="136"/>
      </rPr>
      <t>可複選</t>
    </r>
    <r>
      <rPr>
        <sz val="12"/>
        <color rgb="FF000000"/>
        <rFont val="微軟正黑體"/>
        <family val="2"/>
        <charset val="136"/>
      </rPr>
      <t>)</t>
    </r>
    <phoneticPr fontId="2" type="noConversion"/>
  </si>
  <si>
    <t>二、活動資料</t>
    <phoneticPr fontId="2" type="noConversion"/>
  </si>
  <si>
    <t>課程屬性</t>
    <phoneticPr fontId="2" type="noConversion"/>
  </si>
  <si>
    <t>課程類別</t>
    <phoneticPr fontId="2" type="noConversion"/>
  </si>
  <si>
    <t>單位統一編號</t>
    <phoneticPr fontId="2" type="noConversion"/>
  </si>
  <si>
    <t>總分鐘數</t>
    <phoneticPr fontId="2" type="noConversion"/>
  </si>
  <si>
    <t>積分總計
(核定後由預設公式計算)</t>
    <phoneticPr fontId="2" type="noConversion"/>
  </si>
  <si>
    <t>課程分鐘數</t>
    <phoneticPr fontId="2" type="noConversion"/>
  </si>
  <si>
    <t>長照服務 
人員類別</t>
    <phoneticPr fontId="2" type="noConversion"/>
  </si>
  <si>
    <r>
      <t>一、申請單位資料</t>
    </r>
    <r>
      <rPr>
        <b/>
        <sz val="11"/>
        <color rgb="FFFF0000"/>
        <rFont val="微軟正黑體"/>
        <family val="2"/>
        <charset val="136"/>
      </rPr>
      <t>（※每個欄位皆必填）</t>
    </r>
    <phoneticPr fontId="2" type="noConversion"/>
  </si>
  <si>
    <t>協辦單位</t>
    <phoneticPr fontId="2" type="noConversion"/>
  </si>
  <si>
    <t>碩士</t>
    <phoneticPr fontId="5" type="noConversion"/>
  </si>
  <si>
    <t>一、(二)長期照顧服務法施行前，已依其他法律規定，從事該法所定長照服務之機構，且最近一次經評鑑合格或甲等以上</t>
    <phoneticPr fontId="5" type="noConversion"/>
  </si>
  <si>
    <t>BA08-足部照護10小時訓練課程</t>
    <phoneticPr fontId="5" type="noConversion"/>
  </si>
  <si>
    <t>口腔內(懸壅垂之前)及人工氣道管內分泌物之清潔、抽吸與移除之標準化課程</t>
    <phoneticPr fontId="5" type="noConversion"/>
  </si>
  <si>
    <t>照顧管理專員、照顧管理督導之資格訓練課程</t>
    <phoneticPr fontId="5" type="noConversion"/>
  </si>
  <si>
    <t>社區整合型服務中心(A)單位個案管理人員資格訓練課程</t>
    <phoneticPr fontId="5" type="noConversion"/>
  </si>
  <si>
    <t>居家服務督導員資格訓練</t>
    <phoneticPr fontId="5" type="noConversion"/>
  </si>
  <si>
    <t>照顧服員訓練實施計畫</t>
    <phoneticPr fontId="5" type="noConversion"/>
  </si>
  <si>
    <r>
      <t>長照培訓共同課程(Level</t>
    </r>
    <r>
      <rPr>
        <sz val="12"/>
        <color theme="1"/>
        <rFont val="新細明體"/>
        <family val="1"/>
        <charset val="136"/>
      </rPr>
      <t>Ⅰ</t>
    </r>
    <r>
      <rPr>
        <sz val="12"/>
        <color theme="1"/>
        <rFont val="新細明體"/>
        <family val="1"/>
        <charset val="136"/>
        <scheme val="minor"/>
      </rPr>
      <t>)</t>
    </r>
    <phoneticPr fontId="5" type="noConversion"/>
  </si>
  <si>
    <t>學員登錄</t>
    <phoneticPr fontId="2" type="noConversion"/>
  </si>
  <si>
    <t>講師登錄（需逐堂）</t>
    <phoneticPr fontId="2" type="noConversion"/>
  </si>
  <si>
    <t>(如不敷使用可自行增列)</t>
    <phoneticPr fontId="2" type="noConversion"/>
  </si>
  <si>
    <r>
      <t>說明： 
1. 此簽到冊供長期照護服務人員之繼續教育積分，經本會認可積分後，由主辦單位於舉行活動時提供使用，請學員以正楷字體簽到，若姓名或身分證字號無法辨識者，恕無法計算積分。
2. 本表如不敷使用可自行增列，內容若有刪改需由當事人蓋章以示負責。
3. 小於四小時課程需簽到、簽退，大於四小時課程則需早上簽到、下午簽到與簽退。
4. 長照服務人員類別代碼如下：Ａ.照顧服務人員。Ｂ.居家服務督導員。Ｃ.社會工作師、社會工作人員及醫事人員。Ｄ.照顧管理專員及照顧管理督導。Ｅ.長照服務相關計畫之人員。F.不限(多身分)。
5. 申請單位於課程結束後，將</t>
    </r>
    <r>
      <rPr>
        <sz val="12"/>
        <color rgb="FFFF0000"/>
        <rFont val="微軟正黑體"/>
        <family val="2"/>
        <charset val="136"/>
      </rPr>
      <t>積分登錄</t>
    </r>
    <r>
      <rPr>
        <sz val="12"/>
        <color theme="1"/>
        <rFont val="微軟正黑體"/>
        <family val="2"/>
        <charset val="136"/>
      </rPr>
      <t>及</t>
    </r>
    <r>
      <rPr>
        <sz val="12"/>
        <color rgb="FFFF0000"/>
        <rFont val="微軟正黑體"/>
        <family val="2"/>
        <charset val="136"/>
      </rPr>
      <t>簽到表掃描檔</t>
    </r>
    <r>
      <rPr>
        <sz val="12"/>
        <color theme="1"/>
        <rFont val="微軟正黑體"/>
        <family val="2"/>
        <charset val="136"/>
      </rPr>
      <t>email至tmcs.edu@gmail.com。
6.其他應繳交之成果，請詳網站規範或信件說明。</t>
    </r>
    <phoneticPr fontId="5" type="noConversion"/>
  </si>
  <si>
    <t>感染管制</t>
    <phoneticPr fontId="5" type="noConversion"/>
  </si>
  <si>
    <t>1</t>
    <phoneticPr fontId="2" type="noConversion"/>
  </si>
  <si>
    <t>2</t>
  </si>
  <si>
    <t>2</t>
    <phoneticPr fontId="2" type="noConversion"/>
  </si>
  <si>
    <t>3</t>
  </si>
  <si>
    <t>3</t>
    <phoneticPr fontId="2" type="noConversion"/>
  </si>
  <si>
    <t>4</t>
  </si>
  <si>
    <t>4</t>
    <phoneticPr fontId="2" type="noConversion"/>
  </si>
  <si>
    <t>5</t>
  </si>
  <si>
    <t>5</t>
    <phoneticPr fontId="2" type="noConversion"/>
  </si>
  <si>
    <t>6</t>
  </si>
  <si>
    <t>7</t>
  </si>
  <si>
    <t>8</t>
  </si>
  <si>
    <t>9</t>
  </si>
  <si>
    <t>10</t>
  </si>
  <si>
    <t>11</t>
  </si>
  <si>
    <t>12</t>
  </si>
  <si>
    <t>13</t>
  </si>
  <si>
    <t>14</t>
  </si>
  <si>
    <t>15</t>
  </si>
  <si>
    <t>16</t>
  </si>
  <si>
    <t>17</t>
  </si>
  <si>
    <t>18</t>
  </si>
  <si>
    <t>19</t>
  </si>
  <si>
    <t>20</t>
  </si>
  <si>
    <t>已通過複審核定，審查通過通知書請 貴單位留存相關文件，依本案之核定登錄至積分系統。</t>
  </si>
  <si>
    <t>實施方式/機構資格(右側選單，請擇一填入)</t>
    <phoneticPr fontId="2" type="noConversion"/>
  </si>
  <si>
    <t>請依2.課程資料審查意見修改再送審，請同步繳交審查費用。本會收到繳費憑證後再進行複審，複審通過後，即核發審查通過通知書，請 貴單位留存相關文件，待系統上線後請依本案核定之課程屬性登錄至積分系統。</t>
    <phoneticPr fontId="5" type="noConversion"/>
  </si>
  <si>
    <t>請依3.講師經歷審查意見修改再送審，請同步繳交審查費用。本會收到繳費憑證後再進行複審，複審通過後，即核發審查通過通知書，請 貴單位留存相關文件，待系統上線後請依本案核定之課程屬性登錄至積分系統。</t>
    <phoneticPr fontId="5" type="noConversion"/>
  </si>
  <si>
    <t>其他</t>
  </si>
  <si>
    <t>其他</t>
    <phoneticPr fontId="5" type="noConversion"/>
  </si>
  <si>
    <t>一、(一)非屬個人設立之長照機構，且最近一次評鑑合格</t>
    <phoneticPr fontId="5" type="noConversion"/>
  </si>
  <si>
    <t>一、(三)高中職以上設有醫學（含中醫學、牙醫學）、護理、職能治療、物理治療、心理、藥學、營養、語言治療、呼吸治療、社會工作、聽力學、老人照顧或長期照顧相關科、系、所、學位學程之學校</t>
    <phoneticPr fontId="5" type="noConversion"/>
  </si>
  <si>
    <t>一、(四)經政府核准設立具公益性質之長照、老人福利及身心障礙福利法人，或照顧服務勞動合作社，或辦理長期照顧服務申請及給付辦法附表四專業服務照顧組合之醫事職類人員所屬公（工、學）會，且符合下列之一：1.近二年有辦訓經驗且辦訓期間無違規之情事或2.近二年無違反本法相關規定之情事</t>
    <phoneticPr fontId="5" type="noConversion"/>
  </si>
  <si>
    <t>一、(六)政府機關(構)</t>
    <phoneticPr fontId="5" type="noConversion"/>
  </si>
  <si>
    <t>一、(五)教學醫院</t>
    <phoneticPr fontId="5" type="noConversion"/>
  </si>
  <si>
    <t>二、經評鑑合格之長照機構、醫院或主管機關跨專業團隊所進行之長照服務個案臨床討論</t>
    <phoneticPr fontId="5" type="noConversion"/>
  </si>
  <si>
    <t>三、公開徵求論文及審查機制之長照、醫事及社會工作相關財團法人或公益性社團法人舉辦之學術研討會</t>
    <phoneticPr fontId="5" type="noConversion"/>
  </si>
  <si>
    <t>四、在國內外具審查機制之相關雜誌發表有關長照原著論文</t>
    <phoneticPr fontId="5" type="noConversion"/>
  </si>
  <si>
    <t>五、在國內外大學進修長照專業相關課程</t>
    <phoneticPr fontId="5" type="noConversion"/>
  </si>
  <si>
    <t>六、對一般民眾講授長照推廣課程</t>
    <phoneticPr fontId="5" type="noConversion"/>
  </si>
  <si>
    <t>九、於中央主管機關公告之原住民、離島及長照偏遠地區服務期間</t>
    <phoneticPr fontId="5" type="noConversion"/>
  </si>
  <si>
    <t>八、依中央主管機關公告之照顧服務員訓練實施計畫規定，擔任實習(實作)指導老師或督導員，並檢具證明文件</t>
    <phoneticPr fontId="5" type="noConversion"/>
  </si>
  <si>
    <t>七、於國內學術研究機構，進行長照專業進修</t>
    <phoneticPr fontId="5" type="noConversion"/>
  </si>
  <si>
    <t>多元族群文化敏感度及能力</t>
    <phoneticPr fontId="5" type="noConversion"/>
  </si>
  <si>
    <t>原住民族文化敏感度及能力</t>
    <phoneticPr fontId="5" type="noConversion"/>
  </si>
  <si>
    <t>字母</t>
    <phoneticPr fontId="50" type="noConversion"/>
  </si>
  <si>
    <t>轉換字元</t>
    <phoneticPr fontId="50" type="noConversion"/>
  </si>
  <si>
    <t>縣市</t>
    <phoneticPr fontId="50" type="noConversion"/>
  </si>
  <si>
    <t>臺北市</t>
    <phoneticPr fontId="50" type="noConversion"/>
  </si>
  <si>
    <t>臺中市</t>
    <phoneticPr fontId="50" type="noConversion"/>
  </si>
  <si>
    <t>基隆市</t>
    <phoneticPr fontId="50" type="noConversion"/>
  </si>
  <si>
    <t>臺南市</t>
    <phoneticPr fontId="50" type="noConversion"/>
  </si>
  <si>
    <t>高雄市</t>
    <phoneticPr fontId="50" type="noConversion"/>
  </si>
  <si>
    <t>新北市</t>
    <phoneticPr fontId="50" type="noConversion"/>
  </si>
  <si>
    <t>宜蘭縣</t>
    <phoneticPr fontId="50" type="noConversion"/>
  </si>
  <si>
    <t>桃園市</t>
    <phoneticPr fontId="50" type="noConversion"/>
  </si>
  <si>
    <t>嘉義市</t>
    <phoneticPr fontId="50" type="noConversion"/>
  </si>
  <si>
    <t>新竹縣</t>
    <phoneticPr fontId="50" type="noConversion"/>
  </si>
  <si>
    <t>苗栗縣</t>
    <phoneticPr fontId="50" type="noConversion"/>
  </si>
  <si>
    <t>南投縣</t>
    <phoneticPr fontId="50" type="noConversion"/>
  </si>
  <si>
    <t>彰化縣</t>
    <phoneticPr fontId="50" type="noConversion"/>
  </si>
  <si>
    <t>新竹市</t>
    <phoneticPr fontId="50" type="noConversion"/>
  </si>
  <si>
    <t>雲林縣</t>
    <phoneticPr fontId="50" type="noConversion"/>
  </si>
  <si>
    <t>嘉義縣</t>
    <phoneticPr fontId="50" type="noConversion"/>
  </si>
  <si>
    <t>屏東縣</t>
    <phoneticPr fontId="50" type="noConversion"/>
  </si>
  <si>
    <t>花蓮縣</t>
    <phoneticPr fontId="50" type="noConversion"/>
  </si>
  <si>
    <t>臺東縣</t>
    <phoneticPr fontId="50" type="noConversion"/>
  </si>
  <si>
    <t>金門縣</t>
    <phoneticPr fontId="50" type="noConversion"/>
  </si>
  <si>
    <t>澎湖縣</t>
    <phoneticPr fontId="50" type="noConversion"/>
  </si>
  <si>
    <t>連江縣</t>
    <phoneticPr fontId="50" type="noConversion"/>
  </si>
  <si>
    <t>臺中市(舊)</t>
    <phoneticPr fontId="50" type="noConversion"/>
  </si>
  <si>
    <t>臺南市(舊)</t>
    <phoneticPr fontId="50" type="noConversion"/>
  </si>
  <si>
    <t>高雄縣(舊)</t>
    <phoneticPr fontId="50" type="noConversion"/>
  </si>
  <si>
    <t>陽明山管理局</t>
    <phoneticPr fontId="50" type="noConversion"/>
  </si>
  <si>
    <t>備註</t>
    <phoneticPr fontId="2" type="noConversion"/>
  </si>
  <si>
    <t>身分驗證(確認身分證是否正確)</t>
    <phoneticPr fontId="2" type="noConversion"/>
  </si>
  <si>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</si>
  <si>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</si>
  <si>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</si>
  <si>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</si>
  <si>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</si>
  <si>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</si>
  <si>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</si>
  <si>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</si>
  <si>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</si>
  <si>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</si>
  <si>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</si>
  <si>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</si>
  <si>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</si>
  <si>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</si>
  <si>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</si>
  <si>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</si>
  <si>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</si>
  <si>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</si>
  <si>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</si>
  <si>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</si>
  <si>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</si>
  <si>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</si>
  <si>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</si>
  <si>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</si>
  <si>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</si>
  <si>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</si>
  <si>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</si>
  <si>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</si>
  <si>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</si>
  <si>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</si>
  <si>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</si>
  <si>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</si>
  <si>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</si>
  <si>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</si>
  <si>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</si>
  <si>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</si>
  <si>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</si>
  <si>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</si>
  <si>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</si>
  <si>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</si>
  <si>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</si>
  <si>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</si>
  <si>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</si>
  <si>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</si>
  <si>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</si>
  <si>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</si>
  <si>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</si>
  <si>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</si>
  <si>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</si>
  <si>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</si>
  <si>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</si>
  <si>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</si>
  <si>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</si>
  <si>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</si>
  <si>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</si>
  <si>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</si>
  <si>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</si>
  <si>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</si>
  <si>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</si>
  <si>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</si>
  <si>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</si>
  <si>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</si>
  <si>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</si>
  <si>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</si>
  <si>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</si>
  <si>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</si>
  <si>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</si>
  <si>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</si>
  <si>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</si>
  <si>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</si>
  <si>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</si>
  <si>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</si>
  <si>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</si>
  <si>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</si>
  <si>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</si>
  <si>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</si>
  <si>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</si>
  <si>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</si>
  <si>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</si>
  <si>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</si>
  <si>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r>
      <rPr>
        <b/>
        <sz val="14"/>
        <color theme="1"/>
        <rFont val="微軟正黑體"/>
        <family val="2"/>
        <charset val="136"/>
      </rPr>
      <t>注意事項：</t>
    </r>
    <r>
      <rPr>
        <b/>
        <sz val="14"/>
        <color rgb="FFFF0000"/>
        <rFont val="微軟正黑體"/>
        <family val="2"/>
        <charset val="136"/>
      </rPr>
      <t>表格欄位不敷使用時，請取消隱藏上方列表。</t>
    </r>
    <r>
      <rPr>
        <sz val="14"/>
        <color theme="1"/>
        <rFont val="微軟正黑體"/>
        <family val="2"/>
        <charset val="136"/>
      </rPr>
      <t xml:space="preserve">
一、「課程開始時間」與「課程結束時間」請分別填寫每堂課之各別上課時間，且不含休息時間，以利帶出積分點數。
二、僅有專業品質、專業倫理、專業法規等3類課程屬性，始得再進一步選取課程類別。
三、</t>
    </r>
    <r>
      <rPr>
        <sz val="14"/>
        <color rgb="FFFF0000"/>
        <rFont val="微軟正黑體"/>
        <family val="2"/>
        <charset val="136"/>
      </rPr>
      <t>課程屬性選取【專業課程】，課程類別欄位請選取【其他】</t>
    </r>
    <r>
      <rPr>
        <sz val="14"/>
        <color theme="1"/>
        <rFont val="微軟正黑體"/>
        <family val="2"/>
        <charset val="136"/>
      </rPr>
      <t>。
四、</t>
    </r>
    <r>
      <rPr>
        <b/>
        <sz val="14"/>
        <color rgb="FFFF0000"/>
        <rFont val="微軟正黑體"/>
        <family val="2"/>
        <charset val="136"/>
      </rPr>
      <t>辦理【原住民族文化敏感度及能力、多元族群文化敏感度及能力】課程者</t>
    </r>
    <r>
      <rPr>
        <sz val="14"/>
        <color theme="1"/>
        <rFont val="微軟正黑體"/>
        <family val="2"/>
        <charset val="136"/>
      </rPr>
      <t>，請務必於課程</t>
    </r>
    <r>
      <rPr>
        <b/>
        <sz val="14"/>
        <color rgb="FFFF0000"/>
        <rFont val="微軟正黑體"/>
        <family val="2"/>
        <charset val="136"/>
      </rPr>
      <t>類別</t>
    </r>
    <r>
      <rPr>
        <sz val="14"/>
        <color theme="1"/>
        <rFont val="微軟正黑體"/>
        <family val="2"/>
        <charset val="136"/>
      </rPr>
      <t>中正確選取。
五、</t>
    </r>
    <r>
      <rPr>
        <b/>
        <sz val="14"/>
        <color rgb="FFFF0000"/>
        <rFont val="微軟正黑體"/>
        <family val="2"/>
        <charset val="136"/>
      </rPr>
      <t>請開課單位依課程實況選取課程類別與課程屬性，本會將依開課單位選擇進行審查，一經審查即不得異動</t>
    </r>
    <r>
      <rPr>
        <sz val="14"/>
        <color theme="1"/>
        <rFont val="微軟正黑體"/>
        <family val="2"/>
        <charset val="136"/>
      </rPr>
      <t>。
六、</t>
    </r>
    <r>
      <rPr>
        <b/>
        <sz val="14"/>
        <color rgb="FFFF0000"/>
        <rFont val="微軟正黑體"/>
        <family val="2"/>
        <charset val="136"/>
      </rPr>
      <t>開設原住民族文化敏感度及能力課程，僅受理與原委會公告課綱一致之申請。</t>
    </r>
    <r>
      <rPr>
        <sz val="14"/>
        <color theme="1"/>
        <rFont val="微軟正黑體"/>
        <family val="2"/>
        <charset val="136"/>
      </rPr>
      <t xml:space="preserve">
七、申請網路課程積分，另有專用申請表。
八、為維持課程品質，本會不受理每日超過 8 小時之課程、課程結束時間晚於 20 時 30 分。
九、不受理每位講師授課時間每日連續逾 4 小時、不受理課程間無休息，連續超過 4 小時。
十、請再次確認欄位資料已填寫完整並符合規範。</t>
    </r>
    <phoneticPr fontId="2" type="noConversion"/>
  </si>
  <si>
    <r>
      <rPr>
        <b/>
        <sz val="12"/>
        <color theme="1"/>
        <rFont val="微軟正黑體"/>
        <family val="2"/>
        <charset val="136"/>
      </rPr>
      <t>注意：表格欄位不敷使用時，請取消隱藏上方列表。</t>
    </r>
    <r>
      <rPr>
        <sz val="12"/>
        <color theme="1"/>
        <rFont val="微軟正黑體"/>
        <family val="2"/>
        <charset val="136"/>
      </rPr>
      <t xml:space="preserve">
一、</t>
    </r>
    <r>
      <rPr>
        <sz val="12"/>
        <color rgb="FFFF0000"/>
        <rFont val="微軟正黑體"/>
        <family val="2"/>
        <charset val="136"/>
      </rPr>
      <t>檢附師資佐證資料</t>
    </r>
    <r>
      <rPr>
        <sz val="12"/>
        <color theme="1"/>
        <rFont val="微軟正黑體"/>
        <family val="2"/>
        <charset val="136"/>
      </rPr>
      <t>→</t>
    </r>
    <r>
      <rPr>
        <sz val="12"/>
        <color rgb="FFFF0000"/>
        <rFont val="微軟正黑體"/>
        <family val="2"/>
        <charset val="136"/>
      </rPr>
      <t>學歷畢業證書、在職證明</t>
    </r>
    <r>
      <rPr>
        <sz val="12"/>
        <color theme="1"/>
        <rFont val="微軟正黑體"/>
        <family val="2"/>
        <charset val="136"/>
      </rPr>
      <t>及</t>
    </r>
    <r>
      <rPr>
        <sz val="12"/>
        <color rgb="FFFF0000"/>
        <rFont val="微軟正黑體"/>
        <family val="2"/>
        <charset val="136"/>
      </rPr>
      <t>實務經驗證明</t>
    </r>
    <r>
      <rPr>
        <sz val="12"/>
        <color theme="1"/>
        <rFont val="微軟正黑體"/>
        <family val="2"/>
        <charset val="136"/>
      </rPr>
      <t>(兩項資料都須要檢附)，檔名為「師資佐證資料-姓名」(PDF檔)至長照系統。
二、</t>
    </r>
    <r>
      <rPr>
        <sz val="12"/>
        <color rgb="FFFF0000"/>
        <rFont val="微軟正黑體"/>
        <family val="2"/>
        <charset val="136"/>
      </rPr>
      <t>授課講師資格，需符合主管機關公告及本會的規範。</t>
    </r>
    <r>
      <rPr>
        <sz val="12"/>
        <color theme="1"/>
        <rFont val="微軟正黑體"/>
        <family val="2"/>
        <charset val="136"/>
      </rPr>
      <t xml:space="preserve">
三、申請性別議題，授課講師須為經衛福部「長照人員繼續教育性平師資人才庫及維護作業事項」審核納入資料庫者，始得採認。
四、感染管制課程，課程講師以感染管制護理師、感染管制醫檢師或具社團法人台灣感染管制學會發給之感染管制師證書者為限。
五、申請「原住民族文化敏感度及能力」積分者，須為原住民族委員會公告「文化安全導論師資名單、文化敏感度師資名單」所列講師。
六、開設緊急救護課程（包括但不限於CPR、AED 等教學），課程講師須具基本救命術指導員（BLS-I）或高級心臟救命術(ACLS)證照；但講師為醫師、護理師或消防人員者，不在此限。
七、開設職業安全衛生課程，課程講師以具由中央或地方勞動主管機關核（製）發或經備查核發之相關專業證照（書）者為限。
八、所填資料須與提供之佐證資料相一致，惠請再次確認。</t>
    </r>
    <phoneticPr fontId="2" type="noConversion"/>
  </si>
  <si>
    <t>申請單位</t>
    <phoneticPr fontId="2" type="noConversion"/>
  </si>
  <si>
    <t>申請聯絡人</t>
    <phoneticPr fontId="2" type="noConversion"/>
  </si>
  <si>
    <t>申請聯絡電話</t>
    <phoneticPr fontId="2" type="noConversion"/>
  </si>
  <si>
    <t>申請聯絡E-MAIL</t>
    <phoneticPr fontId="2" type="noConversion"/>
  </si>
  <si>
    <t>辦理地址/地點(樓層、幾室請確實填寫)</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</si>
</sst>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_);[Red]\(0\)"/>
  </numFmts>
  <fonts count="52">
    <font>
      <sz val="12"/>
      <color theme="1"/>
      <name val="新細明體"/>
      <family val="1"/>
      <charset val="136"/>
      <scheme val="minor"/>
    </font>
    <font>
      <sz val="12"/>
      <color theme="1"/>
      <name val="新細明體"/>
      <family val="2"/>
      <charset val="136"/>
      <scheme val="minor"/>
    </font>
    <font>
      <sz val="9"/>
      <name val="新細明體"/>
      <family val="1"/>
      <charset val="136"/>
    </font>
    <font>
      <b/>
      <sz val="14"/>
      <name val="微軟正黑體"/>
      <family val="2"/>
      <charset val="136"/>
    </font>
    <font>
      <sz val="9"/>
      <name val="細明體"/>
      <family val="3"/>
      <charset val="136"/>
    </font>
    <font>
      <sz val="9"/>
      <name val="新細明體"/>
      <family val="1"/>
      <charset val="136"/>
      <scheme val="minor"/>
    </font>
    <font>
      <sz val="12"/>
      <color theme="1"/>
      <name val="微軟正黑體"/>
      <family val="2"/>
      <charset val="136"/>
    </font>
    <font>
      <b/>
      <sz val="12"/>
      <color rgb="FFFF0000"/>
      <name val="微軟正黑體"/>
      <family val="2"/>
      <charset val="136"/>
    </font>
    <font>
      <b/>
      <sz val="12"/>
      <color indexed="10"/>
      <name val="微軟正黑體"/>
      <family val="2"/>
      <charset val="136"/>
    </font>
    <font>
      <sz val="12"/>
      <color indexed="8"/>
      <name val="微軟正黑體"/>
      <family val="2"/>
      <charset val="136"/>
    </font>
    <font>
      <sz val="12"/>
      <color rgb="FF000000"/>
      <name val="微軟正黑體"/>
      <family val="2"/>
      <charset val="136"/>
    </font>
    <font>
      <sz val="12"/>
      <color rgb="FFFF0000"/>
      <name val="微軟正黑體"/>
      <family val="2"/>
      <charset val="136"/>
    </font>
    <font>
      <sz val="9"/>
      <color indexed="81"/>
      <name val="細明體"/>
      <family val="3"/>
      <charset val="136"/>
    </font>
    <font>
      <sz val="10"/>
      <color indexed="81"/>
      <name val="細明體"/>
      <family val="3"/>
      <charset val="136"/>
    </font>
    <font>
      <sz val="10"/>
      <color indexed="81"/>
      <name val="Tahoma"/>
      <family val="2"/>
    </font>
    <font>
      <sz val="9"/>
      <color indexed="81"/>
      <name val="新細明體"/>
      <family val="1"/>
      <charset val="136"/>
    </font>
    <font>
      <b/>
      <sz val="12"/>
      <name val="微軟正黑體"/>
      <family val="2"/>
      <charset val="136"/>
    </font>
    <font>
      <sz val="12"/>
      <color theme="1"/>
      <name val="Microsoft JhengHei"/>
      <family val="2"/>
      <charset val="136"/>
    </font>
    <font>
      <sz val="12"/>
      <name val="微軟正黑體"/>
      <family val="2"/>
      <charset val="136"/>
    </font>
    <font>
      <b/>
      <sz val="12"/>
      <color theme="1"/>
      <name val="微軟正黑體"/>
      <family val="2"/>
      <charset val="136"/>
    </font>
    <font>
      <sz val="12"/>
      <color rgb="FF000000"/>
      <name val="標楷體"/>
      <family val="4"/>
      <charset val="136"/>
    </font>
    <font>
      <b/>
      <sz val="20"/>
      <color theme="1"/>
      <name val="標楷體"/>
      <family val="4"/>
      <charset val="136"/>
    </font>
    <font>
      <sz val="14"/>
      <color rgb="FF000000"/>
      <name val="標楷體"/>
      <family val="4"/>
      <charset val="136"/>
    </font>
    <font>
      <sz val="12"/>
      <color theme="1"/>
      <name val="標楷體"/>
      <family val="4"/>
      <charset val="136"/>
    </font>
    <font>
      <sz val="12"/>
      <color theme="1"/>
      <name val="新細明體"/>
      <family val="1"/>
      <charset val="136"/>
    </font>
    <font>
      <b/>
      <sz val="18"/>
      <color theme="1"/>
      <name val="標楷體"/>
      <family val="4"/>
      <charset val="136"/>
    </font>
    <font>
      <sz val="12"/>
      <color theme="1"/>
      <name val="細明體"/>
      <family val="3"/>
      <charset val="136"/>
    </font>
    <font>
      <b/>
      <sz val="22"/>
      <color theme="1"/>
      <name val="微軟正黑體"/>
      <family val="2"/>
      <charset val="136"/>
    </font>
    <font>
      <b/>
      <sz val="20"/>
      <color rgb="FFFF0000"/>
      <name val="標楷體"/>
      <family val="4"/>
      <charset val="136"/>
    </font>
    <font>
      <sz val="14"/>
      <color theme="1"/>
      <name val="標楷體"/>
      <family val="4"/>
      <charset val="136"/>
    </font>
    <font>
      <b/>
      <sz val="14"/>
      <color theme="1"/>
      <name val="標楷體"/>
      <family val="4"/>
      <charset val="136"/>
    </font>
    <font>
      <sz val="14"/>
      <color theme="1"/>
      <name val="細明體"/>
      <family val="3"/>
      <charset val="136"/>
    </font>
    <font>
      <b/>
      <sz val="20"/>
      <color theme="1"/>
      <name val="微軟正黑體"/>
      <family val="2"/>
      <charset val="136"/>
    </font>
    <font>
      <sz val="20"/>
      <color theme="1"/>
      <name val="新細明體"/>
      <family val="1"/>
      <charset val="136"/>
      <scheme val="minor"/>
    </font>
    <font>
      <sz val="14"/>
      <color theme="0" tint="-0.249977111117893"/>
      <name val="標楷體"/>
      <family val="4"/>
      <charset val="136"/>
    </font>
    <font>
      <b/>
      <sz val="10"/>
      <color indexed="81"/>
      <name val="細明體"/>
      <family val="3"/>
      <charset val="136"/>
    </font>
    <font>
      <b/>
      <sz val="10"/>
      <color indexed="81"/>
      <name val="Tahoma"/>
      <family val="2"/>
    </font>
    <font>
      <b/>
      <sz val="9"/>
      <color indexed="81"/>
      <name val="新細明體"/>
      <family val="1"/>
      <charset val="136"/>
    </font>
    <font>
      <b/>
      <sz val="11"/>
      <color rgb="FFFF0000"/>
      <name val="微軟正黑體"/>
      <family val="2"/>
      <charset val="136"/>
    </font>
    <font>
      <sz val="12"/>
      <color rgb="FFFF0000"/>
      <name val="標楷體"/>
      <family val="4"/>
      <charset val="136"/>
    </font>
    <font>
      <sz val="12"/>
      <color rgb="FFFF0000"/>
      <name val="Times New Roman"/>
      <family val="1"/>
    </font>
    <font>
      <sz val="12"/>
      <color theme="4"/>
      <name val="微軟正黑體"/>
      <family val="2"/>
      <charset val="136"/>
    </font>
    <font>
      <b/>
      <sz val="14"/>
      <name val="標楷體"/>
      <family val="4"/>
      <charset val="136"/>
    </font>
    <font>
      <sz val="12"/>
      <name val="標楷體"/>
      <family val="4"/>
      <charset val="136"/>
    </font>
    <font>
      <b/>
      <sz val="14"/>
      <color theme="1"/>
      <name val="微軟正黑體"/>
      <family val="2"/>
      <charset val="136"/>
    </font>
    <font>
      <b/>
      <sz val="14"/>
      <color rgb="FFFF0000"/>
      <name val="微軟正黑體"/>
      <family val="2"/>
      <charset val="136"/>
    </font>
    <font>
      <sz val="14"/>
      <color theme="1"/>
      <name val="微軟正黑體"/>
      <family val="2"/>
      <charset val="136"/>
    </font>
    <font>
      <b/>
      <sz val="12"/>
      <name val="標楷體"/>
      <family val="4"/>
      <charset val="136"/>
    </font>
    <font>
      <sz val="14"/>
      <color rgb="FFFF0000"/>
      <name val="微軟正黑體"/>
      <family val="2"/>
      <charset val="136"/>
    </font>
    <font>
      <sz val="12"/>
      <color rgb="FFFF0000"/>
      <name val="新細明體"/>
      <family val="2"/>
      <charset val="136"/>
      <scheme val="minor"/>
    </font>
    <font>
      <sz val="9"/>
      <name val="新細明體"/>
      <family val="2"/>
      <charset val="136"/>
      <scheme val="minor"/>
    </font>
    <font>
      <sz val="12"/>
      <color theme="4" tint="-0.499984740745262"/>
      <name val="新細明體"/>
      <family val="1"/>
      <charset val="136"/>
      <scheme val="minor"/>
    </font>
  </fonts>
  <fills count="12">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D9D9D9"/>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style="thin">
        <color indexed="64"/>
      </bottom>
      <diagonal/>
    </border>
    <border>
      <left/>
      <right style="double">
        <color indexed="64"/>
      </right>
      <top style="double">
        <color indexed="64"/>
      </top>
      <bottom style="double">
        <color indexed="64"/>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medium">
        <color indexed="64"/>
      </right>
      <top/>
      <bottom style="medium">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theme="4" tint="-0.24994659260841701"/>
      </bottom>
      <diagonal/>
    </border>
    <border>
      <left/>
      <right/>
      <top style="thin">
        <color theme="4" tint="-0.24994659260841701"/>
      </top>
      <bottom style="thin">
        <color theme="4" tint="-0.24994659260841701"/>
      </bottom>
      <diagonal/>
    </border>
  </borders>
  <cellStyleXfs count="2">
    <xf numFmtId="0" fontId="0" fillId="0" borderId="0">
      <alignment vertical="center"/>
    </xf>
    <xf numFmtId="0" fontId="1" fillId="0" borderId="0">
      <alignment vertical="center"/>
    </xf>
  </cellStyleXfs>
  <cellXfs count="163">
    <xf numFmtId="0" fontId="0" fillId="0" borderId="0" xfId="0">
      <alignment vertical="center"/>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20" fontId="6" fillId="0" borderId="0" xfId="0" applyNumberFormat="1" applyFont="1" applyAlignment="1" applyProtection="1">
      <alignment horizontal="left" vertical="center"/>
      <protection locked="0"/>
    </xf>
    <xf numFmtId="0" fontId="6" fillId="0" borderId="0" xfId="0" applyFont="1" applyAlignment="1">
      <alignment horizontal="left" vertical="center"/>
    </xf>
    <xf numFmtId="0" fontId="6" fillId="0" borderId="0" xfId="0" applyFont="1" applyAlignment="1">
      <alignment horizontal="left"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left" vertical="center" wrapText="1"/>
    </xf>
    <xf numFmtId="0" fontId="6" fillId="0" borderId="0" xfId="0" applyFont="1" applyProtection="1">
      <alignment vertical="center"/>
      <protection locked="0"/>
    </xf>
    <xf numFmtId="0" fontId="20" fillId="7" borderId="2" xfId="0" applyFont="1" applyFill="1" applyBorder="1" applyAlignment="1">
      <alignment horizontal="center" vertical="center" wrapText="1"/>
    </xf>
    <xf numFmtId="0" fontId="29" fillId="0" borderId="2" xfId="0" applyFont="1" applyBorder="1" applyAlignment="1">
      <alignment horizontal="center" vertical="center" wrapText="1"/>
    </xf>
    <xf numFmtId="0" fontId="29" fillId="7" borderId="2" xfId="0" applyFont="1" applyFill="1" applyBorder="1" applyAlignment="1">
      <alignment horizontal="center" vertical="center" wrapText="1"/>
    </xf>
    <xf numFmtId="0" fontId="6" fillId="0" borderId="8" xfId="0" applyFont="1" applyBorder="1" applyAlignment="1" applyProtection="1">
      <alignment horizontal="left" vertical="center"/>
      <protection locked="0"/>
    </xf>
    <xf numFmtId="0" fontId="6" fillId="0" borderId="13" xfId="0" applyFont="1" applyBorder="1" applyProtection="1">
      <alignment vertical="center"/>
      <protection locked="0"/>
    </xf>
    <xf numFmtId="0" fontId="6" fillId="9" borderId="1" xfId="0" applyFont="1" applyFill="1" applyBorder="1" applyAlignment="1" applyProtection="1">
      <alignment horizontal="left" vertical="center"/>
      <protection locked="0"/>
    </xf>
    <xf numFmtId="0" fontId="6" fillId="3" borderId="1" xfId="0" applyFont="1" applyFill="1" applyBorder="1" applyAlignment="1">
      <alignment horizontal="center" vertical="center" wrapText="1"/>
    </xf>
    <xf numFmtId="0" fontId="41" fillId="0" borderId="1"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8" borderId="22" xfId="0" applyFont="1" applyFill="1" applyBorder="1" applyAlignment="1">
      <alignment horizontal="center" vertical="center"/>
    </xf>
    <xf numFmtId="0" fontId="17" fillId="8" borderId="23" xfId="0" applyFont="1" applyFill="1" applyBorder="1" applyAlignment="1">
      <alignment horizontal="left" vertical="center" wrapText="1"/>
    </xf>
    <xf numFmtId="0" fontId="6" fillId="8" borderId="9" xfId="0" applyFont="1" applyFill="1" applyBorder="1" applyAlignment="1">
      <alignment horizontal="center" vertical="center"/>
    </xf>
    <xf numFmtId="0" fontId="17" fillId="8" borderId="10" xfId="0" applyFont="1" applyFill="1" applyBorder="1" applyAlignment="1">
      <alignment horizontal="left" vertical="center" wrapText="1"/>
    </xf>
    <xf numFmtId="0" fontId="6" fillId="8" borderId="12" xfId="0" applyFont="1" applyFill="1" applyBorder="1" applyAlignment="1">
      <alignment horizontal="center" vertical="center"/>
    </xf>
    <xf numFmtId="0" fontId="17" fillId="8" borderId="16" xfId="0" applyFont="1" applyFill="1" applyBorder="1" applyAlignment="1">
      <alignment horizontal="left" vertical="center" wrapText="1"/>
    </xf>
    <xf numFmtId="0" fontId="18" fillId="8" borderId="10" xfId="0" applyFont="1" applyFill="1" applyBorder="1" applyAlignment="1">
      <alignment horizontal="left" vertical="center"/>
    </xf>
    <xf numFmtId="0" fontId="6" fillId="0" borderId="14" xfId="0" applyFont="1" applyBorder="1">
      <alignment vertical="center"/>
    </xf>
    <xf numFmtId="0" fontId="6" fillId="0" borderId="10" xfId="0" applyFont="1" applyBorder="1">
      <alignment vertical="center"/>
    </xf>
    <xf numFmtId="0" fontId="6" fillId="0" borderId="1"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3" borderId="1" xfId="0" applyFont="1" applyFill="1" applyBorder="1" applyAlignment="1">
      <alignment horizontal="center" vertical="center"/>
    </xf>
    <xf numFmtId="0" fontId="7" fillId="3"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20" fontId="6" fillId="4" borderId="1" xfId="0" applyNumberFormat="1" applyFont="1" applyFill="1" applyBorder="1" applyAlignment="1">
      <alignment horizontal="left" vertical="center" wrapText="1"/>
    </xf>
    <xf numFmtId="177" fontId="7" fillId="4" borderId="1" xfId="0" applyNumberFormat="1" applyFont="1" applyFill="1" applyBorder="1" applyAlignment="1">
      <alignment horizontal="center" vertical="center" wrapText="1"/>
    </xf>
    <xf numFmtId="0" fontId="9" fillId="4" borderId="1" xfId="0" applyFont="1" applyFill="1" applyBorder="1" applyAlignment="1">
      <alignment horizontal="left" vertical="center" wrapText="1"/>
    </xf>
    <xf numFmtId="0" fontId="6" fillId="4" borderId="1" xfId="0" applyFont="1" applyFill="1" applyBorder="1" applyAlignment="1">
      <alignment horizontal="left" vertical="top" wrapText="1"/>
    </xf>
    <xf numFmtId="0" fontId="6" fillId="4" borderId="1" xfId="0" applyFont="1" applyFill="1" applyBorder="1" applyAlignment="1">
      <alignment horizontal="left" vertical="center"/>
    </xf>
    <xf numFmtId="0" fontId="9" fillId="4" borderId="1" xfId="0" applyFont="1" applyFill="1" applyBorder="1" applyAlignment="1">
      <alignment horizontal="left" vertical="center"/>
    </xf>
    <xf numFmtId="176" fontId="6" fillId="4" borderId="1" xfId="0" applyNumberFormat="1" applyFont="1" applyFill="1" applyBorder="1" applyAlignment="1">
      <alignment horizontal="left" vertical="center"/>
    </xf>
    <xf numFmtId="0" fontId="7" fillId="4" borderId="1" xfId="0" applyFont="1" applyFill="1" applyBorder="1" applyAlignment="1">
      <alignment horizontal="left" vertical="center" wrapText="1"/>
    </xf>
    <xf numFmtId="0" fontId="19" fillId="0" borderId="1" xfId="0" applyFont="1" applyBorder="1" applyAlignment="1">
      <alignment horizontal="center" vertical="center"/>
    </xf>
    <xf numFmtId="177" fontId="7" fillId="9" borderId="1" xfId="0" applyNumberFormat="1" applyFont="1" applyFill="1" applyBorder="1" applyAlignment="1">
      <alignment horizontal="center" vertical="center" wrapText="1"/>
    </xf>
    <xf numFmtId="176" fontId="6" fillId="9" borderId="1" xfId="0" applyNumberFormat="1" applyFont="1" applyFill="1" applyBorder="1" applyAlignment="1">
      <alignment horizontal="left" vertical="center"/>
    </xf>
    <xf numFmtId="0" fontId="6" fillId="9" borderId="0" xfId="0" applyFont="1" applyFill="1" applyAlignment="1">
      <alignment horizontal="left" vertical="center"/>
    </xf>
    <xf numFmtId="20" fontId="11" fillId="9" borderId="28" xfId="0" applyNumberFormat="1" applyFont="1" applyFill="1" applyBorder="1" applyAlignment="1">
      <alignment horizontal="right" vertical="center" wrapText="1"/>
    </xf>
    <xf numFmtId="0" fontId="6" fillId="9" borderId="32" xfId="0" applyFont="1" applyFill="1" applyBorder="1" applyAlignment="1">
      <alignment horizontal="left" vertical="center"/>
    </xf>
    <xf numFmtId="0" fontId="6" fillId="9" borderId="27" xfId="0" applyFont="1" applyFill="1" applyBorder="1" applyAlignment="1">
      <alignment horizontal="left" vertical="center"/>
    </xf>
    <xf numFmtId="176" fontId="6" fillId="9" borderId="13" xfId="0" applyNumberFormat="1" applyFont="1" applyFill="1" applyBorder="1" applyAlignment="1">
      <alignment horizontal="left" vertical="center"/>
    </xf>
    <xf numFmtId="0" fontId="6" fillId="0" borderId="0" xfId="0" applyFont="1" applyAlignment="1">
      <alignment horizontal="left" vertical="top" wrapText="1"/>
    </xf>
    <xf numFmtId="20" fontId="6" fillId="0" borderId="1" xfId="0" applyNumberFormat="1" applyFont="1" applyBorder="1" applyAlignment="1" applyProtection="1">
      <alignment horizontal="left" vertical="center" wrapText="1"/>
      <protection locked="0"/>
    </xf>
    <xf numFmtId="0" fontId="8" fillId="3" borderId="1" xfId="0" applyFont="1" applyFill="1" applyBorder="1" applyAlignment="1">
      <alignment horizontal="center" vertical="center" wrapText="1"/>
    </xf>
    <xf numFmtId="177" fontId="11" fillId="9" borderId="29" xfId="0" applyNumberFormat="1" applyFont="1" applyFill="1" applyBorder="1" applyAlignment="1">
      <alignment horizontal="center" vertical="center" wrapText="1"/>
    </xf>
    <xf numFmtId="0" fontId="7" fillId="9" borderId="1" xfId="0" applyFont="1" applyFill="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6" fillId="5" borderId="1" xfId="0" applyFont="1" applyFill="1" applyBorder="1" applyAlignment="1">
      <alignment horizontal="left" vertical="center" wrapText="1"/>
    </xf>
    <xf numFmtId="0" fontId="6" fillId="5" borderId="1" xfId="1" applyFont="1" applyFill="1" applyBorder="1" applyAlignment="1">
      <alignment vertical="center" wrapText="1"/>
    </xf>
    <xf numFmtId="0" fontId="6" fillId="2" borderId="1" xfId="0" applyFont="1" applyFill="1" applyBorder="1" applyAlignment="1">
      <alignment horizontal="left" vertical="center" wrapText="1"/>
    </xf>
    <xf numFmtId="0" fontId="6" fillId="2" borderId="1" xfId="1" applyFont="1" applyFill="1" applyBorder="1" applyAlignment="1">
      <alignment vertical="center" wrapText="1"/>
    </xf>
    <xf numFmtId="0" fontId="6" fillId="6" borderId="1" xfId="0" applyFont="1" applyFill="1" applyBorder="1" applyAlignment="1">
      <alignment horizontal="left" vertical="center" wrapText="1"/>
    </xf>
    <xf numFmtId="0" fontId="6" fillId="6" borderId="1" xfId="1" applyFont="1" applyFill="1" applyBorder="1" applyAlignment="1">
      <alignment vertical="center" wrapText="1"/>
    </xf>
    <xf numFmtId="0" fontId="6" fillId="3" borderId="1" xfId="1" applyFont="1" applyFill="1" applyBorder="1" applyAlignment="1">
      <alignment vertical="center" wrapText="1"/>
    </xf>
    <xf numFmtId="0" fontId="7" fillId="0" borderId="1"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11" fillId="2" borderId="19" xfId="0" applyFont="1" applyFill="1" applyBorder="1" applyAlignment="1">
      <alignment horizontal="center" vertical="center" wrapText="1" readingOrder="1"/>
    </xf>
    <xf numFmtId="0" fontId="18" fillId="0" borderId="13" xfId="0" applyFont="1" applyBorder="1" applyAlignment="1" applyProtection="1">
      <alignment horizontal="left" vertical="center"/>
      <protection locked="0"/>
    </xf>
    <xf numFmtId="0" fontId="18" fillId="0" borderId="18" xfId="0" applyFont="1" applyBorder="1" applyAlignment="1" applyProtection="1">
      <alignment horizontal="left" vertical="center"/>
      <protection locked="0"/>
    </xf>
    <xf numFmtId="0" fontId="11" fillId="9" borderId="20" xfId="0" applyFont="1" applyFill="1" applyBorder="1" applyAlignment="1" applyProtection="1">
      <alignment horizontal="center" vertical="center" wrapText="1" readingOrder="1"/>
      <protection locked="0"/>
    </xf>
    <xf numFmtId="0" fontId="11" fillId="9" borderId="21" xfId="0" applyFont="1" applyFill="1" applyBorder="1" applyAlignment="1" applyProtection="1">
      <alignment horizontal="center" vertical="center" wrapText="1" readingOrder="1"/>
      <protection locked="0"/>
    </xf>
    <xf numFmtId="0" fontId="18" fillId="9" borderId="1" xfId="0" applyFont="1" applyFill="1" applyBorder="1" applyAlignment="1" applyProtection="1">
      <alignment horizontal="left" vertical="center"/>
      <protection locked="0"/>
    </xf>
    <xf numFmtId="0" fontId="18" fillId="0" borderId="0" xfId="0" applyFont="1" applyAlignment="1">
      <alignment horizontal="left" vertical="center"/>
    </xf>
    <xf numFmtId="0" fontId="30" fillId="10" borderId="0" xfId="0" applyFont="1" applyFill="1">
      <alignment vertical="center"/>
    </xf>
    <xf numFmtId="0" fontId="23" fillId="10" borderId="0" xfId="0" applyFont="1" applyFill="1">
      <alignment vertical="center"/>
    </xf>
    <xf numFmtId="49" fontId="42" fillId="0" borderId="1" xfId="0" applyNumberFormat="1" applyFont="1" applyBorder="1" applyAlignment="1">
      <alignment horizontal="left"/>
    </xf>
    <xf numFmtId="49" fontId="42" fillId="0" borderId="1" xfId="0" applyNumberFormat="1" applyFont="1" applyBorder="1" applyAlignment="1">
      <alignment horizontal="left" wrapText="1"/>
    </xf>
    <xf numFmtId="0" fontId="23" fillId="0" borderId="0" xfId="0" applyFont="1">
      <alignment vertical="center"/>
    </xf>
    <xf numFmtId="49" fontId="43" fillId="0" borderId="1" xfId="0" applyNumberFormat="1" applyFont="1" applyBorder="1" applyAlignment="1">
      <alignment horizontal="left" vertical="center"/>
    </xf>
    <xf numFmtId="49" fontId="43" fillId="0" borderId="1" xfId="0" applyNumberFormat="1" applyFont="1" applyBorder="1" applyAlignment="1">
      <alignment horizontal="left" vertical="center" wrapText="1"/>
    </xf>
    <xf numFmtId="0" fontId="30" fillId="11" borderId="0" xfId="0" applyFont="1" applyFill="1">
      <alignment vertical="center"/>
    </xf>
    <xf numFmtId="0" fontId="23" fillId="11" borderId="0" xfId="0" applyFont="1" applyFill="1">
      <alignment vertical="center"/>
    </xf>
    <xf numFmtId="49" fontId="42" fillId="0" borderId="1" xfId="0" applyNumberFormat="1" applyFont="1" applyBorder="1" applyAlignment="1">
      <alignment vertical="top"/>
    </xf>
    <xf numFmtId="49" fontId="42" fillId="0" borderId="1" xfId="0" applyNumberFormat="1" applyFont="1" applyBorder="1" applyAlignment="1">
      <alignment vertical="top" wrapText="1"/>
    </xf>
    <xf numFmtId="0" fontId="23" fillId="0" borderId="0" xfId="0" applyFont="1" applyAlignment="1">
      <alignment vertical="top"/>
    </xf>
    <xf numFmtId="0" fontId="6" fillId="4" borderId="1" xfId="0" applyFont="1" applyFill="1" applyBorder="1" applyAlignment="1">
      <alignment horizontal="center" vertical="center"/>
    </xf>
    <xf numFmtId="0" fontId="41" fillId="0" borderId="1" xfId="0" applyFont="1" applyBorder="1" applyAlignment="1" applyProtection="1">
      <alignment horizontal="left" vertical="center" wrapText="1"/>
      <protection locked="0"/>
    </xf>
    <xf numFmtId="49" fontId="47" fillId="0" borderId="1" xfId="0" applyNumberFormat="1" applyFont="1" applyBorder="1" applyAlignment="1">
      <alignment horizontal="left"/>
    </xf>
    <xf numFmtId="49" fontId="47" fillId="0" borderId="1" xfId="0" applyNumberFormat="1" applyFont="1" applyBorder="1" applyAlignment="1">
      <alignment vertical="top"/>
    </xf>
    <xf numFmtId="0" fontId="18" fillId="8" borderId="10" xfId="0" applyFont="1" applyFill="1" applyBorder="1" applyAlignment="1">
      <alignment horizontal="left" vertical="center" shrinkToFit="1"/>
    </xf>
    <xf numFmtId="0" fontId="49" fillId="8" borderId="40" xfId="0" applyFont="1" applyFill="1" applyBorder="1" applyAlignment="1">
      <alignment horizontal="center" vertical="center"/>
    </xf>
    <xf numFmtId="0" fontId="0" fillId="8" borderId="40" xfId="0" applyFill="1" applyBorder="1" applyAlignment="1">
      <alignment horizontal="center" vertical="center"/>
    </xf>
    <xf numFmtId="0" fontId="49" fillId="8" borderId="41" xfId="0" applyFont="1" applyFill="1" applyBorder="1" applyAlignment="1">
      <alignment horizontal="center" vertical="center"/>
    </xf>
    <xf numFmtId="0" fontId="0" fillId="8" borderId="41" xfId="0" applyFill="1" applyBorder="1" applyAlignment="1">
      <alignment horizontal="center" vertical="center"/>
    </xf>
    <xf numFmtId="0" fontId="51" fillId="8" borderId="0" xfId="0" applyFont="1" applyFill="1">
      <alignment vertical="center"/>
    </xf>
    <xf numFmtId="0" fontId="23" fillId="8" borderId="0" xfId="0" applyFont="1" applyFill="1" applyAlignment="1">
      <alignment vertical="top"/>
    </xf>
    <xf numFmtId="0" fontId="23" fillId="0" borderId="0" xfId="0" applyFont="1" applyProtection="1">
      <alignment vertical="center"/>
      <protection hidden="1"/>
    </xf>
    <xf numFmtId="49" fontId="18" fillId="0" borderId="1" xfId="0" applyNumberFormat="1" applyFont="1" applyBorder="1" applyAlignment="1" applyProtection="1">
      <alignment horizontal="left" vertical="center"/>
      <protection locked="0"/>
    </xf>
    <xf numFmtId="49" fontId="18" fillId="0" borderId="8" xfId="0" applyNumberFormat="1" applyFont="1" applyBorder="1" applyAlignment="1" applyProtection="1">
      <alignment horizontal="left" vertical="center"/>
      <protection locked="0"/>
    </xf>
    <xf numFmtId="0" fontId="18" fillId="9" borderId="33" xfId="0" applyFont="1" applyFill="1" applyBorder="1" applyAlignment="1" applyProtection="1">
      <alignment horizontal="center" vertical="center" shrinkToFit="1"/>
      <protection locked="0"/>
    </xf>
    <xf numFmtId="0" fontId="18" fillId="9" borderId="34" xfId="0" applyFont="1" applyFill="1" applyBorder="1" applyAlignment="1" applyProtection="1">
      <alignment horizontal="center" vertical="center" shrinkToFit="1"/>
      <protection locked="0"/>
    </xf>
    <xf numFmtId="0" fontId="11" fillId="9" borderId="33" xfId="0" applyFont="1" applyFill="1" applyBorder="1" applyAlignment="1">
      <alignment horizontal="left" vertical="center"/>
    </xf>
    <xf numFmtId="0" fontId="11" fillId="9" borderId="34" xfId="0" applyFont="1" applyFill="1" applyBorder="1" applyAlignment="1">
      <alignment horizontal="left"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16" fillId="2" borderId="24" xfId="0" applyFont="1" applyFill="1" applyBorder="1" applyAlignment="1">
      <alignment horizontal="left" vertical="center"/>
    </xf>
    <xf numFmtId="0" fontId="16" fillId="2" borderId="25" xfId="0" applyFont="1" applyFill="1" applyBorder="1" applyAlignment="1">
      <alignment horizontal="left" vertical="center"/>
    </xf>
    <xf numFmtId="0" fontId="16" fillId="2" borderId="26" xfId="0" applyFont="1" applyFill="1" applyBorder="1" applyAlignment="1">
      <alignment horizontal="left" vertical="center"/>
    </xf>
    <xf numFmtId="49" fontId="18" fillId="0" borderId="23" xfId="0" applyNumberFormat="1" applyFont="1" applyBorder="1" applyAlignment="1" applyProtection="1">
      <alignment horizontal="left" vertical="center"/>
      <protection locked="0"/>
    </xf>
    <xf numFmtId="49" fontId="18" fillId="0" borderId="11" xfId="0" applyNumberFormat="1" applyFont="1" applyBorder="1" applyAlignment="1" applyProtection="1">
      <alignment horizontal="left" vertical="center"/>
      <protection locked="0"/>
    </xf>
    <xf numFmtId="0" fontId="6" fillId="0" borderId="8" xfId="0" applyFont="1" applyBorder="1" applyAlignment="1">
      <alignment vertical="center" wrapText="1"/>
    </xf>
    <xf numFmtId="0" fontId="18" fillId="0" borderId="1" xfId="0" applyFont="1" applyBorder="1" applyAlignment="1" applyProtection="1">
      <alignment horizontal="left" vertical="center"/>
      <protection locked="0"/>
    </xf>
    <xf numFmtId="0" fontId="6" fillId="0" borderId="1" xfId="0" applyFont="1" applyBorder="1" applyAlignment="1">
      <alignment vertical="center" wrapText="1"/>
    </xf>
    <xf numFmtId="0" fontId="6" fillId="0" borderId="1" xfId="0" applyFont="1" applyBorder="1">
      <alignment vertical="center"/>
    </xf>
    <xf numFmtId="0" fontId="18" fillId="9" borderId="9" xfId="0" applyFont="1" applyFill="1" applyBorder="1" applyAlignment="1" applyProtection="1">
      <alignment horizontal="center" vertical="center" shrinkToFit="1"/>
      <protection locked="0"/>
    </xf>
    <xf numFmtId="0" fontId="18" fillId="9" borderId="10" xfId="0" applyFont="1" applyFill="1" applyBorder="1" applyAlignment="1" applyProtection="1">
      <alignment horizontal="center" vertical="center" shrinkToFit="1"/>
      <protection locked="0"/>
    </xf>
    <xf numFmtId="0" fontId="11" fillId="9" borderId="9" xfId="0" applyFont="1" applyFill="1" applyBorder="1" applyAlignment="1">
      <alignment horizontal="left" vertical="center"/>
    </xf>
    <xf numFmtId="0" fontId="11" fillId="9" borderId="10" xfId="0" applyFont="1" applyFill="1" applyBorder="1" applyAlignment="1">
      <alignment horizontal="left" vertical="center"/>
    </xf>
    <xf numFmtId="0" fontId="18" fillId="0" borderId="11" xfId="0" applyFont="1" applyBorder="1" applyAlignment="1" applyProtection="1">
      <alignment horizontal="left" vertical="center"/>
      <protection locked="0"/>
    </xf>
    <xf numFmtId="0" fontId="11" fillId="9" borderId="9" xfId="0" applyFont="1" applyFill="1" applyBorder="1" applyAlignment="1" applyProtection="1">
      <alignment horizontal="left" vertical="center" wrapText="1" readingOrder="1"/>
      <protection locked="0"/>
    </xf>
    <xf numFmtId="0" fontId="11" fillId="9" borderId="36" xfId="0" applyFont="1" applyFill="1" applyBorder="1" applyAlignment="1" applyProtection="1">
      <alignment horizontal="left" vertical="center" wrapText="1" readingOrder="1"/>
      <protection locked="0"/>
    </xf>
    <xf numFmtId="0" fontId="11" fillId="9" borderId="37" xfId="0" applyFont="1" applyFill="1" applyBorder="1" applyAlignment="1" applyProtection="1">
      <alignment horizontal="left" vertical="center" wrapText="1" readingOrder="1"/>
      <protection locked="0"/>
    </xf>
    <xf numFmtId="0" fontId="11" fillId="9" borderId="9" xfId="0" applyFont="1" applyFill="1" applyBorder="1" applyAlignment="1">
      <alignment horizontal="right" vertical="center"/>
    </xf>
    <xf numFmtId="0" fontId="11" fillId="9" borderId="10" xfId="0" applyFont="1" applyFill="1" applyBorder="1" applyAlignment="1">
      <alignment horizontal="right" vertical="center"/>
    </xf>
    <xf numFmtId="0" fontId="11" fillId="2" borderId="33" xfId="0" applyFont="1" applyFill="1" applyBorder="1" applyAlignment="1">
      <alignment horizontal="left" vertical="center" wrapText="1" readingOrder="1"/>
    </xf>
    <xf numFmtId="0" fontId="11" fillId="2" borderId="38" xfId="0" applyFont="1" applyFill="1" applyBorder="1" applyAlignment="1">
      <alignment horizontal="left" vertical="center" wrapText="1" readingOrder="1"/>
    </xf>
    <xf numFmtId="0" fontId="11" fillId="2" borderId="39" xfId="0" applyFont="1" applyFill="1" applyBorder="1" applyAlignment="1">
      <alignment horizontal="left" vertical="center" wrapText="1" readingOrder="1"/>
    </xf>
    <xf numFmtId="0" fontId="6" fillId="8" borderId="31" xfId="0" applyFont="1" applyFill="1" applyBorder="1" applyAlignment="1">
      <alignment horizontal="center" vertical="center"/>
    </xf>
    <xf numFmtId="0" fontId="6" fillId="8" borderId="0" xfId="0" applyFont="1" applyFill="1" applyAlignment="1">
      <alignment horizontal="center" vertical="center"/>
    </xf>
    <xf numFmtId="0" fontId="18" fillId="8" borderId="31" xfId="0" applyFont="1" applyFill="1" applyBorder="1" applyAlignment="1">
      <alignment horizontal="left" vertical="center" wrapText="1"/>
    </xf>
    <xf numFmtId="0" fontId="18" fillId="8" borderId="0" xfId="0" applyFont="1" applyFill="1" applyAlignment="1">
      <alignment horizontal="left" vertical="center" wrapText="1"/>
    </xf>
    <xf numFmtId="0" fontId="11" fillId="9" borderId="22" xfId="0" applyFont="1" applyFill="1" applyBorder="1" applyAlignment="1">
      <alignment horizontal="right" vertical="center"/>
    </xf>
    <xf numFmtId="0" fontId="11" fillId="9" borderId="23" xfId="0" applyFont="1" applyFill="1" applyBorder="1" applyAlignment="1">
      <alignment horizontal="right" vertical="center"/>
    </xf>
    <xf numFmtId="0" fontId="16" fillId="0" borderId="1" xfId="0" applyFont="1" applyBorder="1" applyAlignment="1" applyProtection="1">
      <alignment horizontal="left" vertical="center"/>
      <protection locked="0"/>
    </xf>
    <xf numFmtId="0" fontId="46" fillId="0" borderId="7" xfId="0" applyFont="1" applyBorder="1" applyAlignment="1">
      <alignment horizontal="left" vertical="top" wrapText="1"/>
    </xf>
    <xf numFmtId="0" fontId="6" fillId="0" borderId="6" xfId="0" applyFont="1" applyBorder="1" applyAlignment="1">
      <alignment horizontal="left" vertical="top" wrapText="1"/>
    </xf>
    <xf numFmtId="0" fontId="6" fillId="0" borderId="5" xfId="0" applyFont="1" applyBorder="1" applyAlignment="1">
      <alignment horizontal="left" vertical="top" wrapText="1"/>
    </xf>
    <xf numFmtId="0" fontId="6" fillId="0" borderId="30" xfId="0" applyFont="1" applyBorder="1" applyAlignment="1">
      <alignment horizontal="left" vertical="top" wrapText="1"/>
    </xf>
    <xf numFmtId="0" fontId="11" fillId="9" borderId="17" xfId="0" applyFont="1" applyFill="1" applyBorder="1" applyAlignment="1">
      <alignment horizontal="right" vertical="center" wrapText="1"/>
    </xf>
    <xf numFmtId="0" fontId="11" fillId="9" borderId="15" xfId="0" applyFont="1" applyFill="1" applyBorder="1" applyAlignment="1">
      <alignment horizontal="right" vertical="center" wrapText="1"/>
    </xf>
    <xf numFmtId="0" fontId="6" fillId="0" borderId="7" xfId="0" applyFont="1" applyBorder="1" applyAlignment="1">
      <alignment horizontal="left" vertical="top" wrapText="1"/>
    </xf>
    <xf numFmtId="0" fontId="6" fillId="0" borderId="3" xfId="0" applyFont="1" applyBorder="1" applyAlignment="1">
      <alignment horizontal="left" vertical="top" wrapText="1"/>
    </xf>
    <xf numFmtId="0" fontId="29" fillId="10" borderId="35" xfId="0" applyFont="1" applyFill="1" applyBorder="1" applyAlignment="1">
      <alignment horizontal="left" vertical="center"/>
    </xf>
    <xf numFmtId="0" fontId="29" fillId="0" borderId="2" xfId="0" applyFont="1" applyBorder="1" applyAlignment="1">
      <alignment horizontal="left" vertical="center" wrapText="1"/>
    </xf>
    <xf numFmtId="0" fontId="29" fillId="0" borderId="7"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32" fillId="0" borderId="5" xfId="0" applyFont="1" applyBorder="1" applyAlignment="1">
      <alignment horizontal="left" vertical="center" wrapText="1"/>
    </xf>
    <xf numFmtId="0" fontId="33" fillId="0" borderId="5" xfId="0" applyFont="1" applyBorder="1" applyAlignment="1">
      <alignment horizontal="left" vertical="center" wrapText="1"/>
    </xf>
    <xf numFmtId="0" fontId="34" fillId="0" borderId="4" xfId="0" applyFont="1" applyBorder="1" applyAlignment="1">
      <alignment horizontal="center" vertical="center" wrapText="1"/>
    </xf>
    <xf numFmtId="0" fontId="29" fillId="0" borderId="4" xfId="0" applyFont="1" applyBorder="1" applyAlignment="1">
      <alignment horizontal="center" vertical="center" wrapText="1"/>
    </xf>
    <xf numFmtId="0" fontId="6" fillId="0" borderId="7" xfId="0" applyFont="1" applyBorder="1" applyAlignment="1">
      <alignment horizontal="left" vertical="center" wrapText="1"/>
    </xf>
    <xf numFmtId="0" fontId="26" fillId="0" borderId="6" xfId="0" applyFont="1" applyBorder="1" applyAlignment="1">
      <alignment horizontal="left" vertical="center" wrapText="1"/>
    </xf>
    <xf numFmtId="0" fontId="26" fillId="0" borderId="3" xfId="0" applyFont="1" applyBorder="1" applyAlignment="1">
      <alignment horizontal="left" vertical="center" wrapText="1"/>
    </xf>
    <xf numFmtId="0" fontId="22" fillId="0" borderId="3"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3" xfId="0" applyFont="1" applyBorder="1" applyAlignment="1">
      <alignment horizontal="left" vertical="center" wrapText="1"/>
    </xf>
    <xf numFmtId="0" fontId="22" fillId="0" borderId="2" xfId="0" applyFont="1" applyBorder="1" applyAlignment="1">
      <alignment horizontal="left" vertical="center" wrapText="1"/>
    </xf>
    <xf numFmtId="0" fontId="31" fillId="0" borderId="2" xfId="0" applyFont="1" applyBorder="1" applyAlignment="1">
      <alignment horizontal="center" vertical="center" wrapText="1"/>
    </xf>
    <xf numFmtId="0" fontId="30" fillId="0" borderId="2" xfId="0" applyFont="1" applyBorder="1" applyAlignment="1">
      <alignment horizontal="left" vertical="center" wrapText="1"/>
    </xf>
    <xf numFmtId="0" fontId="22" fillId="0" borderId="2" xfId="0" applyFont="1" applyBorder="1" applyAlignment="1">
      <alignment horizontal="right" vertical="center" wrapText="1"/>
    </xf>
    <xf numFmtId="0" fontId="22" fillId="0" borderId="7" xfId="0" applyFont="1" applyBorder="1" applyAlignment="1">
      <alignment horizontal="right" vertical="center" wrapText="1"/>
    </xf>
  </cellXfs>
  <cellStyles count="2">
    <cellStyle name="一般" xfId="0" builtinId="0"/>
    <cellStyle name="一般 2" xfId="1" xr:uid="{A681195B-D233-479B-B0D3-90041E5F2306}"/>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ECFF"/>
      <color rgb="FFFFCCFF"/>
      <color rgb="FF66CCFF"/>
      <color rgb="FF99FFCC"/>
      <color rgb="FF99FF99"/>
      <color rgb="FFCCFF99"/>
      <color rgb="FFCCFFCC"/>
      <color rgb="FFCCFFFF"/>
      <color rgb="FF3333FF"/>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F33"/>
  <sheetViews>
    <sheetView tabSelected="1" zoomScaleNormal="100" workbookViewId="0">
      <selection activeCell="B11" sqref="B11"/>
    </sheetView>
  </sheetViews>
  <sheetFormatPr defaultColWidth="9.375" defaultRowHeight="30.2" customHeight="1"/>
  <cols>
    <col min="1" max="1" width="5.625" style="18" customWidth="1"/>
    <col min="2" max="2" width="34.625" style="9" customWidth="1"/>
    <col min="3" max="3" width="8.625" style="9" customWidth="1"/>
    <col min="4" max="4" width="29.375" style="9" customWidth="1"/>
    <col min="5" max="5" width="8.625" style="9" customWidth="1"/>
    <col min="6" max="6" width="21" style="9" customWidth="1"/>
    <col min="7" max="16384" width="9.375" style="9"/>
  </cols>
  <sheetData>
    <row r="1" spans="1:6" ht="30.2" customHeight="1">
      <c r="A1" s="103" t="s">
        <v>6</v>
      </c>
      <c r="B1" s="103"/>
      <c r="C1" s="103"/>
      <c r="D1" s="103"/>
      <c r="E1" s="103"/>
      <c r="F1" s="103"/>
    </row>
    <row r="2" spans="1:6" ht="30.2" customHeight="1" thickBot="1">
      <c r="A2" s="104" t="s">
        <v>91</v>
      </c>
      <c r="B2" s="104"/>
      <c r="C2" s="104"/>
      <c r="D2" s="104"/>
      <c r="E2" s="104"/>
      <c r="F2" s="104"/>
    </row>
    <row r="3" spans="1:6" ht="30.2" customHeight="1" thickBot="1">
      <c r="A3" s="105" t="s">
        <v>122</v>
      </c>
      <c r="B3" s="106"/>
      <c r="C3" s="106"/>
      <c r="D3" s="106"/>
      <c r="E3" s="106"/>
      <c r="F3" s="107"/>
    </row>
    <row r="4" spans="1:6" ht="30.2" customHeight="1">
      <c r="A4" s="19" t="s">
        <v>110</v>
      </c>
      <c r="B4" s="20" t="s">
        <v>296</v>
      </c>
      <c r="C4" s="108"/>
      <c r="D4" s="109"/>
      <c r="E4" s="109"/>
      <c r="F4" s="109"/>
    </row>
    <row r="5" spans="1:6" ht="30.2" customHeight="1">
      <c r="A5" s="21" t="s">
        <v>104</v>
      </c>
      <c r="B5" s="22" t="s">
        <v>117</v>
      </c>
      <c r="C5" s="97"/>
      <c r="D5" s="97"/>
      <c r="E5" s="97"/>
      <c r="F5" s="97"/>
    </row>
    <row r="6" spans="1:6" ht="30.2" customHeight="1">
      <c r="A6" s="21" t="s">
        <v>104</v>
      </c>
      <c r="B6" s="22" t="s">
        <v>105</v>
      </c>
      <c r="C6" s="97"/>
      <c r="D6" s="97"/>
      <c r="E6" s="97"/>
      <c r="F6" s="97"/>
    </row>
    <row r="7" spans="1:6" ht="30.2" customHeight="1">
      <c r="A7" s="21" t="s">
        <v>104</v>
      </c>
      <c r="B7" s="22" t="s">
        <v>106</v>
      </c>
      <c r="C7" s="97"/>
      <c r="D7" s="97"/>
      <c r="E7" s="97"/>
      <c r="F7" s="97"/>
    </row>
    <row r="8" spans="1:6" ht="30.2" customHeight="1">
      <c r="A8" s="21"/>
      <c r="B8" s="22" t="s">
        <v>123</v>
      </c>
      <c r="C8" s="97"/>
      <c r="D8" s="97"/>
      <c r="E8" s="97"/>
      <c r="F8" s="97"/>
    </row>
    <row r="9" spans="1:6" ht="30.2" customHeight="1">
      <c r="A9" s="21" t="s">
        <v>104</v>
      </c>
      <c r="B9" s="22" t="s">
        <v>297</v>
      </c>
      <c r="C9" s="97"/>
      <c r="D9" s="97"/>
      <c r="E9" s="97"/>
      <c r="F9" s="97"/>
    </row>
    <row r="10" spans="1:6" ht="30.2" customHeight="1">
      <c r="A10" s="21" t="s">
        <v>104</v>
      </c>
      <c r="B10" s="22" t="s">
        <v>298</v>
      </c>
      <c r="C10" s="97"/>
      <c r="D10" s="97"/>
      <c r="E10" s="97"/>
      <c r="F10" s="97"/>
    </row>
    <row r="11" spans="1:6" ht="30.2" customHeight="1" thickBot="1">
      <c r="A11" s="23" t="s">
        <v>104</v>
      </c>
      <c r="B11" s="24" t="s">
        <v>299</v>
      </c>
      <c r="C11" s="98"/>
      <c r="D11" s="98"/>
      <c r="E11" s="98"/>
      <c r="F11" s="98"/>
    </row>
    <row r="12" spans="1:6" ht="30.2" customHeight="1" thickBot="1">
      <c r="A12" s="105" t="s">
        <v>114</v>
      </c>
      <c r="B12" s="106"/>
      <c r="C12" s="106"/>
      <c r="D12" s="106"/>
      <c r="E12" s="106"/>
      <c r="F12" s="107"/>
    </row>
    <row r="13" spans="1:6" ht="30.2" customHeight="1">
      <c r="A13" s="131" t="s">
        <v>15</v>
      </c>
      <c r="B13" s="132"/>
      <c r="C13" s="99"/>
      <c r="D13" s="100"/>
      <c r="E13" s="101" t="s">
        <v>100</v>
      </c>
      <c r="F13" s="102"/>
    </row>
    <row r="14" spans="1:6" ht="30.2" customHeight="1">
      <c r="A14" s="122" t="s">
        <v>58</v>
      </c>
      <c r="B14" s="123"/>
      <c r="C14" s="114"/>
      <c r="D14" s="115"/>
      <c r="E14" s="116" t="s">
        <v>100</v>
      </c>
      <c r="F14" s="117"/>
    </row>
    <row r="15" spans="1:6" ht="30.2" customHeight="1" thickBot="1">
      <c r="A15" s="122" t="s">
        <v>42</v>
      </c>
      <c r="B15" s="123"/>
      <c r="C15" s="114"/>
      <c r="D15" s="115"/>
      <c r="E15" s="116" t="s">
        <v>100</v>
      </c>
      <c r="F15" s="117"/>
    </row>
    <row r="16" spans="1:6" ht="30.2" customHeight="1" thickTop="1" thickBot="1">
      <c r="A16" s="21" t="s">
        <v>104</v>
      </c>
      <c r="B16" s="25" t="s">
        <v>107</v>
      </c>
      <c r="C16" s="14"/>
      <c r="D16" s="26" t="s">
        <v>108</v>
      </c>
      <c r="E16" s="14"/>
      <c r="F16" s="27" t="s">
        <v>109</v>
      </c>
    </row>
    <row r="17" spans="1:6" ht="30.2" customHeight="1" thickTop="1">
      <c r="A17" s="21" t="s">
        <v>104</v>
      </c>
      <c r="B17" s="25" t="s">
        <v>82</v>
      </c>
      <c r="C17" s="118"/>
      <c r="D17" s="111"/>
      <c r="E17" s="118"/>
      <c r="F17" s="111"/>
    </row>
    <row r="18" spans="1:6" ht="30.2" customHeight="1">
      <c r="A18" s="21" t="s">
        <v>104</v>
      </c>
      <c r="B18" s="25" t="s">
        <v>111</v>
      </c>
      <c r="C18" s="111"/>
      <c r="D18" s="111"/>
      <c r="E18" s="111"/>
      <c r="F18" s="111"/>
    </row>
    <row r="19" spans="1:6" ht="30.2" customHeight="1">
      <c r="A19" s="21" t="s">
        <v>104</v>
      </c>
      <c r="B19" s="89" t="s">
        <v>163</v>
      </c>
      <c r="C19" s="133" t="s">
        <v>102</v>
      </c>
      <c r="D19" s="133"/>
      <c r="E19" s="133"/>
      <c r="F19" s="133"/>
    </row>
    <row r="20" spans="1:6" ht="30.2" customHeight="1">
      <c r="A20" s="21" t="s">
        <v>104</v>
      </c>
      <c r="B20" s="89" t="s">
        <v>112</v>
      </c>
      <c r="C20" s="133" t="s">
        <v>102</v>
      </c>
      <c r="D20" s="133"/>
      <c r="E20" s="133"/>
      <c r="F20" s="133"/>
    </row>
    <row r="21" spans="1:6" ht="30.2" customHeight="1">
      <c r="A21" s="21" t="s">
        <v>104</v>
      </c>
      <c r="B21" s="25" t="s">
        <v>300</v>
      </c>
      <c r="C21" s="111"/>
      <c r="D21" s="111"/>
      <c r="E21" s="111"/>
      <c r="F21" s="111"/>
    </row>
    <row r="22" spans="1:6" ht="30.2" customHeight="1" thickBot="1">
      <c r="A22" s="21" t="s">
        <v>110</v>
      </c>
      <c r="B22" s="25" t="s">
        <v>10</v>
      </c>
      <c r="C22" s="111"/>
      <c r="D22" s="111"/>
      <c r="E22" s="111"/>
      <c r="F22" s="111"/>
    </row>
    <row r="23" spans="1:6" ht="30.2" customHeight="1" thickTop="1" thickBot="1">
      <c r="A23" s="127" t="s">
        <v>110</v>
      </c>
      <c r="B23" s="129" t="s">
        <v>113</v>
      </c>
      <c r="C23" s="67"/>
      <c r="D23" s="112" t="s">
        <v>11</v>
      </c>
      <c r="E23" s="112"/>
      <c r="F23" s="112"/>
    </row>
    <row r="24" spans="1:6" ht="30.2" customHeight="1" thickTop="1" thickBot="1">
      <c r="A24" s="128"/>
      <c r="B24" s="130"/>
      <c r="C24" s="67"/>
      <c r="D24" s="112" t="s">
        <v>12</v>
      </c>
      <c r="E24" s="112"/>
      <c r="F24" s="112"/>
    </row>
    <row r="25" spans="1:6" ht="30.2" customHeight="1" thickTop="1" thickBot="1">
      <c r="A25" s="128"/>
      <c r="B25" s="130"/>
      <c r="C25" s="67"/>
      <c r="D25" s="113" t="s">
        <v>8</v>
      </c>
      <c r="E25" s="113"/>
      <c r="F25" s="113"/>
    </row>
    <row r="26" spans="1:6" ht="30.2" customHeight="1" thickTop="1" thickBot="1">
      <c r="A26" s="128"/>
      <c r="B26" s="130"/>
      <c r="C26" s="67"/>
      <c r="D26" s="112" t="s">
        <v>13</v>
      </c>
      <c r="E26" s="112"/>
      <c r="F26" s="112"/>
    </row>
    <row r="27" spans="1:6" ht="30.2" customHeight="1" thickTop="1" thickBot="1">
      <c r="A27" s="128"/>
      <c r="B27" s="130"/>
      <c r="C27" s="68"/>
      <c r="D27" s="110" t="s">
        <v>14</v>
      </c>
      <c r="E27" s="110"/>
      <c r="F27" s="110"/>
    </row>
    <row r="28" spans="1:6" ht="30.2" customHeight="1">
      <c r="A28" s="66" t="s">
        <v>93</v>
      </c>
      <c r="B28" s="124" t="s">
        <v>101</v>
      </c>
      <c r="C28" s="125"/>
      <c r="D28" s="125"/>
      <c r="E28" s="125"/>
      <c r="F28" s="126"/>
    </row>
    <row r="29" spans="1:6" ht="50.1" customHeight="1">
      <c r="A29" s="69">
        <v>1</v>
      </c>
      <c r="B29" s="119"/>
      <c r="C29" s="120"/>
      <c r="D29" s="120"/>
      <c r="E29" s="120"/>
      <c r="F29" s="121"/>
    </row>
    <row r="30" spans="1:6" ht="50.1" customHeight="1">
      <c r="A30" s="69">
        <v>2</v>
      </c>
      <c r="B30" s="119"/>
      <c r="C30" s="120"/>
      <c r="D30" s="120"/>
      <c r="E30" s="120"/>
      <c r="F30" s="121"/>
    </row>
    <row r="31" spans="1:6" ht="50.1" customHeight="1">
      <c r="A31" s="69">
        <v>3</v>
      </c>
      <c r="B31" s="119"/>
      <c r="C31" s="120"/>
      <c r="D31" s="120"/>
      <c r="E31" s="120"/>
      <c r="F31" s="121"/>
    </row>
    <row r="32" spans="1:6" ht="50.1" customHeight="1">
      <c r="A32" s="69">
        <v>4</v>
      </c>
      <c r="B32" s="119"/>
      <c r="C32" s="120"/>
      <c r="D32" s="120"/>
      <c r="E32" s="120"/>
      <c r="F32" s="121"/>
    </row>
    <row r="33" spans="1:6" ht="50.1" customHeight="1" thickBot="1">
      <c r="A33" s="70" t="s">
        <v>96</v>
      </c>
      <c r="B33" s="119"/>
      <c r="C33" s="120"/>
      <c r="D33" s="120"/>
      <c r="E33" s="120"/>
      <c r="F33" s="121"/>
    </row>
  </sheetData>
  <sheetProtection algorithmName="SHA-512" hashValue="mTVhIcy6NpPyI+MbdF78jowiSJI7bPRZr4XaSqdSPU6OAAsf/hvNpMJN7OxB7/8qHSAlokK6krWczpT3PZb9xQ==" saltValue="bRIzCZRPX3fgUT+qz7jKZw==" spinCount="100000" sheet="1" formatCells="0" formatRows="0" insertRows="0"/>
  <mergeCells count="40">
    <mergeCell ref="B29:F29"/>
    <mergeCell ref="B30:F30"/>
    <mergeCell ref="B31:F31"/>
    <mergeCell ref="B33:F33"/>
    <mergeCell ref="A12:F12"/>
    <mergeCell ref="A15:B15"/>
    <mergeCell ref="A14:B14"/>
    <mergeCell ref="B32:F32"/>
    <mergeCell ref="B28:F28"/>
    <mergeCell ref="A23:A27"/>
    <mergeCell ref="B23:B27"/>
    <mergeCell ref="A13:B13"/>
    <mergeCell ref="E15:F15"/>
    <mergeCell ref="C20:F20"/>
    <mergeCell ref="C19:F19"/>
    <mergeCell ref="C14:D14"/>
    <mergeCell ref="C15:D15"/>
    <mergeCell ref="E14:F14"/>
    <mergeCell ref="C18:F18"/>
    <mergeCell ref="C17:F17"/>
    <mergeCell ref="D26:F26"/>
    <mergeCell ref="D27:F27"/>
    <mergeCell ref="C22:F22"/>
    <mergeCell ref="C21:F21"/>
    <mergeCell ref="D23:F23"/>
    <mergeCell ref="D24:F24"/>
    <mergeCell ref="D25:F25"/>
    <mergeCell ref="A1:F1"/>
    <mergeCell ref="A2:F2"/>
    <mergeCell ref="A3:F3"/>
    <mergeCell ref="C4:F4"/>
    <mergeCell ref="C6:F6"/>
    <mergeCell ref="C5:F5"/>
    <mergeCell ref="C7:F7"/>
    <mergeCell ref="C9:F9"/>
    <mergeCell ref="C11:F11"/>
    <mergeCell ref="C8:F8"/>
    <mergeCell ref="C13:D13"/>
    <mergeCell ref="E13:F13"/>
    <mergeCell ref="C10:F10"/>
  </mergeCells>
  <phoneticPr fontId="2" type="noConversion"/>
  <pageMargins left="0.6692913385826772" right="0.43307086614173229" top="0.74803149606299213" bottom="0.74803149606299213" header="0.31496062992125984" footer="0.31496062992125984"/>
  <pageSetup paperSize="9" scale="67" orientation="portrait" r:id="rId1"/>
  <headerFooter>
    <oddHeader>&amp;L附件十-1</oddHeader>
    <oddFooter>&amp;C第1頁</oddFooter>
  </headerFooter>
  <legacyDrawing r:id="rId2"/>
  <extLst>
    <ext xmlns:x14="http://schemas.microsoft.com/office/spreadsheetml/2009/9/main" uri="{CCE6A557-97BC-4b89-ADB6-D9C93CAAB3DF}">
      <x14:dataValidations xmlns:xm="http://schemas.microsoft.com/office/excel/2006/main" count="4">
        <x14:dataValidation type="list" showInputMessage="1" showErrorMessage="1" xr:uid="{035388C9-2B54-4671-B1BD-EFCE93B53A31}">
          <x14:formula1>
            <xm:f>資料驗證!$F$1:$F$14</xm:f>
          </x14:formula1>
          <xm:sqref>C20:F20</xm:sqref>
        </x14:dataValidation>
        <x14:dataValidation type="list" allowBlank="1" showInputMessage="1" showErrorMessage="1" xr:uid="{A0740F15-250F-4DE5-9568-3B8B9FB62052}">
          <x14:formula1>
            <xm:f>資料驗證!$F$2:$F$14</xm:f>
          </x14:formula1>
          <xm:sqref>C20:F20</xm:sqref>
        </x14:dataValidation>
        <x14:dataValidation type="list" allowBlank="1" xr:uid="{4775F77D-74E8-47D3-9A10-E1BF23F991ED}">
          <x14:formula1>
            <xm:f>資料驗證!$J$1:$J$10</xm:f>
          </x14:formula1>
          <xm:sqref>B29:F33</xm:sqref>
        </x14:dataValidation>
        <x14:dataValidation type="list" showInputMessage="1" showErrorMessage="1" xr:uid="{61737DBC-C333-49DC-819E-9516BFF7B026}">
          <x14:formula1>
            <xm:f>資料驗證!$A$1:$A$15</xm:f>
          </x14:formula1>
          <xm:sqref>C19:F19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R34"/>
  <sheetViews>
    <sheetView zoomScale="85" zoomScaleNormal="85" workbookViewId="0">
      <pane xSplit="16095" topLeftCell="K1"/>
      <selection activeCell="A34" sqref="A34:J34"/>
      <selection pane="topRight" activeCell="M34" sqref="M34"/>
    </sheetView>
  </sheetViews>
  <sheetFormatPr defaultColWidth="16.625" defaultRowHeight="20.100000000000001" customHeight="1"/>
  <cols>
    <col min="1" max="1" width="5.875" style="3" bestFit="1" customWidth="1"/>
    <col min="2" max="2" width="16.625" style="3"/>
    <col min="3" max="5" width="16.625" style="4"/>
    <col min="6" max="6" width="16.625" style="3"/>
    <col min="7" max="7" width="16.625" style="3" customWidth="1"/>
    <col min="8" max="8" width="16.125" style="3" bestFit="1" customWidth="1"/>
    <col min="9" max="9" width="15.875" style="3" bestFit="1" customWidth="1"/>
    <col min="10" max="10" width="16.375" style="3" customWidth="1"/>
    <col min="11" max="14" width="16.625" style="3"/>
    <col min="15" max="15" width="20.75" style="3" bestFit="1" customWidth="1"/>
    <col min="16" max="16" width="16.625" style="3"/>
    <col min="17" max="17" width="15.375" style="5" customWidth="1"/>
    <col min="18" max="16384" width="16.625" style="3"/>
  </cols>
  <sheetData>
    <row r="1" spans="1:18" s="5" customFormat="1" ht="35.1" customHeight="1">
      <c r="A1" s="30" t="s">
        <v>49</v>
      </c>
      <c r="B1" s="7" t="s">
        <v>50</v>
      </c>
      <c r="C1" s="7" t="s">
        <v>23</v>
      </c>
      <c r="D1" s="7" t="s">
        <v>17</v>
      </c>
      <c r="E1" s="52" t="s">
        <v>120</v>
      </c>
      <c r="F1" s="7" t="s">
        <v>24</v>
      </c>
      <c r="G1" s="8" t="s">
        <v>56</v>
      </c>
      <c r="H1" s="8" t="s">
        <v>115</v>
      </c>
      <c r="I1" s="8" t="s">
        <v>116</v>
      </c>
      <c r="J1" s="16" t="s">
        <v>121</v>
      </c>
      <c r="K1" s="8" t="s">
        <v>33</v>
      </c>
      <c r="L1" s="7" t="s">
        <v>0</v>
      </c>
      <c r="M1" s="7" t="s">
        <v>1</v>
      </c>
      <c r="N1" s="7" t="s">
        <v>3</v>
      </c>
      <c r="O1" s="7" t="s">
        <v>2</v>
      </c>
      <c r="P1" s="8" t="s">
        <v>51</v>
      </c>
      <c r="Q1" s="31" t="s">
        <v>59</v>
      </c>
      <c r="R1" s="31" t="s">
        <v>41</v>
      </c>
    </row>
    <row r="2" spans="1:18" s="5" customFormat="1" ht="35.1" customHeight="1">
      <c r="A2" s="32" t="s">
        <v>45</v>
      </c>
      <c r="B2" s="33">
        <v>1110601</v>
      </c>
      <c r="C2" s="34">
        <v>0.35416666666666669</v>
      </c>
      <c r="D2" s="34">
        <v>0.4375</v>
      </c>
      <c r="E2" s="35">
        <f>(D2-C2)*24*60</f>
        <v>119.99999999999997</v>
      </c>
      <c r="F2" s="36"/>
      <c r="G2" s="37"/>
      <c r="H2" s="85" t="s">
        <v>9</v>
      </c>
      <c r="I2" s="38" t="s">
        <v>166</v>
      </c>
      <c r="J2" s="38" t="s">
        <v>16</v>
      </c>
      <c r="K2" s="38" t="s">
        <v>53</v>
      </c>
      <c r="L2" s="38" t="s">
        <v>54</v>
      </c>
      <c r="M2" s="38" t="s">
        <v>55</v>
      </c>
      <c r="N2" s="39"/>
      <c r="O2" s="38"/>
      <c r="P2" s="40">
        <f t="shared" ref="P2:P12" si="0">(E2/50)</f>
        <v>2.3999999999999995</v>
      </c>
      <c r="Q2" s="41" t="s">
        <v>52</v>
      </c>
      <c r="R2" s="38"/>
    </row>
    <row r="3" spans="1:18" ht="35.1" customHeight="1">
      <c r="A3" s="42">
        <v>1</v>
      </c>
      <c r="B3" s="2"/>
      <c r="C3" s="51"/>
      <c r="D3" s="51"/>
      <c r="E3" s="43">
        <f t="shared" ref="E3:E12" si="1">(D3-C3)*24*60</f>
        <v>0</v>
      </c>
      <c r="F3" s="2"/>
      <c r="G3" s="2"/>
      <c r="H3" s="17" t="s">
        <v>102</v>
      </c>
      <c r="I3" s="17" t="s">
        <v>102</v>
      </c>
      <c r="J3" s="2"/>
      <c r="K3" s="2"/>
      <c r="L3" s="2"/>
      <c r="M3" s="2"/>
      <c r="N3" s="1"/>
      <c r="O3" s="2"/>
      <c r="P3" s="44">
        <f t="shared" si="0"/>
        <v>0</v>
      </c>
      <c r="Q3" s="54"/>
      <c r="R3" s="15"/>
    </row>
    <row r="4" spans="1:18" ht="35.1" customHeight="1">
      <c r="A4" s="42">
        <v>2</v>
      </c>
      <c r="B4" s="2"/>
      <c r="C4" s="51"/>
      <c r="D4" s="51"/>
      <c r="E4" s="43">
        <f t="shared" si="1"/>
        <v>0</v>
      </c>
      <c r="F4" s="2"/>
      <c r="G4" s="2"/>
      <c r="H4" s="17" t="s">
        <v>102</v>
      </c>
      <c r="I4" s="17" t="s">
        <v>102</v>
      </c>
      <c r="J4" s="2"/>
      <c r="K4" s="2"/>
      <c r="L4" s="2"/>
      <c r="M4" s="2"/>
      <c r="N4" s="1"/>
      <c r="O4" s="2"/>
      <c r="P4" s="44">
        <f t="shared" si="0"/>
        <v>0</v>
      </c>
      <c r="Q4" s="54"/>
      <c r="R4" s="15"/>
    </row>
    <row r="5" spans="1:18" ht="35.1" customHeight="1">
      <c r="A5" s="42">
        <v>3</v>
      </c>
      <c r="B5" s="2"/>
      <c r="C5" s="51"/>
      <c r="D5" s="51"/>
      <c r="E5" s="43">
        <f t="shared" si="1"/>
        <v>0</v>
      </c>
      <c r="F5" s="2"/>
      <c r="G5" s="2"/>
      <c r="H5" s="17" t="s">
        <v>102</v>
      </c>
      <c r="I5" s="17" t="s">
        <v>102</v>
      </c>
      <c r="J5" s="2"/>
      <c r="K5" s="2"/>
      <c r="L5" s="2"/>
      <c r="M5" s="2"/>
      <c r="N5" s="1"/>
      <c r="O5" s="2"/>
      <c r="P5" s="44">
        <f t="shared" si="0"/>
        <v>0</v>
      </c>
      <c r="Q5" s="54"/>
      <c r="R5" s="15"/>
    </row>
    <row r="6" spans="1:18" ht="35.1" customHeight="1">
      <c r="A6" s="42">
        <v>4</v>
      </c>
      <c r="B6" s="2"/>
      <c r="C6" s="51"/>
      <c r="D6" s="51"/>
      <c r="E6" s="43">
        <f t="shared" si="1"/>
        <v>0</v>
      </c>
      <c r="F6" s="2"/>
      <c r="G6" s="2"/>
      <c r="H6" s="17" t="s">
        <v>102</v>
      </c>
      <c r="I6" s="17" t="s">
        <v>102</v>
      </c>
      <c r="J6" s="2"/>
      <c r="K6" s="2"/>
      <c r="L6" s="2"/>
      <c r="M6" s="2"/>
      <c r="N6" s="1"/>
      <c r="O6" s="2"/>
      <c r="P6" s="44">
        <f t="shared" si="0"/>
        <v>0</v>
      </c>
      <c r="Q6" s="54"/>
      <c r="R6" s="15"/>
    </row>
    <row r="7" spans="1:18" ht="35.1" customHeight="1">
      <c r="A7" s="42">
        <v>5</v>
      </c>
      <c r="B7" s="2"/>
      <c r="C7" s="51"/>
      <c r="D7" s="51"/>
      <c r="E7" s="43">
        <f t="shared" si="1"/>
        <v>0</v>
      </c>
      <c r="F7" s="2"/>
      <c r="G7" s="2"/>
      <c r="H7" s="17" t="s">
        <v>102</v>
      </c>
      <c r="I7" s="17" t="s">
        <v>102</v>
      </c>
      <c r="J7" s="2"/>
      <c r="K7" s="2"/>
      <c r="L7" s="2"/>
      <c r="M7" s="2"/>
      <c r="N7" s="1"/>
      <c r="O7" s="2"/>
      <c r="P7" s="44">
        <f t="shared" si="0"/>
        <v>0</v>
      </c>
      <c r="Q7" s="54"/>
      <c r="R7" s="15"/>
    </row>
    <row r="8" spans="1:18" ht="35.1" customHeight="1">
      <c r="A8" s="42">
        <v>6</v>
      </c>
      <c r="B8" s="2"/>
      <c r="C8" s="51"/>
      <c r="D8" s="51"/>
      <c r="E8" s="43">
        <f t="shared" si="1"/>
        <v>0</v>
      </c>
      <c r="F8" s="2"/>
      <c r="G8" s="2"/>
      <c r="H8" s="17" t="s">
        <v>102</v>
      </c>
      <c r="I8" s="17" t="s">
        <v>102</v>
      </c>
      <c r="J8" s="2"/>
      <c r="K8" s="2"/>
      <c r="L8" s="2"/>
      <c r="M8" s="2"/>
      <c r="N8" s="1"/>
      <c r="O8" s="2"/>
      <c r="P8" s="44">
        <f t="shared" si="0"/>
        <v>0</v>
      </c>
      <c r="Q8" s="54"/>
      <c r="R8" s="15"/>
    </row>
    <row r="9" spans="1:18" ht="35.1" customHeight="1">
      <c r="A9" s="42">
        <v>7</v>
      </c>
      <c r="B9" s="2"/>
      <c r="C9" s="51"/>
      <c r="D9" s="51"/>
      <c r="E9" s="43">
        <f t="shared" si="1"/>
        <v>0</v>
      </c>
      <c r="F9" s="2"/>
      <c r="G9" s="2"/>
      <c r="H9" s="17" t="s">
        <v>102</v>
      </c>
      <c r="I9" s="17" t="s">
        <v>102</v>
      </c>
      <c r="J9" s="2"/>
      <c r="K9" s="2"/>
      <c r="L9" s="2"/>
      <c r="M9" s="2"/>
      <c r="N9" s="1"/>
      <c r="O9" s="2"/>
      <c r="P9" s="44">
        <f t="shared" si="0"/>
        <v>0</v>
      </c>
      <c r="Q9" s="54"/>
      <c r="R9" s="15"/>
    </row>
    <row r="10" spans="1:18" ht="35.1" customHeight="1">
      <c r="A10" s="42">
        <v>8</v>
      </c>
      <c r="B10" s="2"/>
      <c r="C10" s="51"/>
      <c r="D10" s="51"/>
      <c r="E10" s="43">
        <f t="shared" si="1"/>
        <v>0</v>
      </c>
      <c r="F10" s="2"/>
      <c r="G10" s="2"/>
      <c r="H10" s="17" t="s">
        <v>102</v>
      </c>
      <c r="I10" s="17" t="s">
        <v>102</v>
      </c>
      <c r="J10" s="2"/>
      <c r="K10" s="2"/>
      <c r="L10" s="2"/>
      <c r="M10" s="2"/>
      <c r="N10" s="1"/>
      <c r="O10" s="2"/>
      <c r="P10" s="44">
        <f t="shared" si="0"/>
        <v>0</v>
      </c>
      <c r="Q10" s="54"/>
      <c r="R10" s="15"/>
    </row>
    <row r="11" spans="1:18" ht="35.1" customHeight="1">
      <c r="A11" s="42">
        <v>9</v>
      </c>
      <c r="B11" s="2"/>
      <c r="C11" s="51"/>
      <c r="D11" s="51"/>
      <c r="E11" s="43">
        <f t="shared" si="1"/>
        <v>0</v>
      </c>
      <c r="F11" s="2"/>
      <c r="G11" s="2"/>
      <c r="H11" s="17" t="s">
        <v>102</v>
      </c>
      <c r="I11" s="17" t="s">
        <v>102</v>
      </c>
      <c r="J11" s="2"/>
      <c r="K11" s="2"/>
      <c r="L11" s="2"/>
      <c r="M11" s="2"/>
      <c r="N11" s="1"/>
      <c r="O11" s="2"/>
      <c r="P11" s="44">
        <f t="shared" si="0"/>
        <v>0</v>
      </c>
      <c r="Q11" s="54"/>
      <c r="R11" s="15"/>
    </row>
    <row r="12" spans="1:18" ht="35.1" customHeight="1" thickBot="1">
      <c r="A12" s="42">
        <v>10</v>
      </c>
      <c r="B12" s="2"/>
      <c r="C12" s="51"/>
      <c r="D12" s="51"/>
      <c r="E12" s="43">
        <f t="shared" si="1"/>
        <v>0</v>
      </c>
      <c r="F12" s="2"/>
      <c r="G12" s="2"/>
      <c r="H12" s="17" t="s">
        <v>102</v>
      </c>
      <c r="I12" s="17" t="s">
        <v>102</v>
      </c>
      <c r="J12" s="2"/>
      <c r="K12" s="2"/>
      <c r="L12" s="2"/>
      <c r="M12" s="2"/>
      <c r="N12" s="1"/>
      <c r="O12" s="2"/>
      <c r="P12" s="44">
        <f t="shared" si="0"/>
        <v>0</v>
      </c>
      <c r="Q12" s="54"/>
      <c r="R12" s="15"/>
    </row>
    <row r="13" spans="1:18" ht="35.1" hidden="1" customHeight="1">
      <c r="A13" s="42">
        <v>11</v>
      </c>
      <c r="B13" s="2"/>
      <c r="C13" s="51"/>
      <c r="D13" s="51"/>
      <c r="E13" s="43">
        <f t="shared" ref="E13:E32" si="2">(D13-C13)*24*60</f>
        <v>0</v>
      </c>
      <c r="F13" s="2"/>
      <c r="G13" s="2"/>
      <c r="H13" s="17" t="s">
        <v>102</v>
      </c>
      <c r="I13" s="17"/>
      <c r="J13" s="2"/>
      <c r="K13" s="2"/>
      <c r="L13" s="2"/>
      <c r="M13" s="2"/>
      <c r="N13" s="1"/>
      <c r="O13" s="2"/>
      <c r="P13" s="44">
        <f t="shared" ref="P13:P32" si="3">(E13/50)</f>
        <v>0</v>
      </c>
      <c r="Q13" s="54"/>
      <c r="R13" s="15"/>
    </row>
    <row r="14" spans="1:18" ht="35.1" hidden="1" customHeight="1">
      <c r="A14" s="42">
        <v>12</v>
      </c>
      <c r="B14" s="2"/>
      <c r="C14" s="51"/>
      <c r="D14" s="51"/>
      <c r="E14" s="43">
        <f t="shared" si="2"/>
        <v>0</v>
      </c>
      <c r="F14" s="2"/>
      <c r="G14" s="2"/>
      <c r="H14" s="17" t="s">
        <v>102</v>
      </c>
      <c r="I14" s="17"/>
      <c r="J14" s="2"/>
      <c r="K14" s="2"/>
      <c r="L14" s="2"/>
      <c r="M14" s="2"/>
      <c r="N14" s="1"/>
      <c r="O14" s="2"/>
      <c r="P14" s="44">
        <f t="shared" si="3"/>
        <v>0</v>
      </c>
      <c r="Q14" s="54"/>
      <c r="R14" s="15"/>
    </row>
    <row r="15" spans="1:18" ht="35.1" hidden="1" customHeight="1">
      <c r="A15" s="42">
        <v>13</v>
      </c>
      <c r="B15" s="2"/>
      <c r="C15" s="51"/>
      <c r="D15" s="51"/>
      <c r="E15" s="43">
        <f t="shared" si="2"/>
        <v>0</v>
      </c>
      <c r="F15" s="2"/>
      <c r="G15" s="2"/>
      <c r="H15" s="17" t="s">
        <v>102</v>
      </c>
      <c r="I15" s="17"/>
      <c r="J15" s="2"/>
      <c r="K15" s="2"/>
      <c r="L15" s="2"/>
      <c r="M15" s="2"/>
      <c r="N15" s="1"/>
      <c r="O15" s="2"/>
      <c r="P15" s="44">
        <f t="shared" si="3"/>
        <v>0</v>
      </c>
      <c r="Q15" s="54"/>
      <c r="R15" s="15"/>
    </row>
    <row r="16" spans="1:18" ht="35.1" hidden="1" customHeight="1">
      <c r="A16" s="42">
        <v>14</v>
      </c>
      <c r="B16" s="2"/>
      <c r="C16" s="51"/>
      <c r="D16" s="51"/>
      <c r="E16" s="43">
        <f t="shared" si="2"/>
        <v>0</v>
      </c>
      <c r="F16" s="2"/>
      <c r="G16" s="2"/>
      <c r="H16" s="17" t="s">
        <v>102</v>
      </c>
      <c r="I16" s="17"/>
      <c r="J16" s="2"/>
      <c r="K16" s="2"/>
      <c r="L16" s="2"/>
      <c r="M16" s="2"/>
      <c r="N16" s="1"/>
      <c r="O16" s="2"/>
      <c r="P16" s="44">
        <f t="shared" si="3"/>
        <v>0</v>
      </c>
      <c r="Q16" s="54"/>
      <c r="R16" s="15"/>
    </row>
    <row r="17" spans="1:18" ht="35.1" hidden="1" customHeight="1">
      <c r="A17" s="42">
        <v>15</v>
      </c>
      <c r="B17" s="2"/>
      <c r="C17" s="51"/>
      <c r="D17" s="51"/>
      <c r="E17" s="43">
        <f t="shared" si="2"/>
        <v>0</v>
      </c>
      <c r="F17" s="2"/>
      <c r="G17" s="2"/>
      <c r="H17" s="17" t="s">
        <v>102</v>
      </c>
      <c r="I17" s="17"/>
      <c r="J17" s="2"/>
      <c r="K17" s="2"/>
      <c r="L17" s="2"/>
      <c r="M17" s="2"/>
      <c r="N17" s="1"/>
      <c r="O17" s="2"/>
      <c r="P17" s="44">
        <f t="shared" si="3"/>
        <v>0</v>
      </c>
      <c r="Q17" s="54"/>
      <c r="R17" s="15"/>
    </row>
    <row r="18" spans="1:18" ht="35.1" hidden="1" customHeight="1">
      <c r="A18" s="42">
        <v>16</v>
      </c>
      <c r="B18" s="2"/>
      <c r="C18" s="51"/>
      <c r="D18" s="51"/>
      <c r="E18" s="43">
        <f t="shared" si="2"/>
        <v>0</v>
      </c>
      <c r="F18" s="2"/>
      <c r="G18" s="2"/>
      <c r="H18" s="17" t="s">
        <v>102</v>
      </c>
      <c r="I18" s="17"/>
      <c r="J18" s="2"/>
      <c r="K18" s="2"/>
      <c r="L18" s="2"/>
      <c r="M18" s="2"/>
      <c r="N18" s="1"/>
      <c r="O18" s="2"/>
      <c r="P18" s="44">
        <f t="shared" si="3"/>
        <v>0</v>
      </c>
      <c r="Q18" s="54"/>
      <c r="R18" s="15"/>
    </row>
    <row r="19" spans="1:18" ht="35.1" hidden="1" customHeight="1">
      <c r="A19" s="42">
        <v>17</v>
      </c>
      <c r="B19" s="2"/>
      <c r="C19" s="51"/>
      <c r="D19" s="51"/>
      <c r="E19" s="43">
        <f t="shared" si="2"/>
        <v>0</v>
      </c>
      <c r="F19" s="2"/>
      <c r="G19" s="2"/>
      <c r="H19" s="17" t="s">
        <v>102</v>
      </c>
      <c r="I19" s="17"/>
      <c r="J19" s="2"/>
      <c r="K19" s="2"/>
      <c r="L19" s="2"/>
      <c r="M19" s="2"/>
      <c r="N19" s="1"/>
      <c r="O19" s="2"/>
      <c r="P19" s="44">
        <f t="shared" si="3"/>
        <v>0</v>
      </c>
      <c r="Q19" s="54"/>
      <c r="R19" s="15"/>
    </row>
    <row r="20" spans="1:18" ht="35.1" hidden="1" customHeight="1">
      <c r="A20" s="42">
        <v>18</v>
      </c>
      <c r="B20" s="2"/>
      <c r="C20" s="51"/>
      <c r="D20" s="51"/>
      <c r="E20" s="43">
        <f t="shared" si="2"/>
        <v>0</v>
      </c>
      <c r="F20" s="2"/>
      <c r="G20" s="2"/>
      <c r="H20" s="17" t="s">
        <v>102</v>
      </c>
      <c r="I20" s="17"/>
      <c r="J20" s="2"/>
      <c r="K20" s="2"/>
      <c r="L20" s="2"/>
      <c r="M20" s="2"/>
      <c r="N20" s="1"/>
      <c r="O20" s="2"/>
      <c r="P20" s="44">
        <f t="shared" si="3"/>
        <v>0</v>
      </c>
      <c r="Q20" s="54"/>
      <c r="R20" s="15"/>
    </row>
    <row r="21" spans="1:18" ht="35.1" hidden="1" customHeight="1">
      <c r="A21" s="42">
        <v>19</v>
      </c>
      <c r="B21" s="2"/>
      <c r="C21" s="51"/>
      <c r="D21" s="51"/>
      <c r="E21" s="43">
        <f t="shared" si="2"/>
        <v>0</v>
      </c>
      <c r="F21" s="2"/>
      <c r="G21" s="2"/>
      <c r="H21" s="17" t="s">
        <v>102</v>
      </c>
      <c r="I21" s="17"/>
      <c r="J21" s="2"/>
      <c r="K21" s="2"/>
      <c r="L21" s="2"/>
      <c r="M21" s="2"/>
      <c r="N21" s="1"/>
      <c r="O21" s="2"/>
      <c r="P21" s="44">
        <f t="shared" si="3"/>
        <v>0</v>
      </c>
      <c r="Q21" s="54"/>
      <c r="R21" s="15"/>
    </row>
    <row r="22" spans="1:18" ht="35.1" hidden="1" customHeight="1">
      <c r="A22" s="42">
        <v>20</v>
      </c>
      <c r="B22" s="2"/>
      <c r="C22" s="51"/>
      <c r="D22" s="51"/>
      <c r="E22" s="43">
        <f t="shared" si="2"/>
        <v>0</v>
      </c>
      <c r="F22" s="2"/>
      <c r="G22" s="2"/>
      <c r="H22" s="17" t="s">
        <v>102</v>
      </c>
      <c r="I22" s="17"/>
      <c r="J22" s="2"/>
      <c r="K22" s="2"/>
      <c r="L22" s="2"/>
      <c r="M22" s="2"/>
      <c r="N22" s="1"/>
      <c r="O22" s="2"/>
      <c r="P22" s="44">
        <f t="shared" si="3"/>
        <v>0</v>
      </c>
      <c r="Q22" s="54"/>
      <c r="R22" s="15"/>
    </row>
    <row r="23" spans="1:18" ht="35.1" hidden="1" customHeight="1">
      <c r="A23" s="42">
        <v>21</v>
      </c>
      <c r="B23" s="2"/>
      <c r="C23" s="51"/>
      <c r="D23" s="51"/>
      <c r="E23" s="43">
        <f t="shared" si="2"/>
        <v>0</v>
      </c>
      <c r="F23" s="2"/>
      <c r="G23" s="2"/>
      <c r="H23" s="17" t="s">
        <v>102</v>
      </c>
      <c r="I23" s="17"/>
      <c r="J23" s="2"/>
      <c r="K23" s="2"/>
      <c r="L23" s="2"/>
      <c r="M23" s="2"/>
      <c r="N23" s="1"/>
      <c r="O23" s="2"/>
      <c r="P23" s="44">
        <f t="shared" si="3"/>
        <v>0</v>
      </c>
      <c r="Q23" s="54"/>
      <c r="R23" s="15"/>
    </row>
    <row r="24" spans="1:18" ht="35.1" hidden="1" customHeight="1">
      <c r="A24" s="42">
        <v>22</v>
      </c>
      <c r="B24" s="2"/>
      <c r="C24" s="51"/>
      <c r="D24" s="51"/>
      <c r="E24" s="43">
        <f t="shared" si="2"/>
        <v>0</v>
      </c>
      <c r="F24" s="2"/>
      <c r="G24" s="2"/>
      <c r="H24" s="17" t="s">
        <v>102</v>
      </c>
      <c r="I24" s="17"/>
      <c r="J24" s="2"/>
      <c r="K24" s="2"/>
      <c r="L24" s="2"/>
      <c r="M24" s="2"/>
      <c r="N24" s="1"/>
      <c r="O24" s="2"/>
      <c r="P24" s="44">
        <f t="shared" si="3"/>
        <v>0</v>
      </c>
      <c r="Q24" s="54"/>
      <c r="R24" s="15"/>
    </row>
    <row r="25" spans="1:18" ht="35.1" hidden="1" customHeight="1">
      <c r="A25" s="42">
        <v>23</v>
      </c>
      <c r="B25" s="2"/>
      <c r="C25" s="51"/>
      <c r="D25" s="51"/>
      <c r="E25" s="43">
        <f t="shared" si="2"/>
        <v>0</v>
      </c>
      <c r="F25" s="2"/>
      <c r="G25" s="2"/>
      <c r="H25" s="17" t="s">
        <v>102</v>
      </c>
      <c r="I25" s="17"/>
      <c r="J25" s="2"/>
      <c r="K25" s="2"/>
      <c r="L25" s="2"/>
      <c r="M25" s="2"/>
      <c r="N25" s="1"/>
      <c r="O25" s="2"/>
      <c r="P25" s="44">
        <f t="shared" si="3"/>
        <v>0</v>
      </c>
      <c r="Q25" s="54"/>
      <c r="R25" s="15"/>
    </row>
    <row r="26" spans="1:18" ht="35.1" hidden="1" customHeight="1">
      <c r="A26" s="42">
        <v>24</v>
      </c>
      <c r="B26" s="2"/>
      <c r="C26" s="51"/>
      <c r="D26" s="51"/>
      <c r="E26" s="43">
        <f t="shared" si="2"/>
        <v>0</v>
      </c>
      <c r="F26" s="2"/>
      <c r="G26" s="2"/>
      <c r="H26" s="17" t="s">
        <v>102</v>
      </c>
      <c r="I26" s="17"/>
      <c r="J26" s="2"/>
      <c r="K26" s="2"/>
      <c r="L26" s="2"/>
      <c r="M26" s="2"/>
      <c r="N26" s="1"/>
      <c r="O26" s="2"/>
      <c r="P26" s="44">
        <f t="shared" si="3"/>
        <v>0</v>
      </c>
      <c r="Q26" s="54"/>
      <c r="R26" s="15"/>
    </row>
    <row r="27" spans="1:18" ht="35.1" hidden="1" customHeight="1">
      <c r="A27" s="42">
        <v>25</v>
      </c>
      <c r="B27" s="2"/>
      <c r="C27" s="51"/>
      <c r="D27" s="51"/>
      <c r="E27" s="43">
        <f t="shared" si="2"/>
        <v>0</v>
      </c>
      <c r="F27" s="2"/>
      <c r="G27" s="2"/>
      <c r="H27" s="17" t="s">
        <v>102</v>
      </c>
      <c r="I27" s="17"/>
      <c r="J27" s="2"/>
      <c r="K27" s="2"/>
      <c r="L27" s="2"/>
      <c r="M27" s="2"/>
      <c r="N27" s="1"/>
      <c r="O27" s="2"/>
      <c r="P27" s="44">
        <f t="shared" si="3"/>
        <v>0</v>
      </c>
      <c r="Q27" s="54"/>
      <c r="R27" s="15"/>
    </row>
    <row r="28" spans="1:18" ht="35.1" hidden="1" customHeight="1">
      <c r="A28" s="42">
        <v>26</v>
      </c>
      <c r="B28" s="2"/>
      <c r="C28" s="51"/>
      <c r="D28" s="51"/>
      <c r="E28" s="43">
        <f t="shared" si="2"/>
        <v>0</v>
      </c>
      <c r="F28" s="2"/>
      <c r="G28" s="2"/>
      <c r="H28" s="17" t="s">
        <v>102</v>
      </c>
      <c r="I28" s="17"/>
      <c r="J28" s="2"/>
      <c r="K28" s="2"/>
      <c r="L28" s="2"/>
      <c r="M28" s="2"/>
      <c r="N28" s="1"/>
      <c r="O28" s="2"/>
      <c r="P28" s="44">
        <f t="shared" si="3"/>
        <v>0</v>
      </c>
      <c r="Q28" s="54"/>
      <c r="R28" s="15"/>
    </row>
    <row r="29" spans="1:18" ht="35.1" hidden="1" customHeight="1">
      <c r="A29" s="42">
        <v>27</v>
      </c>
      <c r="B29" s="2"/>
      <c r="C29" s="51"/>
      <c r="D29" s="51"/>
      <c r="E29" s="43">
        <f t="shared" si="2"/>
        <v>0</v>
      </c>
      <c r="F29" s="2"/>
      <c r="G29" s="2"/>
      <c r="H29" s="17" t="s">
        <v>102</v>
      </c>
      <c r="I29" s="17"/>
      <c r="J29" s="2"/>
      <c r="K29" s="2"/>
      <c r="L29" s="2"/>
      <c r="M29" s="2"/>
      <c r="N29" s="1"/>
      <c r="O29" s="2"/>
      <c r="P29" s="44">
        <f t="shared" si="3"/>
        <v>0</v>
      </c>
      <c r="Q29" s="54"/>
      <c r="R29" s="15"/>
    </row>
    <row r="30" spans="1:18" ht="35.1" hidden="1" customHeight="1">
      <c r="A30" s="42">
        <v>28</v>
      </c>
      <c r="B30" s="2"/>
      <c r="C30" s="51"/>
      <c r="D30" s="51"/>
      <c r="E30" s="43">
        <f t="shared" si="2"/>
        <v>0</v>
      </c>
      <c r="F30" s="2"/>
      <c r="G30" s="2"/>
      <c r="H30" s="17" t="s">
        <v>102</v>
      </c>
      <c r="I30" s="17"/>
      <c r="J30" s="2"/>
      <c r="K30" s="2"/>
      <c r="L30" s="2"/>
      <c r="M30" s="2"/>
      <c r="N30" s="1"/>
      <c r="O30" s="2"/>
      <c r="P30" s="44">
        <f t="shared" si="3"/>
        <v>0</v>
      </c>
      <c r="Q30" s="54"/>
      <c r="R30" s="15"/>
    </row>
    <row r="31" spans="1:18" ht="35.1" hidden="1" customHeight="1">
      <c r="A31" s="42">
        <v>29</v>
      </c>
      <c r="B31" s="2"/>
      <c r="C31" s="51"/>
      <c r="D31" s="51"/>
      <c r="E31" s="43">
        <f t="shared" si="2"/>
        <v>0</v>
      </c>
      <c r="F31" s="2"/>
      <c r="G31" s="2"/>
      <c r="H31" s="17" t="s">
        <v>102</v>
      </c>
      <c r="I31" s="17"/>
      <c r="J31" s="2"/>
      <c r="K31" s="2"/>
      <c r="L31" s="2"/>
      <c r="M31" s="2"/>
      <c r="N31" s="1"/>
      <c r="O31" s="2"/>
      <c r="P31" s="44">
        <f t="shared" si="3"/>
        <v>0</v>
      </c>
      <c r="Q31" s="54"/>
      <c r="R31" s="15"/>
    </row>
    <row r="32" spans="1:18" ht="35.1" hidden="1" customHeight="1" thickBot="1">
      <c r="A32" s="42">
        <v>30</v>
      </c>
      <c r="B32" s="2"/>
      <c r="C32" s="51"/>
      <c r="D32" s="51"/>
      <c r="E32" s="43">
        <f t="shared" si="2"/>
        <v>0</v>
      </c>
      <c r="F32" s="2"/>
      <c r="G32" s="2"/>
      <c r="H32" s="17" t="s">
        <v>102</v>
      </c>
      <c r="I32" s="17"/>
      <c r="J32" s="2"/>
      <c r="K32" s="2"/>
      <c r="L32" s="2"/>
      <c r="M32" s="2"/>
      <c r="N32" s="1"/>
      <c r="O32" s="2"/>
      <c r="P32" s="44">
        <f t="shared" si="3"/>
        <v>0</v>
      </c>
      <c r="Q32" s="54"/>
      <c r="R32" s="15"/>
    </row>
    <row r="33" spans="1:18" ht="45.75" customHeight="1" thickTop="1" thickBot="1">
      <c r="A33" s="45"/>
      <c r="B33" s="45"/>
      <c r="C33" s="45"/>
      <c r="D33" s="46" t="s">
        <v>118</v>
      </c>
      <c r="E33" s="53">
        <f>SUM(E3:E32)</f>
        <v>0</v>
      </c>
      <c r="F33" s="45"/>
      <c r="G33" s="45"/>
      <c r="H33" s="45"/>
      <c r="I33" s="47"/>
      <c r="J33" s="47"/>
      <c r="K33" s="47"/>
      <c r="L33" s="47"/>
      <c r="M33" s="48"/>
      <c r="N33" s="138" t="s">
        <v>119</v>
      </c>
      <c r="O33" s="139"/>
      <c r="P33" s="49">
        <f>SUM(P3:P32)</f>
        <v>0</v>
      </c>
      <c r="Q33" s="55"/>
    </row>
    <row r="34" spans="1:18" ht="221.25" customHeight="1" thickTop="1" thickBot="1">
      <c r="A34" s="134" t="s">
        <v>294</v>
      </c>
      <c r="B34" s="135"/>
      <c r="C34" s="135"/>
      <c r="D34" s="136"/>
      <c r="E34" s="136"/>
      <c r="F34" s="135"/>
      <c r="G34" s="135"/>
      <c r="H34" s="135"/>
      <c r="I34" s="136"/>
      <c r="J34" s="137"/>
      <c r="K34" s="50"/>
      <c r="L34" s="50"/>
      <c r="M34" s="50"/>
      <c r="N34" s="5"/>
      <c r="O34" s="5"/>
      <c r="P34" s="5"/>
      <c r="R34" s="5"/>
    </row>
  </sheetData>
  <sheetProtection algorithmName="SHA-512" hashValue="MMKVBc+vGrGXZ1YTfFgtl0TeVyGhJB6Ma4zEo06OPxP3DQmRglHrW2+E4mgG6WTrWdHY/Yd13ZP6XeUw6NAJwg==" saltValue="wAnxZ/wEIsZyWsRTzNy4Qw==" spinCount="100000" sheet="1" formatCells="0" formatRows="0"/>
  <mergeCells count="2">
    <mergeCell ref="A34:J34"/>
    <mergeCell ref="N33:O33"/>
  </mergeCells>
  <phoneticPr fontId="2" type="noConversion"/>
  <dataValidations count="2">
    <dataValidation type="textLength" operator="equal" allowBlank="1" showInputMessage="1" showErrorMessage="1" error="請確認身份證字號是否為10碼" sqref="Q33:Q1048576 O3:O1048576" xr:uid="{6AC08CE8-923C-44F9-AFC3-DF6CD4250A0E}">
      <formula1>10</formula1>
    </dataValidation>
    <dataValidation type="textLength" operator="equal" allowBlank="1" showInputMessage="1" showErrorMessage="1" sqref="B2:B32" xr:uid="{E29CE69A-1F5E-4C6A-9728-E6830AEF3C0E}">
      <formula1>7</formula1>
    </dataValidation>
  </dataValidations>
  <pageMargins left="0.70866141732283472" right="0.55000000000000004" top="0.74803149606299213" bottom="0.74803149606299213" header="0.31496062992125984" footer="0.31496062992125984"/>
  <pageSetup paperSize="9" scale="60" orientation="landscape" r:id="rId1"/>
  <headerFooter>
    <oddHeader>&amp;L附件十-2</oddHeader>
    <oddFooter>&amp;C第2頁</oddFoot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0C8FC6E-7D2C-4042-A04E-5FEFD07B0940}">
          <x14:formula1>
            <xm:f>資料驗證!$C$2:$C$5</xm:f>
          </x14:formula1>
          <xm:sqref>H2</xm:sqref>
        </x14:dataValidation>
        <x14:dataValidation type="list" allowBlank="1" showInputMessage="1" showErrorMessage="1" xr:uid="{7CF0E60F-263E-45C5-9838-2E0C4290FAB8}">
          <x14:formula1>
            <xm:f>資料驗證!$B$2:$B$7</xm:f>
          </x14:formula1>
          <xm:sqref>J2:J32</xm:sqref>
        </x14:dataValidation>
        <x14:dataValidation type="list" allowBlank="1" showInputMessage="1" showErrorMessage="1" xr:uid="{9E9EF84D-00B9-4387-B201-B1D0B74A17D5}">
          <x14:formula1>
            <xm:f>資料驗證!$C$1:$C$5</xm:f>
          </x14:formula1>
          <xm:sqref>H3:H32</xm:sqref>
        </x14:dataValidation>
        <x14:dataValidation type="list" allowBlank="1" showInputMessage="1" showErrorMessage="1" xr:uid="{FDB7A0CA-A356-4D60-982B-1C32D65CA798}">
          <x14:formula1>
            <xm:f>資料驗證!$E$2:$E$3</xm:f>
          </x14:formula1>
          <xm:sqref>Q2:Q33</xm:sqref>
        </x14:dataValidation>
        <x14:dataValidation type="list" allowBlank="1" showInputMessage="1" showErrorMessage="1" xr:uid="{FE676FD6-9F41-4468-AFD5-4C5C1DCB5205}">
          <x14:formula1>
            <xm:f>資料驗證!$D$1:$D$8</xm:f>
          </x14:formula1>
          <xm:sqref>I2:I32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AB22"/>
  <sheetViews>
    <sheetView zoomScaleNormal="100" workbookViewId="0">
      <pane xSplit="16065" topLeftCell="Z1"/>
      <selection activeCell="A22" sqref="A22:P22"/>
      <selection pane="topRight" activeCell="AC22" sqref="AC22"/>
    </sheetView>
  </sheetViews>
  <sheetFormatPr defaultColWidth="9" defaultRowHeight="35.1" customHeight="1"/>
  <cols>
    <col min="1" max="1" width="5.875" style="18" bestFit="1" customWidth="1"/>
    <col min="2" max="2" width="9.5" style="5" bestFit="1" customWidth="1"/>
    <col min="3" max="3" width="13.25" style="5" bestFit="1" customWidth="1"/>
    <col min="4" max="4" width="9.5" style="5" bestFit="1" customWidth="1"/>
    <col min="5" max="5" width="10.375" style="5" customWidth="1"/>
    <col min="6" max="6" width="9.5" style="5" bestFit="1" customWidth="1"/>
    <col min="7" max="8" width="9.625" style="6" customWidth="1"/>
    <col min="9" max="9" width="5.625" style="6" customWidth="1"/>
    <col min="10" max="11" width="5.625" style="5" customWidth="1"/>
    <col min="12" max="13" width="9.625" style="5" customWidth="1"/>
    <col min="14" max="14" width="5.625" style="6" customWidth="1"/>
    <col min="15" max="16" width="5.625" style="5" customWidth="1"/>
    <col min="17" max="18" width="9.625" style="5" customWidth="1"/>
    <col min="19" max="19" width="5.625" style="6" customWidth="1"/>
    <col min="20" max="21" width="5.625" style="5" customWidth="1"/>
    <col min="22" max="23" width="9.625" style="5" customWidth="1"/>
    <col min="24" max="26" width="5.625" style="5" customWidth="1"/>
    <col min="27" max="27" width="14.875" style="72" customWidth="1"/>
    <col min="28" max="28" width="20.625" style="5" customWidth="1"/>
    <col min="29" max="16384" width="9" style="5"/>
  </cols>
  <sheetData>
    <row r="1" spans="1:28" ht="35.1" customHeight="1">
      <c r="A1" s="30" t="s">
        <v>49</v>
      </c>
      <c r="B1" s="8" t="s">
        <v>34</v>
      </c>
      <c r="C1" s="8" t="s">
        <v>4</v>
      </c>
      <c r="D1" s="8" t="s">
        <v>35</v>
      </c>
      <c r="E1" s="8" t="s">
        <v>40</v>
      </c>
      <c r="F1" s="8" t="s">
        <v>36</v>
      </c>
      <c r="G1" s="56" t="s">
        <v>64</v>
      </c>
      <c r="H1" s="56" t="s">
        <v>37</v>
      </c>
      <c r="I1" s="57" t="s">
        <v>61</v>
      </c>
      <c r="J1" s="57" t="s">
        <v>62</v>
      </c>
      <c r="K1" s="57" t="s">
        <v>63</v>
      </c>
      <c r="L1" s="58" t="s">
        <v>65</v>
      </c>
      <c r="M1" s="58" t="s">
        <v>37</v>
      </c>
      <c r="N1" s="59" t="s">
        <v>61</v>
      </c>
      <c r="O1" s="59" t="s">
        <v>62</v>
      </c>
      <c r="P1" s="59" t="s">
        <v>63</v>
      </c>
      <c r="Q1" s="60" t="s">
        <v>66</v>
      </c>
      <c r="R1" s="60" t="s">
        <v>37</v>
      </c>
      <c r="S1" s="61" t="s">
        <v>61</v>
      </c>
      <c r="T1" s="61" t="s">
        <v>62</v>
      </c>
      <c r="U1" s="61" t="s">
        <v>63</v>
      </c>
      <c r="V1" s="8" t="s">
        <v>67</v>
      </c>
      <c r="W1" s="8" t="s">
        <v>37</v>
      </c>
      <c r="X1" s="62" t="s">
        <v>61</v>
      </c>
      <c r="Y1" s="62" t="s">
        <v>62</v>
      </c>
      <c r="Z1" s="62" t="s">
        <v>63</v>
      </c>
      <c r="AA1" s="31" t="s">
        <v>60</v>
      </c>
      <c r="AB1" s="31" t="s">
        <v>41</v>
      </c>
    </row>
    <row r="2" spans="1:28" ht="35.1" customHeight="1">
      <c r="A2" s="28">
        <v>1</v>
      </c>
      <c r="B2" s="1"/>
      <c r="C2" s="2"/>
      <c r="D2" s="86" t="s">
        <v>102</v>
      </c>
      <c r="E2" s="1"/>
      <c r="F2" s="1"/>
      <c r="G2" s="1"/>
      <c r="H2" s="1"/>
      <c r="I2" s="1"/>
      <c r="J2" s="1"/>
      <c r="K2" s="1"/>
      <c r="L2" s="1"/>
      <c r="M2" s="2"/>
      <c r="N2" s="1"/>
      <c r="O2" s="1"/>
      <c r="P2" s="1"/>
      <c r="Q2" s="1"/>
      <c r="R2" s="2"/>
      <c r="S2" s="1"/>
      <c r="T2" s="1"/>
      <c r="U2" s="1"/>
      <c r="V2" s="1"/>
      <c r="W2" s="2"/>
      <c r="X2" s="2"/>
      <c r="Y2" s="2"/>
      <c r="Z2" s="2"/>
      <c r="AA2" s="71"/>
      <c r="AB2" s="15"/>
    </row>
    <row r="3" spans="1:28" ht="35.1" customHeight="1">
      <c r="A3" s="28">
        <v>2</v>
      </c>
      <c r="B3" s="1"/>
      <c r="C3" s="2"/>
      <c r="D3" s="86" t="s">
        <v>102</v>
      </c>
      <c r="E3" s="1"/>
      <c r="F3" s="1"/>
      <c r="G3" s="1"/>
      <c r="H3" s="1"/>
      <c r="I3" s="1"/>
      <c r="J3" s="1"/>
      <c r="K3" s="1"/>
      <c r="L3" s="1"/>
      <c r="M3" s="2"/>
      <c r="N3" s="1"/>
      <c r="O3" s="1"/>
      <c r="P3" s="1"/>
      <c r="Q3" s="1"/>
      <c r="R3" s="2"/>
      <c r="S3" s="1"/>
      <c r="T3" s="1"/>
      <c r="U3" s="1"/>
      <c r="V3" s="1"/>
      <c r="W3" s="2"/>
      <c r="X3" s="2"/>
      <c r="Y3" s="2"/>
      <c r="Z3" s="2"/>
      <c r="AA3" s="71"/>
      <c r="AB3" s="15"/>
    </row>
    <row r="4" spans="1:28" ht="35.1" customHeight="1">
      <c r="A4" s="28">
        <v>3</v>
      </c>
      <c r="B4" s="1"/>
      <c r="C4" s="2"/>
      <c r="D4" s="86" t="s">
        <v>102</v>
      </c>
      <c r="E4" s="1"/>
      <c r="F4" s="1"/>
      <c r="G4" s="1"/>
      <c r="H4" s="1"/>
      <c r="I4" s="1"/>
      <c r="J4" s="1"/>
      <c r="K4" s="1"/>
      <c r="L4" s="1"/>
      <c r="M4" s="2"/>
      <c r="N4" s="1"/>
      <c r="O4" s="1"/>
      <c r="P4" s="1"/>
      <c r="Q4" s="1"/>
      <c r="R4" s="2"/>
      <c r="S4" s="1"/>
      <c r="T4" s="1"/>
      <c r="U4" s="1"/>
      <c r="V4" s="1"/>
      <c r="W4" s="2"/>
      <c r="X4" s="2"/>
      <c r="Y4" s="2"/>
      <c r="Z4" s="2"/>
      <c r="AA4" s="71"/>
      <c r="AB4" s="15"/>
    </row>
    <row r="5" spans="1:28" ht="35.1" customHeight="1">
      <c r="A5" s="28">
        <v>4</v>
      </c>
      <c r="B5" s="1"/>
      <c r="C5" s="2"/>
      <c r="D5" s="86" t="s">
        <v>102</v>
      </c>
      <c r="E5" s="1"/>
      <c r="F5" s="1"/>
      <c r="G5" s="1"/>
      <c r="H5" s="1"/>
      <c r="I5" s="1"/>
      <c r="J5" s="1"/>
      <c r="K5" s="1"/>
      <c r="L5" s="1"/>
      <c r="M5" s="2"/>
      <c r="N5" s="1"/>
      <c r="O5" s="1"/>
      <c r="P5" s="1"/>
      <c r="Q5" s="1"/>
      <c r="R5" s="2"/>
      <c r="S5" s="1"/>
      <c r="T5" s="1"/>
      <c r="U5" s="1"/>
      <c r="V5" s="1"/>
      <c r="W5" s="2"/>
      <c r="X5" s="2"/>
      <c r="Y5" s="2"/>
      <c r="Z5" s="2"/>
      <c r="AA5" s="71"/>
      <c r="AB5" s="15"/>
    </row>
    <row r="6" spans="1:28" ht="35.1" customHeight="1">
      <c r="A6" s="28">
        <v>5</v>
      </c>
      <c r="B6" s="1"/>
      <c r="C6" s="2"/>
      <c r="D6" s="86" t="s">
        <v>102</v>
      </c>
      <c r="E6" s="1"/>
      <c r="F6" s="1"/>
      <c r="G6" s="1"/>
      <c r="H6" s="1"/>
      <c r="I6" s="1"/>
      <c r="J6" s="1"/>
      <c r="K6" s="1"/>
      <c r="L6" s="1"/>
      <c r="M6" s="2"/>
      <c r="N6" s="1"/>
      <c r="O6" s="1"/>
      <c r="P6" s="1"/>
      <c r="Q6" s="1"/>
      <c r="R6" s="2"/>
      <c r="S6" s="1"/>
      <c r="T6" s="1"/>
      <c r="U6" s="1"/>
      <c r="V6" s="1"/>
      <c r="W6" s="2"/>
      <c r="X6" s="2"/>
      <c r="Y6" s="2"/>
      <c r="Z6" s="2"/>
      <c r="AA6" s="71"/>
      <c r="AB6" s="15"/>
    </row>
    <row r="7" spans="1:28" ht="35.1" customHeight="1">
      <c r="A7" s="28">
        <v>6</v>
      </c>
      <c r="B7" s="1"/>
      <c r="C7" s="2"/>
      <c r="D7" s="86" t="s">
        <v>102</v>
      </c>
      <c r="E7" s="1"/>
      <c r="F7" s="1"/>
      <c r="G7" s="1"/>
      <c r="H7" s="1"/>
      <c r="I7" s="1"/>
      <c r="J7" s="1"/>
      <c r="K7" s="1"/>
      <c r="L7" s="1"/>
      <c r="M7" s="2"/>
      <c r="N7" s="1"/>
      <c r="O7" s="1"/>
      <c r="P7" s="1"/>
      <c r="Q7" s="1"/>
      <c r="R7" s="2"/>
      <c r="S7" s="1"/>
      <c r="T7" s="1"/>
      <c r="U7" s="1"/>
      <c r="V7" s="1"/>
      <c r="W7" s="2"/>
      <c r="X7" s="2"/>
      <c r="Y7" s="2"/>
      <c r="Z7" s="2"/>
      <c r="AA7" s="71"/>
      <c r="AB7" s="15"/>
    </row>
    <row r="8" spans="1:28" ht="35.1" customHeight="1">
      <c r="A8" s="28">
        <v>7</v>
      </c>
      <c r="B8" s="1"/>
      <c r="C8" s="2"/>
      <c r="D8" s="86" t="s">
        <v>102</v>
      </c>
      <c r="E8" s="1"/>
      <c r="F8" s="1"/>
      <c r="G8" s="1"/>
      <c r="H8" s="1"/>
      <c r="I8" s="1"/>
      <c r="J8" s="1"/>
      <c r="K8" s="1"/>
      <c r="L8" s="1"/>
      <c r="M8" s="2"/>
      <c r="N8" s="1"/>
      <c r="O8" s="1"/>
      <c r="P8" s="1"/>
      <c r="Q8" s="1"/>
      <c r="R8" s="2"/>
      <c r="S8" s="1"/>
      <c r="T8" s="1"/>
      <c r="U8" s="1"/>
      <c r="V8" s="1"/>
      <c r="W8" s="2"/>
      <c r="X8" s="2"/>
      <c r="Y8" s="2"/>
      <c r="Z8" s="2"/>
      <c r="AA8" s="71"/>
      <c r="AB8" s="15"/>
    </row>
    <row r="9" spans="1:28" ht="35.1" customHeight="1">
      <c r="A9" s="28">
        <v>8</v>
      </c>
      <c r="B9" s="1"/>
      <c r="C9" s="2"/>
      <c r="D9" s="86" t="s">
        <v>102</v>
      </c>
      <c r="E9" s="1"/>
      <c r="F9" s="1"/>
      <c r="G9" s="1"/>
      <c r="H9" s="1"/>
      <c r="I9" s="1"/>
      <c r="J9" s="1"/>
      <c r="K9" s="1"/>
      <c r="L9" s="1"/>
      <c r="M9" s="2"/>
      <c r="N9" s="1"/>
      <c r="O9" s="1"/>
      <c r="P9" s="1"/>
      <c r="Q9" s="1"/>
      <c r="R9" s="2"/>
      <c r="S9" s="1"/>
      <c r="T9" s="1"/>
      <c r="U9" s="1"/>
      <c r="V9" s="1"/>
      <c r="W9" s="2"/>
      <c r="X9" s="2"/>
      <c r="Y9" s="2"/>
      <c r="Z9" s="2"/>
      <c r="AA9" s="71"/>
      <c r="AB9" s="15"/>
    </row>
    <row r="10" spans="1:28" ht="35.1" customHeight="1">
      <c r="A10" s="28">
        <v>9</v>
      </c>
      <c r="B10" s="1"/>
      <c r="C10" s="2"/>
      <c r="D10" s="86" t="s">
        <v>102</v>
      </c>
      <c r="E10" s="1"/>
      <c r="F10" s="1"/>
      <c r="G10" s="1"/>
      <c r="H10" s="1"/>
      <c r="I10" s="1"/>
      <c r="J10" s="1"/>
      <c r="K10" s="1"/>
      <c r="L10" s="1"/>
      <c r="M10" s="2"/>
      <c r="N10" s="1"/>
      <c r="O10" s="1"/>
      <c r="P10" s="1"/>
      <c r="Q10" s="1"/>
      <c r="R10" s="2"/>
      <c r="S10" s="1"/>
      <c r="T10" s="1"/>
      <c r="U10" s="1"/>
      <c r="V10" s="1"/>
      <c r="W10" s="2"/>
      <c r="X10" s="2"/>
      <c r="Y10" s="2"/>
      <c r="Z10" s="2"/>
      <c r="AA10" s="71"/>
      <c r="AB10" s="15"/>
    </row>
    <row r="11" spans="1:28" ht="35.1" customHeight="1" thickBot="1">
      <c r="A11" s="29">
        <v>10</v>
      </c>
      <c r="B11" s="64"/>
      <c r="C11" s="13"/>
      <c r="D11" s="86" t="s">
        <v>102</v>
      </c>
      <c r="E11" s="64"/>
      <c r="F11" s="64"/>
      <c r="G11" s="64"/>
      <c r="H11" s="64"/>
      <c r="I11" s="64"/>
      <c r="J11" s="64"/>
      <c r="K11" s="64"/>
      <c r="L11" s="64"/>
      <c r="M11" s="13"/>
      <c r="N11" s="64"/>
      <c r="O11" s="64"/>
      <c r="P11" s="64"/>
      <c r="Q11" s="1"/>
      <c r="R11" s="2"/>
      <c r="S11" s="1"/>
      <c r="T11" s="1"/>
      <c r="U11" s="1"/>
      <c r="V11" s="1"/>
      <c r="W11" s="2"/>
      <c r="X11" s="2"/>
      <c r="Y11" s="2"/>
      <c r="Z11" s="2"/>
      <c r="AA11" s="71"/>
      <c r="AB11" s="15"/>
    </row>
    <row r="12" spans="1:28" ht="35.1" hidden="1" customHeight="1">
      <c r="A12" s="29">
        <v>11</v>
      </c>
      <c r="B12" s="64"/>
      <c r="C12" s="13"/>
      <c r="D12" s="64"/>
      <c r="E12" s="64"/>
      <c r="F12" s="64"/>
      <c r="G12" s="64"/>
      <c r="H12" s="64"/>
      <c r="I12" s="64"/>
      <c r="J12" s="64"/>
      <c r="K12" s="65"/>
      <c r="L12" s="65"/>
      <c r="M12" s="13"/>
      <c r="N12" s="64"/>
      <c r="O12" s="64"/>
      <c r="P12" s="65"/>
      <c r="Q12" s="63"/>
      <c r="R12" s="2"/>
      <c r="S12" s="1"/>
      <c r="T12" s="1"/>
      <c r="U12" s="63"/>
      <c r="V12" s="63"/>
      <c r="W12" s="2"/>
      <c r="X12" s="2"/>
      <c r="Y12" s="2"/>
      <c r="Z12" s="2"/>
      <c r="AA12" s="71"/>
      <c r="AB12" s="15"/>
    </row>
    <row r="13" spans="1:28" ht="35.1" hidden="1" customHeight="1">
      <c r="A13" s="29">
        <v>12</v>
      </c>
      <c r="B13" s="64"/>
      <c r="C13" s="13"/>
      <c r="D13" s="64"/>
      <c r="E13" s="64"/>
      <c r="F13" s="64"/>
      <c r="G13" s="64"/>
      <c r="H13" s="64"/>
      <c r="I13" s="64"/>
      <c r="J13" s="64"/>
      <c r="K13" s="65"/>
      <c r="L13" s="65"/>
      <c r="M13" s="13"/>
      <c r="N13" s="64"/>
      <c r="O13" s="64"/>
      <c r="P13" s="65"/>
      <c r="Q13" s="63"/>
      <c r="R13" s="2"/>
      <c r="S13" s="1"/>
      <c r="T13" s="1"/>
      <c r="U13" s="63"/>
      <c r="V13" s="63"/>
      <c r="W13" s="2"/>
      <c r="X13" s="2"/>
      <c r="Y13" s="2"/>
      <c r="Z13" s="2"/>
      <c r="AA13" s="71"/>
      <c r="AB13" s="15"/>
    </row>
    <row r="14" spans="1:28" ht="35.1" hidden="1" customHeight="1">
      <c r="A14" s="29">
        <v>13</v>
      </c>
      <c r="B14" s="64"/>
      <c r="C14" s="13"/>
      <c r="D14" s="64"/>
      <c r="E14" s="64"/>
      <c r="F14" s="64"/>
      <c r="G14" s="64"/>
      <c r="H14" s="64"/>
      <c r="I14" s="64"/>
      <c r="J14" s="64"/>
      <c r="K14" s="65"/>
      <c r="L14" s="65"/>
      <c r="M14" s="13"/>
      <c r="N14" s="64"/>
      <c r="O14" s="64"/>
      <c r="P14" s="65"/>
      <c r="Q14" s="63"/>
      <c r="R14" s="2"/>
      <c r="S14" s="1"/>
      <c r="T14" s="1"/>
      <c r="U14" s="63"/>
      <c r="V14" s="63"/>
      <c r="W14" s="2"/>
      <c r="X14" s="2"/>
      <c r="Y14" s="2"/>
      <c r="Z14" s="2"/>
      <c r="AA14" s="71"/>
      <c r="AB14" s="15"/>
    </row>
    <row r="15" spans="1:28" ht="35.1" hidden="1" customHeight="1">
      <c r="A15" s="29">
        <v>14</v>
      </c>
      <c r="B15" s="64"/>
      <c r="C15" s="13"/>
      <c r="D15" s="64"/>
      <c r="E15" s="64"/>
      <c r="F15" s="64"/>
      <c r="G15" s="64"/>
      <c r="H15" s="64"/>
      <c r="I15" s="64"/>
      <c r="J15" s="64"/>
      <c r="K15" s="65"/>
      <c r="L15" s="65"/>
      <c r="M15" s="13"/>
      <c r="N15" s="64"/>
      <c r="O15" s="64"/>
      <c r="P15" s="65"/>
      <c r="Q15" s="63"/>
      <c r="R15" s="2"/>
      <c r="S15" s="1"/>
      <c r="T15" s="1"/>
      <c r="U15" s="63"/>
      <c r="V15" s="63"/>
      <c r="W15" s="2"/>
      <c r="X15" s="2"/>
      <c r="Y15" s="2"/>
      <c r="Z15" s="2"/>
      <c r="AA15" s="71"/>
      <c r="AB15" s="15"/>
    </row>
    <row r="16" spans="1:28" ht="35.1" hidden="1" customHeight="1">
      <c r="A16" s="29">
        <v>15</v>
      </c>
      <c r="B16" s="64"/>
      <c r="C16" s="13"/>
      <c r="D16" s="64"/>
      <c r="E16" s="64"/>
      <c r="F16" s="64"/>
      <c r="G16" s="64"/>
      <c r="H16" s="64"/>
      <c r="I16" s="64"/>
      <c r="J16" s="64"/>
      <c r="K16" s="65"/>
      <c r="L16" s="65"/>
      <c r="M16" s="13"/>
      <c r="N16" s="64"/>
      <c r="O16" s="64"/>
      <c r="P16" s="65"/>
      <c r="Q16" s="63"/>
      <c r="R16" s="2"/>
      <c r="S16" s="1"/>
      <c r="T16" s="1"/>
      <c r="U16" s="63"/>
      <c r="V16" s="63"/>
      <c r="W16" s="2"/>
      <c r="X16" s="2"/>
      <c r="Y16" s="2"/>
      <c r="Z16" s="2"/>
      <c r="AA16" s="71"/>
      <c r="AB16" s="15"/>
    </row>
    <row r="17" spans="1:28" ht="35.1" hidden="1" customHeight="1">
      <c r="A17" s="29">
        <v>16</v>
      </c>
      <c r="B17" s="64"/>
      <c r="C17" s="13"/>
      <c r="D17" s="64"/>
      <c r="E17" s="64"/>
      <c r="F17" s="64"/>
      <c r="G17" s="64"/>
      <c r="H17" s="64"/>
      <c r="I17" s="64"/>
      <c r="J17" s="64"/>
      <c r="K17" s="65"/>
      <c r="L17" s="65"/>
      <c r="M17" s="13"/>
      <c r="N17" s="64"/>
      <c r="O17" s="64"/>
      <c r="P17" s="65"/>
      <c r="Q17" s="63"/>
      <c r="R17" s="2"/>
      <c r="S17" s="1"/>
      <c r="T17" s="1"/>
      <c r="U17" s="63"/>
      <c r="V17" s="63"/>
      <c r="W17" s="2"/>
      <c r="X17" s="2"/>
      <c r="Y17" s="2"/>
      <c r="Z17" s="2"/>
      <c r="AA17" s="71"/>
      <c r="AB17" s="15"/>
    </row>
    <row r="18" spans="1:28" ht="35.1" hidden="1" customHeight="1">
      <c r="A18" s="29">
        <v>17</v>
      </c>
      <c r="B18" s="64"/>
      <c r="C18" s="13"/>
      <c r="D18" s="64"/>
      <c r="E18" s="64"/>
      <c r="F18" s="64"/>
      <c r="G18" s="64"/>
      <c r="H18" s="64"/>
      <c r="I18" s="64"/>
      <c r="J18" s="64"/>
      <c r="K18" s="65"/>
      <c r="L18" s="65"/>
      <c r="M18" s="13"/>
      <c r="N18" s="64"/>
      <c r="O18" s="64"/>
      <c r="P18" s="65"/>
      <c r="Q18" s="63"/>
      <c r="R18" s="2"/>
      <c r="S18" s="1"/>
      <c r="T18" s="1"/>
      <c r="U18" s="63"/>
      <c r="V18" s="63"/>
      <c r="W18" s="2"/>
      <c r="X18" s="2"/>
      <c r="Y18" s="2"/>
      <c r="Z18" s="2"/>
      <c r="AA18" s="71"/>
      <c r="AB18" s="15"/>
    </row>
    <row r="19" spans="1:28" ht="35.1" hidden="1" customHeight="1">
      <c r="A19" s="29">
        <v>18</v>
      </c>
      <c r="B19" s="64"/>
      <c r="C19" s="13"/>
      <c r="D19" s="64"/>
      <c r="E19" s="64"/>
      <c r="F19" s="64"/>
      <c r="G19" s="64"/>
      <c r="H19" s="64"/>
      <c r="I19" s="64"/>
      <c r="J19" s="64"/>
      <c r="K19" s="65"/>
      <c r="L19" s="65"/>
      <c r="M19" s="13"/>
      <c r="N19" s="64"/>
      <c r="O19" s="64"/>
      <c r="P19" s="65"/>
      <c r="Q19" s="63"/>
      <c r="R19" s="2"/>
      <c r="S19" s="1"/>
      <c r="T19" s="1"/>
      <c r="U19" s="63"/>
      <c r="V19" s="63"/>
      <c r="W19" s="2"/>
      <c r="X19" s="2"/>
      <c r="Y19" s="2"/>
      <c r="Z19" s="2"/>
      <c r="AA19" s="71"/>
      <c r="AB19" s="15"/>
    </row>
    <row r="20" spans="1:28" ht="35.1" hidden="1" customHeight="1">
      <c r="A20" s="29">
        <v>19</v>
      </c>
      <c r="B20" s="64"/>
      <c r="C20" s="13"/>
      <c r="D20" s="64"/>
      <c r="E20" s="64"/>
      <c r="F20" s="64"/>
      <c r="G20" s="64"/>
      <c r="H20" s="64"/>
      <c r="I20" s="64"/>
      <c r="J20" s="64"/>
      <c r="K20" s="65"/>
      <c r="L20" s="65"/>
      <c r="M20" s="13"/>
      <c r="N20" s="64"/>
      <c r="O20" s="64"/>
      <c r="P20" s="65"/>
      <c r="Q20" s="63"/>
      <c r="R20" s="2"/>
      <c r="S20" s="1"/>
      <c r="T20" s="1"/>
      <c r="U20" s="63"/>
      <c r="V20" s="63"/>
      <c r="W20" s="2"/>
      <c r="X20" s="2"/>
      <c r="Y20" s="2"/>
      <c r="Z20" s="2"/>
      <c r="AA20" s="71"/>
      <c r="AB20" s="15"/>
    </row>
    <row r="21" spans="1:28" ht="35.1" hidden="1" customHeight="1" thickBot="1">
      <c r="A21" s="29">
        <v>20</v>
      </c>
      <c r="B21" s="64"/>
      <c r="C21" s="13"/>
      <c r="D21" s="64"/>
      <c r="E21" s="64"/>
      <c r="F21" s="64"/>
      <c r="G21" s="64"/>
      <c r="H21" s="64"/>
      <c r="I21" s="64"/>
      <c r="J21" s="64"/>
      <c r="K21" s="65"/>
      <c r="L21" s="65"/>
      <c r="M21" s="13"/>
      <c r="N21" s="64"/>
      <c r="O21" s="64"/>
      <c r="P21" s="65"/>
      <c r="Q21" s="63"/>
      <c r="R21" s="2"/>
      <c r="S21" s="1"/>
      <c r="T21" s="1"/>
      <c r="U21" s="63"/>
      <c r="V21" s="63"/>
      <c r="W21" s="2"/>
      <c r="X21" s="2"/>
      <c r="Y21" s="2"/>
      <c r="Z21" s="2"/>
      <c r="AA21" s="71"/>
      <c r="AB21" s="15"/>
    </row>
    <row r="22" spans="1:28" ht="165.75" customHeight="1" thickBot="1">
      <c r="A22" s="140" t="s">
        <v>295</v>
      </c>
      <c r="B22" s="135"/>
      <c r="C22" s="135"/>
      <c r="D22" s="135"/>
      <c r="E22" s="135"/>
      <c r="F22" s="135"/>
      <c r="G22" s="135"/>
      <c r="H22" s="135"/>
      <c r="I22" s="135"/>
      <c r="J22" s="135"/>
      <c r="K22" s="135"/>
      <c r="L22" s="135"/>
      <c r="M22" s="135"/>
      <c r="N22" s="135"/>
      <c r="O22" s="135"/>
      <c r="P22" s="141"/>
    </row>
  </sheetData>
  <sheetProtection algorithmName="SHA-512" hashValue="srw1diWYqJUCtEGTQgzyIq0zmFF6tEXsEZYzGT5kvE0P+1fvEwKfTS9BpI9tsiyK/sKqDPygpHLqnbhq+D7Qyg==" saltValue="J8w23MFk4ni485JnOjD3Lw==" spinCount="100000" sheet="1" formatCells="0" formatRows="0"/>
  <mergeCells count="1">
    <mergeCell ref="A22:P22"/>
  </mergeCells>
  <phoneticPr fontId="2" type="noConversion"/>
  <pageMargins left="0.39370078740157483" right="0.31496062992125984" top="0.74803149606299213" bottom="0.74803149606299213" header="0.31496062992125984" footer="0.31496062992125984"/>
  <pageSetup paperSize="9" orientation="landscape" r:id="rId1"/>
  <headerFooter>
    <oddHeader>&amp;L附件十-3</oddHeader>
    <oddFooter>&amp;C第3頁</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BBF3E92B-18E7-4F1A-9C37-C79C7462DBA9}">
          <x14:formula1>
            <xm:f>資料驗證!$E$1:$E$3</xm:f>
          </x14:formula1>
          <xm:sqref>AA2</xm:sqref>
        </x14:dataValidation>
        <x14:dataValidation type="list" allowBlank="1" showInputMessage="1" showErrorMessage="1" xr:uid="{029D6D85-A166-44D0-971C-952BA654EF6A}">
          <x14:formula1>
            <xm:f>資料驗證!$E$2:$E$3</xm:f>
          </x14:formula1>
          <xm:sqref>AA3:AA21</xm:sqref>
        </x14:dataValidation>
        <x14:dataValidation type="list" allowBlank="1" showInputMessage="1" showErrorMessage="1" xr:uid="{1D784C1D-8998-4B60-BCCA-4EEE45EA62CB}">
          <x14:formula1>
            <xm:f>資料驗證!$G$2:$G$6</xm:f>
          </x14:formula1>
          <xm:sqref>D2:D21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9"/>
  <sheetViews>
    <sheetView workbookViewId="0">
      <selection activeCell="F11" sqref="F11"/>
    </sheetView>
  </sheetViews>
  <sheetFormatPr defaultColWidth="9" defaultRowHeight="16.5"/>
  <cols>
    <col min="1" max="1" width="8.5" style="77" customWidth="1"/>
    <col min="2" max="2" width="19.625" style="77" customWidth="1"/>
    <col min="3" max="3" width="19" style="77" customWidth="1"/>
    <col min="4" max="4" width="21.125" style="77" customWidth="1"/>
    <col min="5" max="5" width="21.25" style="77" customWidth="1"/>
    <col min="6" max="6" width="16.75" style="77" customWidth="1"/>
    <col min="7" max="7" width="9" style="77"/>
    <col min="8" max="8" width="12.375" style="77" customWidth="1"/>
    <col min="9" max="9" width="16.75" style="77" customWidth="1"/>
    <col min="10" max="10" width="12" style="77" customWidth="1"/>
    <col min="11" max="11" width="15" style="77" customWidth="1"/>
    <col min="12" max="16384" width="9" style="77"/>
  </cols>
  <sheetData>
    <row r="1" spans="1:6" s="74" customFormat="1" ht="19.5">
      <c r="A1" s="73" t="s">
        <v>134</v>
      </c>
      <c r="C1" s="142" t="s">
        <v>135</v>
      </c>
      <c r="D1" s="142"/>
    </row>
    <row r="2" spans="1:6" ht="19.5">
      <c r="A2" s="75" t="s">
        <v>49</v>
      </c>
      <c r="B2" s="75" t="s">
        <v>87</v>
      </c>
      <c r="C2" s="76" t="s">
        <v>88</v>
      </c>
      <c r="D2" s="76" t="s">
        <v>5</v>
      </c>
    </row>
    <row r="3" spans="1:6" ht="20.100000000000001" customHeight="1">
      <c r="A3" s="87" t="s">
        <v>138</v>
      </c>
      <c r="B3" s="78" t="s">
        <v>89</v>
      </c>
      <c r="C3" s="79"/>
      <c r="D3" s="79"/>
    </row>
    <row r="4" spans="1:6" ht="20.100000000000001" customHeight="1">
      <c r="A4" s="87" t="s">
        <v>140</v>
      </c>
      <c r="B4" s="78" t="s">
        <v>89</v>
      </c>
      <c r="C4" s="79"/>
      <c r="D4" s="79"/>
    </row>
    <row r="5" spans="1:6" ht="20.100000000000001" customHeight="1">
      <c r="A5" s="87" t="s">
        <v>142</v>
      </c>
      <c r="B5" s="78" t="s">
        <v>89</v>
      </c>
      <c r="C5" s="79"/>
      <c r="D5" s="79"/>
    </row>
    <row r="6" spans="1:6" ht="20.100000000000001" customHeight="1">
      <c r="A6" s="87" t="s">
        <v>144</v>
      </c>
      <c r="B6" s="78" t="s">
        <v>89</v>
      </c>
      <c r="C6" s="79"/>
      <c r="D6" s="79"/>
    </row>
    <row r="7" spans="1:6" ht="20.100000000000001" customHeight="1">
      <c r="A7" s="87" t="s">
        <v>146</v>
      </c>
      <c r="B7" s="78" t="s">
        <v>89</v>
      </c>
      <c r="C7" s="79"/>
      <c r="D7" s="79"/>
    </row>
    <row r="8" spans="1:6" s="81" customFormat="1" ht="19.5">
      <c r="A8" s="80" t="s">
        <v>133</v>
      </c>
    </row>
    <row r="9" spans="1:6" s="84" customFormat="1" ht="19.5">
      <c r="A9" s="82" t="s">
        <v>49</v>
      </c>
      <c r="B9" s="82" t="s">
        <v>87</v>
      </c>
      <c r="C9" s="83" t="s">
        <v>88</v>
      </c>
      <c r="D9" s="83" t="s">
        <v>5</v>
      </c>
      <c r="E9" s="84" t="s">
        <v>212</v>
      </c>
      <c r="F9" s="95" t="s">
        <v>213</v>
      </c>
    </row>
    <row r="10" spans="1:6" ht="20.100000000000001" customHeight="1">
      <c r="A10" s="88" t="s">
        <v>138</v>
      </c>
      <c r="B10" s="78" t="s">
        <v>90</v>
      </c>
      <c r="C10" s="79"/>
      <c r="D10" s="79"/>
      <c r="F10" s="96" t="e" cm="1">
        <f t="array" ref="F10">IF(MOD(INT(VLOOKUP(LEFT(C10,1),工作表1!$A$2:$B$27,2,FALSE)/10)+MOD(VLOOKUP(LEFT('積分登錄(課後)'!C10,1),工作表1!$A$2:$B$27,2,FALSE),10)*9+SUMPRODUCT(VALUE(MID('積分登錄(課後)'!C10,ROW($1:$9)+1,1)),{8;7;6;5;4;3;2;1;1}),10)=0,"正確","錯誤")</f>
        <v>#N/A</v>
      </c>
    </row>
    <row r="11" spans="1:6" ht="20.100000000000001" customHeight="1">
      <c r="A11" s="88" t="s">
        <v>139</v>
      </c>
      <c r="B11" s="78" t="s">
        <v>90</v>
      </c>
      <c r="C11" s="79"/>
      <c r="D11" s="79"/>
      <c r="F11" s="96" t="e" cm="1">
        <f t="array" ref="F11">IF(MOD(INT(VLOOKUP(LEFT(C11,1),工作表1!$A$2:$B$27,2,FALSE)/10)+MOD(VLOOKUP(LEFT('積分登錄(課後)'!C11,1),工作表1!$A$2:$B$27,2,FALSE),10)*9+SUMPRODUCT(VALUE(MID('積分登錄(課後)'!C11,ROW($1:$9)+1,1)),{8;7;6;5;4;3;2;1;1}),10)=0,"正確","錯誤")</f>
        <v>#N/A</v>
      </c>
    </row>
    <row r="12" spans="1:6" ht="20.100000000000001" customHeight="1">
      <c r="A12" s="88" t="s">
        <v>141</v>
      </c>
      <c r="B12" s="78" t="s">
        <v>90</v>
      </c>
      <c r="C12" s="79"/>
      <c r="D12" s="79"/>
      <c r="F12" s="96" t="e" cm="1">
        <f t="array" ref="F12">IF(MOD(INT(VLOOKUP(LEFT(C12,1),工作表1!$A$2:$B$27,2,FALSE)/10)+MOD(VLOOKUP(LEFT('積分登錄(課後)'!C12,1),工作表1!$A$2:$B$27,2,FALSE),10)*9+SUMPRODUCT(VALUE(MID('積分登錄(課後)'!C12,ROW($1:$9)+1,1)),{8;7;6;5;4;3;2;1;1}),10)=0,"正確","錯誤")</f>
        <v>#N/A</v>
      </c>
    </row>
    <row r="13" spans="1:6" ht="20.100000000000001" customHeight="1">
      <c r="A13" s="88" t="s">
        <v>143</v>
      </c>
      <c r="B13" s="78" t="s">
        <v>90</v>
      </c>
      <c r="C13" s="79"/>
      <c r="D13" s="79"/>
      <c r="F13" s="96" t="e" cm="1">
        <f t="array" ref="F13">IF(MOD(INT(VLOOKUP(LEFT(C13,1),工作表1!$A$2:$B$27,2,FALSE)/10)+MOD(VLOOKUP(LEFT('積分登錄(課後)'!C13,1),工作表1!$A$2:$B$27,2,FALSE),10)*9+SUMPRODUCT(VALUE(MID('積分登錄(課後)'!C13,ROW($1:$9)+1,1)),{8;7;6;5;4;3;2;1;1}),10)=0,"正確","錯誤")</f>
        <v>#N/A</v>
      </c>
    </row>
    <row r="14" spans="1:6" ht="20.100000000000001" customHeight="1">
      <c r="A14" s="88" t="s">
        <v>145</v>
      </c>
      <c r="B14" s="78" t="s">
        <v>90</v>
      </c>
      <c r="C14" s="79"/>
      <c r="D14" s="79"/>
      <c r="F14" s="96" t="e" cm="1">
        <f t="array" ref="F14">IF(MOD(INT(VLOOKUP(LEFT(C14,1),工作表1!$A$2:$B$27,2,FALSE)/10)+MOD(VLOOKUP(LEFT('積分登錄(課後)'!C14,1),工作表1!$A$2:$B$27,2,FALSE),10)*9+SUMPRODUCT(VALUE(MID('積分登錄(課後)'!C14,ROW($1:$9)+1,1)),{8;7;6;5;4;3;2;1;1}),10)=0,"正確","錯誤")</f>
        <v>#N/A</v>
      </c>
    </row>
    <row r="15" spans="1:6" ht="20.100000000000001" customHeight="1">
      <c r="A15" s="88" t="s">
        <v>147</v>
      </c>
      <c r="B15" s="78" t="s">
        <v>90</v>
      </c>
      <c r="C15" s="79"/>
      <c r="D15" s="79"/>
      <c r="F15" s="96" t="e" cm="1">
        <f t="array" ref="F15">IF(MOD(INT(VLOOKUP(LEFT(C15,1),工作表1!$A$2:$B$27,2,FALSE)/10)+MOD(VLOOKUP(LEFT('積分登錄(課後)'!C15,1),工作表1!$A$2:$B$27,2,FALSE),10)*9+SUMPRODUCT(VALUE(MID('積分登錄(課後)'!C15,ROW($1:$9)+1,1)),{8;7;6;5;4;3;2;1;1}),10)=0,"正確","錯誤")</f>
        <v>#N/A</v>
      </c>
    </row>
    <row r="16" spans="1:6" ht="20.100000000000001" customHeight="1">
      <c r="A16" s="88" t="s">
        <v>148</v>
      </c>
      <c r="B16" s="78" t="s">
        <v>90</v>
      </c>
      <c r="C16" s="79"/>
      <c r="D16" s="79"/>
      <c r="F16" s="96" t="e" cm="1">
        <f t="array" ref="F16">IF(MOD(INT(VLOOKUP(LEFT(C16,1),工作表1!$A$2:$B$27,2,FALSE)/10)+MOD(VLOOKUP(LEFT('積分登錄(課後)'!C16,1),工作表1!$A$2:$B$27,2,FALSE),10)*9+SUMPRODUCT(VALUE(MID('積分登錄(課後)'!C16,ROW($1:$9)+1,1)),{8;7;6;5;4;3;2;1;1}),10)=0,"正確","錯誤")</f>
        <v>#N/A</v>
      </c>
    </row>
    <row r="17" spans="1:6" ht="20.100000000000001" customHeight="1">
      <c r="A17" s="88" t="s">
        <v>149</v>
      </c>
      <c r="B17" s="78" t="s">
        <v>90</v>
      </c>
      <c r="C17" s="79"/>
      <c r="D17" s="79"/>
      <c r="F17" s="96" t="e" cm="1">
        <f t="array" ref="F17">IF(MOD(INT(VLOOKUP(LEFT(C17,1),工作表1!$A$2:$B$27,2,FALSE)/10)+MOD(VLOOKUP(LEFT('積分登錄(課後)'!C17,1),工作表1!$A$2:$B$27,2,FALSE),10)*9+SUMPRODUCT(VALUE(MID('積分登錄(課後)'!C17,ROW($1:$9)+1,1)),{8;7;6;5;4;3;2;1;1}),10)=0,"正確","錯誤")</f>
        <v>#N/A</v>
      </c>
    </row>
    <row r="18" spans="1:6" ht="20.100000000000001" customHeight="1">
      <c r="A18" s="88" t="s">
        <v>150</v>
      </c>
      <c r="B18" s="78" t="s">
        <v>90</v>
      </c>
      <c r="C18" s="79"/>
      <c r="D18" s="79"/>
      <c r="F18" s="96" t="e" cm="1">
        <f t="array" ref="F18">IF(MOD(INT(VLOOKUP(LEFT(C18,1),工作表1!$A$2:$B$27,2,FALSE)/10)+MOD(VLOOKUP(LEFT('積分登錄(課後)'!C18,1),工作表1!$A$2:$B$27,2,FALSE),10)*9+SUMPRODUCT(VALUE(MID('積分登錄(課後)'!C18,ROW($1:$9)+1,1)),{8;7;6;5;4;3;2;1;1}),10)=0,"正確","錯誤")</f>
        <v>#N/A</v>
      </c>
    </row>
    <row r="19" spans="1:6" ht="20.100000000000001" customHeight="1">
      <c r="A19" s="88" t="s">
        <v>151</v>
      </c>
      <c r="B19" s="78" t="s">
        <v>90</v>
      </c>
      <c r="C19" s="79"/>
      <c r="D19" s="79"/>
      <c r="F19" s="96" t="e" cm="1">
        <f t="array" ref="F19">IF(MOD(INT(VLOOKUP(LEFT(C19,1),工作表1!$A$2:$B$27,2,FALSE)/10)+MOD(VLOOKUP(LEFT('積分登錄(課後)'!C19,1),工作表1!$A$2:$B$27,2,FALSE),10)*9+SUMPRODUCT(VALUE(MID('積分登錄(課後)'!C19,ROW($1:$9)+1,1)),{8;7;6;5;4;3;2;1;1}),10)=0,"正確","錯誤")</f>
        <v>#N/A</v>
      </c>
    </row>
    <row r="20" spans="1:6" ht="20.100000000000001" customHeight="1">
      <c r="A20" s="88" t="s">
        <v>152</v>
      </c>
      <c r="B20" s="78" t="s">
        <v>90</v>
      </c>
      <c r="C20" s="79"/>
      <c r="D20" s="79"/>
      <c r="F20" s="96" t="e" cm="1">
        <f t="array" ref="F20">IF(MOD(INT(VLOOKUP(LEFT(C20,1),工作表1!$A$2:$B$27,2,FALSE)/10)+MOD(VLOOKUP(LEFT('積分登錄(課後)'!C20,1),工作表1!$A$2:$B$27,2,FALSE),10)*9+SUMPRODUCT(VALUE(MID('積分登錄(課後)'!C20,ROW($1:$9)+1,1)),{8;7;6;5;4;3;2;1;1}),10)=0,"正確","錯誤")</f>
        <v>#N/A</v>
      </c>
    </row>
    <row r="21" spans="1:6" ht="20.100000000000001" customHeight="1">
      <c r="A21" s="88" t="s">
        <v>153</v>
      </c>
      <c r="B21" s="78" t="s">
        <v>90</v>
      </c>
      <c r="C21" s="79"/>
      <c r="D21" s="79"/>
      <c r="F21" s="96" t="e" cm="1">
        <f t="array" ref="F21">IF(MOD(INT(VLOOKUP(LEFT(C21,1),工作表1!$A$2:$B$27,2,FALSE)/10)+MOD(VLOOKUP(LEFT('積分登錄(課後)'!C21,1),工作表1!$A$2:$B$27,2,FALSE),10)*9+SUMPRODUCT(VALUE(MID('積分登錄(課後)'!C21,ROW($1:$9)+1,1)),{8;7;6;5;4;3;2;1;1}),10)=0,"正確","錯誤")</f>
        <v>#N/A</v>
      </c>
    </row>
    <row r="22" spans="1:6" ht="20.100000000000001" customHeight="1">
      <c r="A22" s="88" t="s">
        <v>154</v>
      </c>
      <c r="B22" s="78" t="s">
        <v>90</v>
      </c>
      <c r="C22" s="79"/>
      <c r="D22" s="79"/>
      <c r="F22" s="96" t="e" cm="1">
        <f t="array" ref="F22">IF(MOD(INT(VLOOKUP(LEFT(C22,1),工作表1!$A$2:$B$27,2,FALSE)/10)+MOD(VLOOKUP(LEFT('積分登錄(課後)'!C22,1),工作表1!$A$2:$B$27,2,FALSE),10)*9+SUMPRODUCT(VALUE(MID('積分登錄(課後)'!C22,ROW($1:$9)+1,1)),{8;7;6;5;4;3;2;1;1}),10)=0,"正確","錯誤")</f>
        <v>#N/A</v>
      </c>
    </row>
    <row r="23" spans="1:6" ht="20.100000000000001" customHeight="1">
      <c r="A23" s="88" t="s">
        <v>155</v>
      </c>
      <c r="B23" s="78" t="s">
        <v>90</v>
      </c>
      <c r="C23" s="79"/>
      <c r="D23" s="79"/>
      <c r="F23" s="96" t="e" cm="1">
        <f t="array" ref="F23">IF(MOD(INT(VLOOKUP(LEFT(C23,1),工作表1!$A$2:$B$27,2,FALSE)/10)+MOD(VLOOKUP(LEFT('積分登錄(課後)'!C23,1),工作表1!$A$2:$B$27,2,FALSE),10)*9+SUMPRODUCT(VALUE(MID('積分登錄(課後)'!C23,ROW($1:$9)+1,1)),{8;7;6;5;4;3;2;1;1}),10)=0,"正確","錯誤")</f>
        <v>#N/A</v>
      </c>
    </row>
    <row r="24" spans="1:6" ht="20.100000000000001" customHeight="1">
      <c r="A24" s="88" t="s">
        <v>156</v>
      </c>
      <c r="B24" s="78" t="s">
        <v>90</v>
      </c>
      <c r="C24" s="79"/>
      <c r="D24" s="79"/>
      <c r="F24" s="96" t="e" cm="1">
        <f t="array" ref="F24">IF(MOD(INT(VLOOKUP(LEFT(C24,1),工作表1!$A$2:$B$27,2,FALSE)/10)+MOD(VLOOKUP(LEFT('積分登錄(課後)'!C24,1),工作表1!$A$2:$B$27,2,FALSE),10)*9+SUMPRODUCT(VALUE(MID('積分登錄(課後)'!C24,ROW($1:$9)+1,1)),{8;7;6;5;4;3;2;1;1}),10)=0,"正確","錯誤")</f>
        <v>#N/A</v>
      </c>
    </row>
    <row r="25" spans="1:6" ht="20.100000000000001" customHeight="1">
      <c r="A25" s="88" t="s">
        <v>157</v>
      </c>
      <c r="B25" s="78" t="s">
        <v>90</v>
      </c>
      <c r="C25" s="79"/>
      <c r="D25" s="79"/>
      <c r="F25" s="96" t="e" cm="1">
        <f t="array" ref="F25">IF(MOD(INT(VLOOKUP(LEFT(C25,1),工作表1!$A$2:$B$27,2,FALSE)/10)+MOD(VLOOKUP(LEFT('積分登錄(課後)'!C25,1),工作表1!$A$2:$B$27,2,FALSE),10)*9+SUMPRODUCT(VALUE(MID('積分登錄(課後)'!C25,ROW($1:$9)+1,1)),{8;7;6;5;4;3;2;1;1}),10)=0,"正確","錯誤")</f>
        <v>#N/A</v>
      </c>
    </row>
    <row r="26" spans="1:6" ht="20.100000000000001" customHeight="1">
      <c r="A26" s="88" t="s">
        <v>158</v>
      </c>
      <c r="B26" s="78" t="s">
        <v>90</v>
      </c>
      <c r="C26" s="79"/>
      <c r="D26" s="79"/>
      <c r="F26" s="96" t="e" cm="1">
        <f t="array" ref="F26">IF(MOD(INT(VLOOKUP(LEFT(C26,1),工作表1!$A$2:$B$27,2,FALSE)/10)+MOD(VLOOKUP(LEFT('積分登錄(課後)'!C26,1),工作表1!$A$2:$B$27,2,FALSE),10)*9+SUMPRODUCT(VALUE(MID('積分登錄(課後)'!C26,ROW($1:$9)+1,1)),{8;7;6;5;4;3;2;1;1}),10)=0,"正確","錯誤")</f>
        <v>#N/A</v>
      </c>
    </row>
    <row r="27" spans="1:6" ht="20.100000000000001" customHeight="1">
      <c r="A27" s="88" t="s">
        <v>159</v>
      </c>
      <c r="B27" s="78" t="s">
        <v>90</v>
      </c>
      <c r="C27" s="79"/>
      <c r="D27" s="79"/>
      <c r="F27" s="96" t="e" cm="1">
        <f t="array" ref="F27">IF(MOD(INT(VLOOKUP(LEFT(C27,1),工作表1!$A$2:$B$27,2,FALSE)/10)+MOD(VLOOKUP(LEFT('積分登錄(課後)'!C27,1),工作表1!$A$2:$B$27,2,FALSE),10)*9+SUMPRODUCT(VALUE(MID('積分登錄(課後)'!C27,ROW($1:$9)+1,1)),{8;7;6;5;4;3;2;1;1}),10)=0,"正確","錯誤")</f>
        <v>#N/A</v>
      </c>
    </row>
    <row r="28" spans="1:6" ht="20.100000000000001" customHeight="1">
      <c r="A28" s="88" t="s">
        <v>160</v>
      </c>
      <c r="B28" s="78" t="s">
        <v>90</v>
      </c>
      <c r="C28" s="79"/>
      <c r="D28" s="79"/>
      <c r="F28" s="96" t="e" cm="1">
        <f t="array" ref="F28">IF(MOD(INT(VLOOKUP(LEFT(C28,1),工作表1!$A$2:$B$27,2,FALSE)/10)+MOD(VLOOKUP(LEFT('積分登錄(課後)'!C28,1),工作表1!$A$2:$B$27,2,FALSE),10)*9+SUMPRODUCT(VALUE(MID('積分登錄(課後)'!C28,ROW($1:$9)+1,1)),{8;7;6;5;4;3;2;1;1}),10)=0,"正確","錯誤")</f>
        <v>#N/A</v>
      </c>
    </row>
    <row r="29" spans="1:6" ht="20.100000000000001" customHeight="1">
      <c r="A29" s="88" t="s">
        <v>161</v>
      </c>
      <c r="B29" s="78" t="s">
        <v>90</v>
      </c>
      <c r="C29" s="79"/>
      <c r="D29" s="79"/>
      <c r="F29" s="96" t="e" cm="1">
        <f t="array" ref="F29">IF(MOD(INT(VLOOKUP(LEFT(C29,1),工作表1!$A$2:$B$27,2,FALSE)/10)+MOD(VLOOKUP(LEFT('積分登錄(課後)'!C29,1),工作表1!$A$2:$B$27,2,FALSE),10)*9+SUMPRODUCT(VALUE(MID('積分登錄(課後)'!C29,ROW($1:$9)+1,1)),{8;7;6;5;4;3;2;1;1}),10)=0,"正確","錯誤")</f>
        <v>#N/A</v>
      </c>
    </row>
    <row r="30" spans="1:6">
      <c r="A30" s="88" t="s">
        <v>214</v>
      </c>
      <c r="B30" s="78" t="s">
        <v>90</v>
      </c>
      <c r="C30" s="79"/>
      <c r="D30" s="79"/>
      <c r="F30" s="96" t="e" cm="1">
        <f t="array" ref="F30">IF(MOD(INT(VLOOKUP(LEFT(C30,1),工作表1!$A$2:$B$27,2,FALSE)/10)+MOD(VLOOKUP(LEFT('積分登錄(課後)'!C30,1),工作表1!$A$2:$B$27,2,FALSE),10)*9+SUMPRODUCT(VALUE(MID('積分登錄(課後)'!C30,ROW($1:$9)+1,1)),{8;7;6;5;4;3;2;1;1}),10)=0,"正確","錯誤")</f>
        <v>#N/A</v>
      </c>
    </row>
    <row r="31" spans="1:6">
      <c r="A31" s="88" t="s">
        <v>215</v>
      </c>
      <c r="B31" s="78" t="s">
        <v>90</v>
      </c>
      <c r="C31" s="79"/>
      <c r="D31" s="79"/>
      <c r="F31" s="96" t="e" cm="1">
        <f t="array" ref="F31">IF(MOD(INT(VLOOKUP(LEFT(C31,1),工作表1!$A$2:$B$27,2,FALSE)/10)+MOD(VLOOKUP(LEFT('積分登錄(課後)'!C31,1),工作表1!$A$2:$B$27,2,FALSE),10)*9+SUMPRODUCT(VALUE(MID('積分登錄(課後)'!C31,ROW($1:$9)+1,1)),{8;7;6;5;4;3;2;1;1}),10)=0,"正確","錯誤")</f>
        <v>#N/A</v>
      </c>
    </row>
    <row r="32" spans="1:6">
      <c r="A32" s="88" t="s">
        <v>216</v>
      </c>
      <c r="B32" s="78" t="s">
        <v>90</v>
      </c>
      <c r="C32" s="79"/>
      <c r="D32" s="79"/>
      <c r="F32" s="96" t="e" cm="1">
        <f t="array" ref="F32">IF(MOD(INT(VLOOKUP(LEFT(C32,1),工作表1!$A$2:$B$27,2,FALSE)/10)+MOD(VLOOKUP(LEFT('積分登錄(課後)'!C32,1),工作表1!$A$2:$B$27,2,FALSE),10)*9+SUMPRODUCT(VALUE(MID('積分登錄(課後)'!C32,ROW($1:$9)+1,1)),{8;7;6;5;4;3;2;1;1}),10)=0,"正確","錯誤")</f>
        <v>#N/A</v>
      </c>
    </row>
    <row r="33" spans="1:6">
      <c r="A33" s="88" t="s">
        <v>217</v>
      </c>
      <c r="B33" s="78" t="s">
        <v>90</v>
      </c>
      <c r="C33" s="79"/>
      <c r="D33" s="79"/>
      <c r="F33" s="96" t="e" cm="1">
        <f t="array" ref="F33">IF(MOD(INT(VLOOKUP(LEFT(C33,1),工作表1!$A$2:$B$27,2,FALSE)/10)+MOD(VLOOKUP(LEFT('積分登錄(課後)'!C33,1),工作表1!$A$2:$B$27,2,FALSE),10)*9+SUMPRODUCT(VALUE(MID('積分登錄(課後)'!C33,ROW($1:$9)+1,1)),{8;7;6;5;4;3;2;1;1}),10)=0,"正確","錯誤")</f>
        <v>#N/A</v>
      </c>
    </row>
    <row r="34" spans="1:6">
      <c r="A34" s="88" t="s">
        <v>218</v>
      </c>
      <c r="B34" s="78" t="s">
        <v>90</v>
      </c>
      <c r="C34" s="79"/>
      <c r="D34" s="79"/>
      <c r="F34" s="96" t="e" cm="1">
        <f t="array" ref="F34">IF(MOD(INT(VLOOKUP(LEFT(C34,1),工作表1!$A$2:$B$27,2,FALSE)/10)+MOD(VLOOKUP(LEFT('積分登錄(課後)'!C34,1),工作表1!$A$2:$B$27,2,FALSE),10)*9+SUMPRODUCT(VALUE(MID('積分登錄(課後)'!C34,ROW($1:$9)+1,1)),{8;7;6;5;4;3;2;1;1}),10)=0,"正確","錯誤")</f>
        <v>#N/A</v>
      </c>
    </row>
    <row r="35" spans="1:6">
      <c r="A35" s="88" t="s">
        <v>219</v>
      </c>
      <c r="B35" s="78" t="s">
        <v>90</v>
      </c>
      <c r="C35" s="79"/>
      <c r="D35" s="79"/>
      <c r="F35" s="96" t="e" cm="1">
        <f t="array" ref="F35">IF(MOD(INT(VLOOKUP(LEFT(C35,1),工作表1!$A$2:$B$27,2,FALSE)/10)+MOD(VLOOKUP(LEFT('積分登錄(課後)'!C35,1),工作表1!$A$2:$B$27,2,FALSE),10)*9+SUMPRODUCT(VALUE(MID('積分登錄(課後)'!C35,ROW($1:$9)+1,1)),{8;7;6;5;4;3;2;1;1}),10)=0,"正確","錯誤")</f>
        <v>#N/A</v>
      </c>
    </row>
    <row r="36" spans="1:6">
      <c r="A36" s="88" t="s">
        <v>220</v>
      </c>
      <c r="B36" s="78" t="s">
        <v>90</v>
      </c>
      <c r="C36" s="79"/>
      <c r="D36" s="79"/>
      <c r="F36" s="96" t="e" cm="1">
        <f t="array" ref="F36">IF(MOD(INT(VLOOKUP(LEFT(C36,1),工作表1!$A$2:$B$27,2,FALSE)/10)+MOD(VLOOKUP(LEFT('積分登錄(課後)'!C36,1),工作表1!$A$2:$B$27,2,FALSE),10)*9+SUMPRODUCT(VALUE(MID('積分登錄(課後)'!C36,ROW($1:$9)+1,1)),{8;7;6;5;4;3;2;1;1}),10)=0,"正確","錯誤")</f>
        <v>#N/A</v>
      </c>
    </row>
    <row r="37" spans="1:6">
      <c r="A37" s="88" t="s">
        <v>221</v>
      </c>
      <c r="B37" s="78" t="s">
        <v>90</v>
      </c>
      <c r="C37" s="79"/>
      <c r="D37" s="79"/>
      <c r="F37" s="96" t="e" cm="1">
        <f t="array" ref="F37">IF(MOD(INT(VLOOKUP(LEFT(C37,1),工作表1!$A$2:$B$27,2,FALSE)/10)+MOD(VLOOKUP(LEFT('積分登錄(課後)'!C37,1),工作表1!$A$2:$B$27,2,FALSE),10)*9+SUMPRODUCT(VALUE(MID('積分登錄(課後)'!C37,ROW($1:$9)+1,1)),{8;7;6;5;4;3;2;1;1}),10)=0,"正確","錯誤")</f>
        <v>#N/A</v>
      </c>
    </row>
    <row r="38" spans="1:6">
      <c r="A38" s="88" t="s">
        <v>222</v>
      </c>
      <c r="B38" s="78" t="s">
        <v>90</v>
      </c>
      <c r="C38" s="79"/>
      <c r="D38" s="79"/>
      <c r="F38" s="96" t="e" cm="1">
        <f t="array" ref="F38">IF(MOD(INT(VLOOKUP(LEFT(C38,1),工作表1!$A$2:$B$27,2,FALSE)/10)+MOD(VLOOKUP(LEFT('積分登錄(課後)'!C38,1),工作表1!$A$2:$B$27,2,FALSE),10)*9+SUMPRODUCT(VALUE(MID('積分登錄(課後)'!C38,ROW($1:$9)+1,1)),{8;7;6;5;4;3;2;1;1}),10)=0,"正確","錯誤")</f>
        <v>#N/A</v>
      </c>
    </row>
    <row r="39" spans="1:6">
      <c r="A39" s="88" t="s">
        <v>223</v>
      </c>
      <c r="B39" s="78" t="s">
        <v>90</v>
      </c>
      <c r="C39" s="79"/>
      <c r="D39" s="79"/>
      <c r="F39" s="96" t="e" cm="1">
        <f t="array" ref="F39">IF(MOD(INT(VLOOKUP(LEFT(C39,1),工作表1!$A$2:$B$27,2,FALSE)/10)+MOD(VLOOKUP(LEFT('積分登錄(課後)'!C39,1),工作表1!$A$2:$B$27,2,FALSE),10)*9+SUMPRODUCT(VALUE(MID('積分登錄(課後)'!C39,ROW($1:$9)+1,1)),{8;7;6;5;4;3;2;1;1}),10)=0,"正確","錯誤")</f>
        <v>#N/A</v>
      </c>
    </row>
    <row r="40" spans="1:6">
      <c r="A40" s="88" t="s">
        <v>224</v>
      </c>
      <c r="B40" s="78" t="s">
        <v>90</v>
      </c>
      <c r="C40" s="79"/>
      <c r="D40" s="79"/>
      <c r="F40" s="96" t="e" cm="1">
        <f t="array" ref="F40">IF(MOD(INT(VLOOKUP(LEFT(C40,1),工作表1!$A$2:$B$27,2,FALSE)/10)+MOD(VLOOKUP(LEFT('積分登錄(課後)'!C40,1),工作表1!$A$2:$B$27,2,FALSE),10)*9+SUMPRODUCT(VALUE(MID('積分登錄(課後)'!C40,ROW($1:$9)+1,1)),{8;7;6;5;4;3;2;1;1}),10)=0,"正確","錯誤")</f>
        <v>#N/A</v>
      </c>
    </row>
    <row r="41" spans="1:6">
      <c r="A41" s="88" t="s">
        <v>225</v>
      </c>
      <c r="B41" s="78" t="s">
        <v>90</v>
      </c>
      <c r="C41" s="79"/>
      <c r="D41" s="79"/>
      <c r="F41" s="96" t="e" cm="1">
        <f t="array" ref="F41">IF(MOD(INT(VLOOKUP(LEFT(C41,1),工作表1!$A$2:$B$27,2,FALSE)/10)+MOD(VLOOKUP(LEFT('積分登錄(課後)'!C41,1),工作表1!$A$2:$B$27,2,FALSE),10)*9+SUMPRODUCT(VALUE(MID('積分登錄(課後)'!C41,ROW($1:$9)+1,1)),{8;7;6;5;4;3;2;1;1}),10)=0,"正確","錯誤")</f>
        <v>#N/A</v>
      </c>
    </row>
    <row r="42" spans="1:6">
      <c r="A42" s="88" t="s">
        <v>226</v>
      </c>
      <c r="B42" s="78" t="s">
        <v>90</v>
      </c>
      <c r="C42" s="79"/>
      <c r="D42" s="79"/>
      <c r="F42" s="96" t="e" cm="1">
        <f t="array" ref="F42">IF(MOD(INT(VLOOKUP(LEFT(C42,1),工作表1!$A$2:$B$27,2,FALSE)/10)+MOD(VLOOKUP(LEFT('積分登錄(課後)'!C42,1),工作表1!$A$2:$B$27,2,FALSE),10)*9+SUMPRODUCT(VALUE(MID('積分登錄(課後)'!C42,ROW($1:$9)+1,1)),{8;7;6;5;4;3;2;1;1}),10)=0,"正確","錯誤")</f>
        <v>#N/A</v>
      </c>
    </row>
    <row r="43" spans="1:6">
      <c r="A43" s="88" t="s">
        <v>227</v>
      </c>
      <c r="B43" s="78" t="s">
        <v>90</v>
      </c>
      <c r="C43" s="79"/>
      <c r="D43" s="79"/>
      <c r="F43" s="96" t="e" cm="1">
        <f t="array" ref="F43">IF(MOD(INT(VLOOKUP(LEFT(C43,1),工作表1!$A$2:$B$27,2,FALSE)/10)+MOD(VLOOKUP(LEFT('積分登錄(課後)'!C43,1),工作表1!$A$2:$B$27,2,FALSE),10)*9+SUMPRODUCT(VALUE(MID('積分登錄(課後)'!C43,ROW($1:$9)+1,1)),{8;7;6;5;4;3;2;1;1}),10)=0,"正確","錯誤")</f>
        <v>#N/A</v>
      </c>
    </row>
    <row r="44" spans="1:6">
      <c r="A44" s="88" t="s">
        <v>228</v>
      </c>
      <c r="B44" s="78" t="s">
        <v>90</v>
      </c>
      <c r="C44" s="79"/>
      <c r="D44" s="79"/>
      <c r="F44" s="96" t="e" cm="1">
        <f t="array" ref="F44">IF(MOD(INT(VLOOKUP(LEFT(C44,1),工作表1!$A$2:$B$27,2,FALSE)/10)+MOD(VLOOKUP(LEFT('積分登錄(課後)'!C44,1),工作表1!$A$2:$B$27,2,FALSE),10)*9+SUMPRODUCT(VALUE(MID('積分登錄(課後)'!C44,ROW($1:$9)+1,1)),{8;7;6;5;4;3;2;1;1}),10)=0,"正確","錯誤")</f>
        <v>#N/A</v>
      </c>
    </row>
    <row r="45" spans="1:6">
      <c r="A45" s="88" t="s">
        <v>229</v>
      </c>
      <c r="B45" s="78" t="s">
        <v>90</v>
      </c>
      <c r="C45" s="79"/>
      <c r="D45" s="79"/>
      <c r="F45" s="96" t="e" cm="1">
        <f t="array" ref="F45">IF(MOD(INT(VLOOKUP(LEFT(C45,1),工作表1!$A$2:$B$27,2,FALSE)/10)+MOD(VLOOKUP(LEFT('積分登錄(課後)'!C45,1),工作表1!$A$2:$B$27,2,FALSE),10)*9+SUMPRODUCT(VALUE(MID('積分登錄(課後)'!C45,ROW($1:$9)+1,1)),{8;7;6;5;4;3;2;1;1}),10)=0,"正確","錯誤")</f>
        <v>#N/A</v>
      </c>
    </row>
    <row r="46" spans="1:6">
      <c r="A46" s="88" t="s">
        <v>230</v>
      </c>
      <c r="B46" s="78" t="s">
        <v>90</v>
      </c>
      <c r="C46" s="79"/>
      <c r="D46" s="79"/>
      <c r="F46" s="96" t="e" cm="1">
        <f t="array" ref="F46">IF(MOD(INT(VLOOKUP(LEFT(C46,1),工作表1!$A$2:$B$27,2,FALSE)/10)+MOD(VLOOKUP(LEFT('積分登錄(課後)'!C46,1),工作表1!$A$2:$B$27,2,FALSE),10)*9+SUMPRODUCT(VALUE(MID('積分登錄(課後)'!C46,ROW($1:$9)+1,1)),{8;7;6;5;4;3;2;1;1}),10)=0,"正確","錯誤")</f>
        <v>#N/A</v>
      </c>
    </row>
    <row r="47" spans="1:6">
      <c r="A47" s="88" t="s">
        <v>231</v>
      </c>
      <c r="B47" s="78" t="s">
        <v>90</v>
      </c>
      <c r="C47" s="79"/>
      <c r="D47" s="79"/>
      <c r="F47" s="96" t="e" cm="1">
        <f t="array" ref="F47">IF(MOD(INT(VLOOKUP(LEFT(C47,1),工作表1!$A$2:$B$27,2,FALSE)/10)+MOD(VLOOKUP(LEFT('積分登錄(課後)'!C47,1),工作表1!$A$2:$B$27,2,FALSE),10)*9+SUMPRODUCT(VALUE(MID('積分登錄(課後)'!C47,ROW($1:$9)+1,1)),{8;7;6;5;4;3;2;1;1}),10)=0,"正確","錯誤")</f>
        <v>#N/A</v>
      </c>
    </row>
    <row r="48" spans="1:6">
      <c r="A48" s="88" t="s">
        <v>232</v>
      </c>
      <c r="B48" s="78" t="s">
        <v>90</v>
      </c>
      <c r="C48" s="79"/>
      <c r="D48" s="79"/>
      <c r="F48" s="96" t="e" cm="1">
        <f t="array" ref="F48">IF(MOD(INT(VLOOKUP(LEFT(C48,1),工作表1!$A$2:$B$27,2,FALSE)/10)+MOD(VLOOKUP(LEFT('積分登錄(課後)'!C48,1),工作表1!$A$2:$B$27,2,FALSE),10)*9+SUMPRODUCT(VALUE(MID('積分登錄(課後)'!C48,ROW($1:$9)+1,1)),{8;7;6;5;4;3;2;1;1}),10)=0,"正確","錯誤")</f>
        <v>#N/A</v>
      </c>
    </row>
    <row r="49" spans="1:6">
      <c r="A49" s="88" t="s">
        <v>233</v>
      </c>
      <c r="B49" s="78" t="s">
        <v>90</v>
      </c>
      <c r="C49" s="79"/>
      <c r="D49" s="79"/>
      <c r="F49" s="96" t="e" cm="1">
        <f t="array" ref="F49">IF(MOD(INT(VLOOKUP(LEFT(C49,1),工作表1!$A$2:$B$27,2,FALSE)/10)+MOD(VLOOKUP(LEFT('積分登錄(課後)'!C49,1),工作表1!$A$2:$B$27,2,FALSE),10)*9+SUMPRODUCT(VALUE(MID('積分登錄(課後)'!C49,ROW($1:$9)+1,1)),{8;7;6;5;4;3;2;1;1}),10)=0,"正確","錯誤")</f>
        <v>#N/A</v>
      </c>
    </row>
    <row r="50" spans="1:6">
      <c r="A50" s="88" t="s">
        <v>234</v>
      </c>
      <c r="B50" s="78" t="s">
        <v>90</v>
      </c>
      <c r="C50" s="79"/>
      <c r="D50" s="79"/>
      <c r="F50" s="96" t="e" cm="1">
        <f t="array" ref="F50">IF(MOD(INT(VLOOKUP(LEFT(C50,1),工作表1!$A$2:$B$27,2,FALSE)/10)+MOD(VLOOKUP(LEFT('積分登錄(課後)'!C50,1),工作表1!$A$2:$B$27,2,FALSE),10)*9+SUMPRODUCT(VALUE(MID('積分登錄(課後)'!C50,ROW($1:$9)+1,1)),{8;7;6;5;4;3;2;1;1}),10)=0,"正確","錯誤")</f>
        <v>#N/A</v>
      </c>
    </row>
    <row r="51" spans="1:6">
      <c r="A51" s="88" t="s">
        <v>235</v>
      </c>
      <c r="B51" s="78" t="s">
        <v>90</v>
      </c>
      <c r="C51" s="79"/>
      <c r="D51" s="79"/>
      <c r="F51" s="96" t="e" cm="1">
        <f t="array" ref="F51">IF(MOD(INT(VLOOKUP(LEFT(C51,1),工作表1!$A$2:$B$27,2,FALSE)/10)+MOD(VLOOKUP(LEFT('積分登錄(課後)'!C51,1),工作表1!$A$2:$B$27,2,FALSE),10)*9+SUMPRODUCT(VALUE(MID('積分登錄(課後)'!C51,ROW($1:$9)+1,1)),{8;7;6;5;4;3;2;1;1}),10)=0,"正確","錯誤")</f>
        <v>#N/A</v>
      </c>
    </row>
    <row r="52" spans="1:6">
      <c r="A52" s="88" t="s">
        <v>236</v>
      </c>
      <c r="B52" s="78" t="s">
        <v>90</v>
      </c>
      <c r="C52" s="79"/>
      <c r="D52" s="79"/>
      <c r="F52" s="96" t="e" cm="1">
        <f t="array" ref="F52">IF(MOD(INT(VLOOKUP(LEFT(C52,1),工作表1!$A$2:$B$27,2,FALSE)/10)+MOD(VLOOKUP(LEFT('積分登錄(課後)'!C52,1),工作表1!$A$2:$B$27,2,FALSE),10)*9+SUMPRODUCT(VALUE(MID('積分登錄(課後)'!C52,ROW($1:$9)+1,1)),{8;7;6;5;4;3;2;1;1}),10)=0,"正確","錯誤")</f>
        <v>#N/A</v>
      </c>
    </row>
    <row r="53" spans="1:6">
      <c r="A53" s="88" t="s">
        <v>237</v>
      </c>
      <c r="B53" s="78" t="s">
        <v>90</v>
      </c>
      <c r="C53" s="79"/>
      <c r="D53" s="79"/>
      <c r="F53" s="96" t="e" cm="1">
        <f t="array" ref="F53">IF(MOD(INT(VLOOKUP(LEFT(C53,1),工作表1!$A$2:$B$27,2,FALSE)/10)+MOD(VLOOKUP(LEFT('積分登錄(課後)'!C53,1),工作表1!$A$2:$B$27,2,FALSE),10)*9+SUMPRODUCT(VALUE(MID('積分登錄(課後)'!C53,ROW($1:$9)+1,1)),{8;7;6;5;4;3;2;1;1}),10)=0,"正確","錯誤")</f>
        <v>#N/A</v>
      </c>
    </row>
    <row r="54" spans="1:6">
      <c r="A54" s="88" t="s">
        <v>238</v>
      </c>
      <c r="B54" s="78" t="s">
        <v>90</v>
      </c>
      <c r="C54" s="79"/>
      <c r="D54" s="79"/>
      <c r="F54" s="96" t="e" cm="1">
        <f t="array" ref="F54">IF(MOD(INT(VLOOKUP(LEFT(C54,1),工作表1!$A$2:$B$27,2,FALSE)/10)+MOD(VLOOKUP(LEFT('積分登錄(課後)'!C54,1),工作表1!$A$2:$B$27,2,FALSE),10)*9+SUMPRODUCT(VALUE(MID('積分登錄(課後)'!C54,ROW($1:$9)+1,1)),{8;7;6;5;4;3;2;1;1}),10)=0,"正確","錯誤")</f>
        <v>#N/A</v>
      </c>
    </row>
    <row r="55" spans="1:6">
      <c r="A55" s="88" t="s">
        <v>239</v>
      </c>
      <c r="B55" s="78" t="s">
        <v>90</v>
      </c>
      <c r="C55" s="79"/>
      <c r="D55" s="79"/>
      <c r="F55" s="96" t="e" cm="1">
        <f t="array" ref="F55">IF(MOD(INT(VLOOKUP(LEFT(C55,1),工作表1!$A$2:$B$27,2,FALSE)/10)+MOD(VLOOKUP(LEFT('積分登錄(課後)'!C55,1),工作表1!$A$2:$B$27,2,FALSE),10)*9+SUMPRODUCT(VALUE(MID('積分登錄(課後)'!C55,ROW($1:$9)+1,1)),{8;7;6;5;4;3;2;1;1}),10)=0,"正確","錯誤")</f>
        <v>#N/A</v>
      </c>
    </row>
    <row r="56" spans="1:6">
      <c r="A56" s="88" t="s">
        <v>240</v>
      </c>
      <c r="B56" s="78" t="s">
        <v>90</v>
      </c>
      <c r="C56" s="79"/>
      <c r="D56" s="79"/>
      <c r="F56" s="96" t="e" cm="1">
        <f t="array" ref="F56">IF(MOD(INT(VLOOKUP(LEFT(C56,1),工作表1!$A$2:$B$27,2,FALSE)/10)+MOD(VLOOKUP(LEFT('積分登錄(課後)'!C56,1),工作表1!$A$2:$B$27,2,FALSE),10)*9+SUMPRODUCT(VALUE(MID('積分登錄(課後)'!C56,ROW($1:$9)+1,1)),{8;7;6;5;4;3;2;1;1}),10)=0,"正確","錯誤")</f>
        <v>#N/A</v>
      </c>
    </row>
    <row r="57" spans="1:6">
      <c r="A57" s="88" t="s">
        <v>241</v>
      </c>
      <c r="B57" s="78" t="s">
        <v>90</v>
      </c>
      <c r="C57" s="79"/>
      <c r="D57" s="79"/>
      <c r="F57" s="96" t="e" cm="1">
        <f t="array" ref="F57">IF(MOD(INT(VLOOKUP(LEFT(C57,1),工作表1!$A$2:$B$27,2,FALSE)/10)+MOD(VLOOKUP(LEFT('積分登錄(課後)'!C57,1),工作表1!$A$2:$B$27,2,FALSE),10)*9+SUMPRODUCT(VALUE(MID('積分登錄(課後)'!C57,ROW($1:$9)+1,1)),{8;7;6;5;4;3;2;1;1}),10)=0,"正確","錯誤")</f>
        <v>#N/A</v>
      </c>
    </row>
    <row r="58" spans="1:6">
      <c r="A58" s="88" t="s">
        <v>242</v>
      </c>
      <c r="B58" s="78" t="s">
        <v>90</v>
      </c>
      <c r="C58" s="79"/>
      <c r="D58" s="79"/>
      <c r="F58" s="96" t="e" cm="1">
        <f t="array" ref="F58">IF(MOD(INT(VLOOKUP(LEFT(C58,1),工作表1!$A$2:$B$27,2,FALSE)/10)+MOD(VLOOKUP(LEFT('積分登錄(課後)'!C58,1),工作表1!$A$2:$B$27,2,FALSE),10)*9+SUMPRODUCT(VALUE(MID('積分登錄(課後)'!C58,ROW($1:$9)+1,1)),{8;7;6;5;4;3;2;1;1}),10)=0,"正確","錯誤")</f>
        <v>#N/A</v>
      </c>
    </row>
    <row r="59" spans="1:6">
      <c r="A59" s="88" t="s">
        <v>243</v>
      </c>
      <c r="B59" s="78" t="s">
        <v>90</v>
      </c>
      <c r="C59" s="79"/>
      <c r="D59" s="79"/>
      <c r="F59" s="96" t="e" cm="1">
        <f t="array" ref="F59">IF(MOD(INT(VLOOKUP(LEFT(C59,1),工作表1!$A$2:$B$27,2,FALSE)/10)+MOD(VLOOKUP(LEFT('積分登錄(課後)'!C59,1),工作表1!$A$2:$B$27,2,FALSE),10)*9+SUMPRODUCT(VALUE(MID('積分登錄(課後)'!C59,ROW($1:$9)+1,1)),{8;7;6;5;4;3;2;1;1}),10)=0,"正確","錯誤")</f>
        <v>#N/A</v>
      </c>
    </row>
    <row r="60" spans="1:6">
      <c r="A60" s="88" t="s">
        <v>244</v>
      </c>
      <c r="B60" s="78" t="s">
        <v>90</v>
      </c>
      <c r="C60" s="79"/>
      <c r="D60" s="79"/>
      <c r="F60" s="96" t="e" cm="1">
        <f t="array" ref="F60">IF(MOD(INT(VLOOKUP(LEFT(C60,1),工作表1!$A$2:$B$27,2,FALSE)/10)+MOD(VLOOKUP(LEFT('積分登錄(課後)'!C60,1),工作表1!$A$2:$B$27,2,FALSE),10)*9+SUMPRODUCT(VALUE(MID('積分登錄(課後)'!C60,ROW($1:$9)+1,1)),{8;7;6;5;4;3;2;1;1}),10)=0,"正確","錯誤")</f>
        <v>#N/A</v>
      </c>
    </row>
    <row r="61" spans="1:6">
      <c r="A61" s="88" t="s">
        <v>245</v>
      </c>
      <c r="B61" s="78" t="s">
        <v>90</v>
      </c>
      <c r="C61" s="79"/>
      <c r="D61" s="79"/>
      <c r="F61" s="96" t="e" cm="1">
        <f t="array" ref="F61">IF(MOD(INT(VLOOKUP(LEFT(C61,1),工作表1!$A$2:$B$27,2,FALSE)/10)+MOD(VLOOKUP(LEFT('積分登錄(課後)'!C61,1),工作表1!$A$2:$B$27,2,FALSE),10)*9+SUMPRODUCT(VALUE(MID('積分登錄(課後)'!C61,ROW($1:$9)+1,1)),{8;7;6;5;4;3;2;1;1}),10)=0,"正確","錯誤")</f>
        <v>#N/A</v>
      </c>
    </row>
    <row r="62" spans="1:6">
      <c r="A62" s="88" t="s">
        <v>246</v>
      </c>
      <c r="B62" s="78" t="s">
        <v>90</v>
      </c>
      <c r="C62" s="79"/>
      <c r="D62" s="79"/>
      <c r="F62" s="96" t="e" cm="1">
        <f t="array" ref="F62">IF(MOD(INT(VLOOKUP(LEFT(C62,1),工作表1!$A$2:$B$27,2,FALSE)/10)+MOD(VLOOKUP(LEFT('積分登錄(課後)'!C62,1),工作表1!$A$2:$B$27,2,FALSE),10)*9+SUMPRODUCT(VALUE(MID('積分登錄(課後)'!C62,ROW($1:$9)+1,1)),{8;7;6;5;4;3;2;1;1}),10)=0,"正確","錯誤")</f>
        <v>#N/A</v>
      </c>
    </row>
    <row r="63" spans="1:6">
      <c r="A63" s="88" t="s">
        <v>247</v>
      </c>
      <c r="B63" s="78" t="s">
        <v>90</v>
      </c>
      <c r="C63" s="79"/>
      <c r="D63" s="79"/>
      <c r="F63" s="96" t="e" cm="1">
        <f t="array" ref="F63">IF(MOD(INT(VLOOKUP(LEFT(C63,1),工作表1!$A$2:$B$27,2,FALSE)/10)+MOD(VLOOKUP(LEFT('積分登錄(課後)'!C63,1),工作表1!$A$2:$B$27,2,FALSE),10)*9+SUMPRODUCT(VALUE(MID('積分登錄(課後)'!C63,ROW($1:$9)+1,1)),{8;7;6;5;4;3;2;1;1}),10)=0,"正確","錯誤")</f>
        <v>#N/A</v>
      </c>
    </row>
    <row r="64" spans="1:6">
      <c r="A64" s="88" t="s">
        <v>248</v>
      </c>
      <c r="B64" s="78" t="s">
        <v>90</v>
      </c>
      <c r="C64" s="79"/>
      <c r="D64" s="79"/>
      <c r="F64" s="96" t="e" cm="1">
        <f t="array" ref="F64">IF(MOD(INT(VLOOKUP(LEFT(C64,1),工作表1!$A$2:$B$27,2,FALSE)/10)+MOD(VLOOKUP(LEFT('積分登錄(課後)'!C64,1),工作表1!$A$2:$B$27,2,FALSE),10)*9+SUMPRODUCT(VALUE(MID('積分登錄(課後)'!C64,ROW($1:$9)+1,1)),{8;7;6;5;4;3;2;1;1}),10)=0,"正確","錯誤")</f>
        <v>#N/A</v>
      </c>
    </row>
    <row r="65" spans="1:6">
      <c r="A65" s="88" t="s">
        <v>249</v>
      </c>
      <c r="B65" s="78" t="s">
        <v>90</v>
      </c>
      <c r="C65" s="79"/>
      <c r="D65" s="79"/>
      <c r="F65" s="96" t="e" cm="1">
        <f t="array" ref="F65">IF(MOD(INT(VLOOKUP(LEFT(C65,1),工作表1!$A$2:$B$27,2,FALSE)/10)+MOD(VLOOKUP(LEFT('積分登錄(課後)'!C65,1),工作表1!$A$2:$B$27,2,FALSE),10)*9+SUMPRODUCT(VALUE(MID('積分登錄(課後)'!C65,ROW($1:$9)+1,1)),{8;7;6;5;4;3;2;1;1}),10)=0,"正確","錯誤")</f>
        <v>#N/A</v>
      </c>
    </row>
    <row r="66" spans="1:6">
      <c r="A66" s="88" t="s">
        <v>250</v>
      </c>
      <c r="B66" s="78" t="s">
        <v>90</v>
      </c>
      <c r="C66" s="79"/>
      <c r="D66" s="79"/>
      <c r="F66" s="96" t="e" cm="1">
        <f t="array" ref="F66">IF(MOD(INT(VLOOKUP(LEFT(C66,1),工作表1!$A$2:$B$27,2,FALSE)/10)+MOD(VLOOKUP(LEFT('積分登錄(課後)'!C66,1),工作表1!$A$2:$B$27,2,FALSE),10)*9+SUMPRODUCT(VALUE(MID('積分登錄(課後)'!C66,ROW($1:$9)+1,1)),{8;7;6;5;4;3;2;1;1}),10)=0,"正確","錯誤")</f>
        <v>#N/A</v>
      </c>
    </row>
    <row r="67" spans="1:6">
      <c r="A67" s="88" t="s">
        <v>251</v>
      </c>
      <c r="B67" s="78" t="s">
        <v>90</v>
      </c>
      <c r="C67" s="79"/>
      <c r="D67" s="79"/>
      <c r="F67" s="96" t="e" cm="1">
        <f t="array" ref="F67">IF(MOD(INT(VLOOKUP(LEFT(C67,1),工作表1!$A$2:$B$27,2,FALSE)/10)+MOD(VLOOKUP(LEFT('積分登錄(課後)'!C67,1),工作表1!$A$2:$B$27,2,FALSE),10)*9+SUMPRODUCT(VALUE(MID('積分登錄(課後)'!C67,ROW($1:$9)+1,1)),{8;7;6;5;4;3;2;1;1}),10)=0,"正確","錯誤")</f>
        <v>#N/A</v>
      </c>
    </row>
    <row r="68" spans="1:6">
      <c r="A68" s="88" t="s">
        <v>252</v>
      </c>
      <c r="B68" s="78" t="s">
        <v>90</v>
      </c>
      <c r="C68" s="79"/>
      <c r="D68" s="79"/>
      <c r="F68" s="96" t="e" cm="1">
        <f t="array" ref="F68">IF(MOD(INT(VLOOKUP(LEFT(C68,1),工作表1!$A$2:$B$27,2,FALSE)/10)+MOD(VLOOKUP(LEFT('積分登錄(課後)'!C68,1),工作表1!$A$2:$B$27,2,FALSE),10)*9+SUMPRODUCT(VALUE(MID('積分登錄(課後)'!C68,ROW($1:$9)+1,1)),{8;7;6;5;4;3;2;1;1}),10)=0,"正確","錯誤")</f>
        <v>#N/A</v>
      </c>
    </row>
    <row r="69" spans="1:6">
      <c r="A69" s="88" t="s">
        <v>253</v>
      </c>
      <c r="B69" s="78" t="s">
        <v>90</v>
      </c>
      <c r="C69" s="79"/>
      <c r="D69" s="79"/>
      <c r="F69" s="96" t="e" cm="1">
        <f t="array" ref="F69">IF(MOD(INT(VLOOKUP(LEFT(C69,1),工作表1!$A$2:$B$27,2,FALSE)/10)+MOD(VLOOKUP(LEFT('積分登錄(課後)'!C69,1),工作表1!$A$2:$B$27,2,FALSE),10)*9+SUMPRODUCT(VALUE(MID('積分登錄(課後)'!C69,ROW($1:$9)+1,1)),{8;7;6;5;4;3;2;1;1}),10)=0,"正確","錯誤")</f>
        <v>#N/A</v>
      </c>
    </row>
    <row r="70" spans="1:6">
      <c r="A70" s="88" t="s">
        <v>254</v>
      </c>
      <c r="B70" s="78" t="s">
        <v>90</v>
      </c>
      <c r="C70" s="79"/>
      <c r="D70" s="79"/>
      <c r="F70" s="96" t="e" cm="1">
        <f t="array" ref="F70">IF(MOD(INT(VLOOKUP(LEFT(C70,1),工作表1!$A$2:$B$27,2,FALSE)/10)+MOD(VLOOKUP(LEFT('積分登錄(課後)'!C70,1),工作表1!$A$2:$B$27,2,FALSE),10)*9+SUMPRODUCT(VALUE(MID('積分登錄(課後)'!C70,ROW($1:$9)+1,1)),{8;7;6;5;4;3;2;1;1}),10)=0,"正確","錯誤")</f>
        <v>#N/A</v>
      </c>
    </row>
    <row r="71" spans="1:6">
      <c r="A71" s="88" t="s">
        <v>255</v>
      </c>
      <c r="B71" s="78" t="s">
        <v>90</v>
      </c>
      <c r="C71" s="79"/>
      <c r="D71" s="79"/>
      <c r="F71" s="96" t="e" cm="1">
        <f t="array" ref="F71">IF(MOD(INT(VLOOKUP(LEFT(C71,1),工作表1!$A$2:$B$27,2,FALSE)/10)+MOD(VLOOKUP(LEFT('積分登錄(課後)'!C71,1),工作表1!$A$2:$B$27,2,FALSE),10)*9+SUMPRODUCT(VALUE(MID('積分登錄(課後)'!C71,ROW($1:$9)+1,1)),{8;7;6;5;4;3;2;1;1}),10)=0,"正確","錯誤")</f>
        <v>#N/A</v>
      </c>
    </row>
    <row r="72" spans="1:6">
      <c r="A72" s="88" t="s">
        <v>256</v>
      </c>
      <c r="B72" s="78" t="s">
        <v>90</v>
      </c>
      <c r="C72" s="79"/>
      <c r="D72" s="79"/>
      <c r="F72" s="96" t="e" cm="1">
        <f t="array" ref="F72">IF(MOD(INT(VLOOKUP(LEFT(C72,1),工作表1!$A$2:$B$27,2,FALSE)/10)+MOD(VLOOKUP(LEFT('積分登錄(課後)'!C72,1),工作表1!$A$2:$B$27,2,FALSE),10)*9+SUMPRODUCT(VALUE(MID('積分登錄(課後)'!C72,ROW($1:$9)+1,1)),{8;7;6;5;4;3;2;1;1}),10)=0,"正確","錯誤")</f>
        <v>#N/A</v>
      </c>
    </row>
    <row r="73" spans="1:6">
      <c r="A73" s="88" t="s">
        <v>257</v>
      </c>
      <c r="B73" s="78" t="s">
        <v>90</v>
      </c>
      <c r="C73" s="79"/>
      <c r="D73" s="79"/>
      <c r="F73" s="96" t="e" cm="1">
        <f t="array" ref="F73">IF(MOD(INT(VLOOKUP(LEFT(C73,1),工作表1!$A$2:$B$27,2,FALSE)/10)+MOD(VLOOKUP(LEFT('積分登錄(課後)'!C73,1),工作表1!$A$2:$B$27,2,FALSE),10)*9+SUMPRODUCT(VALUE(MID('積分登錄(課後)'!C73,ROW($1:$9)+1,1)),{8;7;6;5;4;3;2;1;1}),10)=0,"正確","錯誤")</f>
        <v>#N/A</v>
      </c>
    </row>
    <row r="74" spans="1:6">
      <c r="A74" s="88" t="s">
        <v>258</v>
      </c>
      <c r="B74" s="78" t="s">
        <v>90</v>
      </c>
      <c r="C74" s="79"/>
      <c r="D74" s="79"/>
      <c r="F74" s="96" t="e" cm="1">
        <f t="array" ref="F74">IF(MOD(INT(VLOOKUP(LEFT(C74,1),工作表1!$A$2:$B$27,2,FALSE)/10)+MOD(VLOOKUP(LEFT('積分登錄(課後)'!C74,1),工作表1!$A$2:$B$27,2,FALSE),10)*9+SUMPRODUCT(VALUE(MID('積分登錄(課後)'!C74,ROW($1:$9)+1,1)),{8;7;6;5;4;3;2;1;1}),10)=0,"正確","錯誤")</f>
        <v>#N/A</v>
      </c>
    </row>
    <row r="75" spans="1:6">
      <c r="A75" s="88" t="s">
        <v>259</v>
      </c>
      <c r="B75" s="78" t="s">
        <v>90</v>
      </c>
      <c r="C75" s="79"/>
      <c r="D75" s="79"/>
      <c r="F75" s="96" t="e" cm="1">
        <f t="array" ref="F75">IF(MOD(INT(VLOOKUP(LEFT(C75,1),工作表1!$A$2:$B$27,2,FALSE)/10)+MOD(VLOOKUP(LEFT('積分登錄(課後)'!C75,1),工作表1!$A$2:$B$27,2,FALSE),10)*9+SUMPRODUCT(VALUE(MID('積分登錄(課後)'!C75,ROW($1:$9)+1,1)),{8;7;6;5;4;3;2;1;1}),10)=0,"正確","錯誤")</f>
        <v>#N/A</v>
      </c>
    </row>
    <row r="76" spans="1:6">
      <c r="A76" s="88" t="s">
        <v>260</v>
      </c>
      <c r="B76" s="78" t="s">
        <v>90</v>
      </c>
      <c r="C76" s="79"/>
      <c r="D76" s="79"/>
      <c r="F76" s="96" t="e" cm="1">
        <f t="array" ref="F76">IF(MOD(INT(VLOOKUP(LEFT(C76,1),工作表1!$A$2:$B$27,2,FALSE)/10)+MOD(VLOOKUP(LEFT('積分登錄(課後)'!C76,1),工作表1!$A$2:$B$27,2,FALSE),10)*9+SUMPRODUCT(VALUE(MID('積分登錄(課後)'!C76,ROW($1:$9)+1,1)),{8;7;6;5;4;3;2;1;1}),10)=0,"正確","錯誤")</f>
        <v>#N/A</v>
      </c>
    </row>
    <row r="77" spans="1:6">
      <c r="A77" s="88" t="s">
        <v>261</v>
      </c>
      <c r="B77" s="78" t="s">
        <v>90</v>
      </c>
      <c r="C77" s="79"/>
      <c r="D77" s="79"/>
      <c r="F77" s="96" t="e" cm="1">
        <f t="array" ref="F77">IF(MOD(INT(VLOOKUP(LEFT(C77,1),工作表1!$A$2:$B$27,2,FALSE)/10)+MOD(VLOOKUP(LEFT('積分登錄(課後)'!C77,1),工作表1!$A$2:$B$27,2,FALSE),10)*9+SUMPRODUCT(VALUE(MID('積分登錄(課後)'!C77,ROW($1:$9)+1,1)),{8;7;6;5;4;3;2;1;1}),10)=0,"正確","錯誤")</f>
        <v>#N/A</v>
      </c>
    </row>
    <row r="78" spans="1:6">
      <c r="A78" s="88" t="s">
        <v>262</v>
      </c>
      <c r="B78" s="78" t="s">
        <v>90</v>
      </c>
      <c r="C78" s="79"/>
      <c r="D78" s="79"/>
      <c r="F78" s="96" t="e" cm="1">
        <f t="array" ref="F78">IF(MOD(INT(VLOOKUP(LEFT(C78,1),工作表1!$A$2:$B$27,2,FALSE)/10)+MOD(VLOOKUP(LEFT('積分登錄(課後)'!C78,1),工作表1!$A$2:$B$27,2,FALSE),10)*9+SUMPRODUCT(VALUE(MID('積分登錄(課後)'!C78,ROW($1:$9)+1,1)),{8;7;6;5;4;3;2;1;1}),10)=0,"正確","錯誤")</f>
        <v>#N/A</v>
      </c>
    </row>
    <row r="79" spans="1:6">
      <c r="A79" s="88" t="s">
        <v>263</v>
      </c>
      <c r="B79" s="78" t="s">
        <v>90</v>
      </c>
      <c r="C79" s="79"/>
      <c r="D79" s="79"/>
      <c r="F79" s="96" t="e" cm="1">
        <f t="array" ref="F79">IF(MOD(INT(VLOOKUP(LEFT(C79,1),工作表1!$A$2:$B$27,2,FALSE)/10)+MOD(VLOOKUP(LEFT('積分登錄(課後)'!C79,1),工作表1!$A$2:$B$27,2,FALSE),10)*9+SUMPRODUCT(VALUE(MID('積分登錄(課後)'!C79,ROW($1:$9)+1,1)),{8;7;6;5;4;3;2;1;1}),10)=0,"正確","錯誤")</f>
        <v>#N/A</v>
      </c>
    </row>
    <row r="80" spans="1:6">
      <c r="A80" s="88" t="s">
        <v>264</v>
      </c>
      <c r="B80" s="78" t="s">
        <v>90</v>
      </c>
      <c r="C80" s="79"/>
      <c r="D80" s="79"/>
      <c r="F80" s="96" t="e" cm="1">
        <f t="array" ref="F80">IF(MOD(INT(VLOOKUP(LEFT(C80,1),工作表1!$A$2:$B$27,2,FALSE)/10)+MOD(VLOOKUP(LEFT('積分登錄(課後)'!C80,1),工作表1!$A$2:$B$27,2,FALSE),10)*9+SUMPRODUCT(VALUE(MID('積分登錄(課後)'!C80,ROW($1:$9)+1,1)),{8;7;6;5;4;3;2;1;1}),10)=0,"正確","錯誤")</f>
        <v>#N/A</v>
      </c>
    </row>
    <row r="81" spans="1:6">
      <c r="A81" s="88" t="s">
        <v>265</v>
      </c>
      <c r="B81" s="78" t="s">
        <v>90</v>
      </c>
      <c r="C81" s="79"/>
      <c r="D81" s="79"/>
      <c r="F81" s="96" t="e" cm="1">
        <f t="array" ref="F81">IF(MOD(INT(VLOOKUP(LEFT(C81,1),工作表1!$A$2:$B$27,2,FALSE)/10)+MOD(VLOOKUP(LEFT('積分登錄(課後)'!C81,1),工作表1!$A$2:$B$27,2,FALSE),10)*9+SUMPRODUCT(VALUE(MID('積分登錄(課後)'!C81,ROW($1:$9)+1,1)),{8;7;6;5;4;3;2;1;1}),10)=0,"正確","錯誤")</f>
        <v>#N/A</v>
      </c>
    </row>
    <row r="82" spans="1:6">
      <c r="A82" s="88" t="s">
        <v>266</v>
      </c>
      <c r="B82" s="78" t="s">
        <v>90</v>
      </c>
      <c r="C82" s="79"/>
      <c r="D82" s="79"/>
      <c r="F82" s="96" t="e" cm="1">
        <f t="array" ref="F82">IF(MOD(INT(VLOOKUP(LEFT(C82,1),工作表1!$A$2:$B$27,2,FALSE)/10)+MOD(VLOOKUP(LEFT('積分登錄(課後)'!C82,1),工作表1!$A$2:$B$27,2,FALSE),10)*9+SUMPRODUCT(VALUE(MID('積分登錄(課後)'!C82,ROW($1:$9)+1,1)),{8;7;6;5;4;3;2;1;1}),10)=0,"正確","錯誤")</f>
        <v>#N/A</v>
      </c>
    </row>
    <row r="83" spans="1:6">
      <c r="A83" s="88" t="s">
        <v>267</v>
      </c>
      <c r="B83" s="78" t="s">
        <v>90</v>
      </c>
      <c r="C83" s="79"/>
      <c r="D83" s="79"/>
      <c r="F83" s="96" t="e" cm="1">
        <f t="array" ref="F83">IF(MOD(INT(VLOOKUP(LEFT(C83,1),工作表1!$A$2:$B$27,2,FALSE)/10)+MOD(VLOOKUP(LEFT('積分登錄(課後)'!C83,1),工作表1!$A$2:$B$27,2,FALSE),10)*9+SUMPRODUCT(VALUE(MID('積分登錄(課後)'!C83,ROW($1:$9)+1,1)),{8;7;6;5;4;3;2;1;1}),10)=0,"正確","錯誤")</f>
        <v>#N/A</v>
      </c>
    </row>
    <row r="84" spans="1:6">
      <c r="A84" s="88" t="s">
        <v>268</v>
      </c>
      <c r="B84" s="78" t="s">
        <v>90</v>
      </c>
      <c r="C84" s="79"/>
      <c r="D84" s="79"/>
      <c r="F84" s="96" t="e" cm="1">
        <f t="array" ref="F84">IF(MOD(INT(VLOOKUP(LEFT(C84,1),工作表1!$A$2:$B$27,2,FALSE)/10)+MOD(VLOOKUP(LEFT('積分登錄(課後)'!C84,1),工作表1!$A$2:$B$27,2,FALSE),10)*9+SUMPRODUCT(VALUE(MID('積分登錄(課後)'!C84,ROW($1:$9)+1,1)),{8;7;6;5;4;3;2;1;1}),10)=0,"正確","錯誤")</f>
        <v>#N/A</v>
      </c>
    </row>
    <row r="85" spans="1:6">
      <c r="A85" s="88" t="s">
        <v>269</v>
      </c>
      <c r="B85" s="78" t="s">
        <v>90</v>
      </c>
      <c r="C85" s="79"/>
      <c r="D85" s="79"/>
      <c r="F85" s="96" t="e" cm="1">
        <f t="array" ref="F85">IF(MOD(INT(VLOOKUP(LEFT(C85,1),工作表1!$A$2:$B$27,2,FALSE)/10)+MOD(VLOOKUP(LEFT('積分登錄(課後)'!C85,1),工作表1!$A$2:$B$27,2,FALSE),10)*9+SUMPRODUCT(VALUE(MID('積分登錄(課後)'!C85,ROW($1:$9)+1,1)),{8;7;6;5;4;3;2;1;1}),10)=0,"正確","錯誤")</f>
        <v>#N/A</v>
      </c>
    </row>
    <row r="86" spans="1:6">
      <c r="A86" s="88" t="s">
        <v>270</v>
      </c>
      <c r="B86" s="78" t="s">
        <v>90</v>
      </c>
      <c r="C86" s="79"/>
      <c r="D86" s="79"/>
      <c r="F86" s="96" t="e" cm="1">
        <f t="array" ref="F86">IF(MOD(INT(VLOOKUP(LEFT(C86,1),工作表1!$A$2:$B$27,2,FALSE)/10)+MOD(VLOOKUP(LEFT('積分登錄(課後)'!C86,1),工作表1!$A$2:$B$27,2,FALSE),10)*9+SUMPRODUCT(VALUE(MID('積分登錄(課後)'!C86,ROW($1:$9)+1,1)),{8;7;6;5;4;3;2;1;1}),10)=0,"正確","錯誤")</f>
        <v>#N/A</v>
      </c>
    </row>
    <row r="87" spans="1:6">
      <c r="A87" s="88" t="s">
        <v>271</v>
      </c>
      <c r="B87" s="78" t="s">
        <v>90</v>
      </c>
      <c r="C87" s="79"/>
      <c r="D87" s="79"/>
      <c r="F87" s="96" t="e" cm="1">
        <f t="array" ref="F87">IF(MOD(INT(VLOOKUP(LEFT(C87,1),工作表1!$A$2:$B$27,2,FALSE)/10)+MOD(VLOOKUP(LEFT('積分登錄(課後)'!C87,1),工作表1!$A$2:$B$27,2,FALSE),10)*9+SUMPRODUCT(VALUE(MID('積分登錄(課後)'!C87,ROW($1:$9)+1,1)),{8;7;6;5;4;3;2;1;1}),10)=0,"正確","錯誤")</f>
        <v>#N/A</v>
      </c>
    </row>
    <row r="88" spans="1:6">
      <c r="A88" s="88" t="s">
        <v>272</v>
      </c>
      <c r="B88" s="78" t="s">
        <v>90</v>
      </c>
      <c r="C88" s="79"/>
      <c r="D88" s="79"/>
      <c r="F88" s="96" t="e" cm="1">
        <f t="array" ref="F88">IF(MOD(INT(VLOOKUP(LEFT(C88,1),工作表1!$A$2:$B$27,2,FALSE)/10)+MOD(VLOOKUP(LEFT('積分登錄(課後)'!C88,1),工作表1!$A$2:$B$27,2,FALSE),10)*9+SUMPRODUCT(VALUE(MID('積分登錄(課後)'!C88,ROW($1:$9)+1,1)),{8;7;6;5;4;3;2;1;1}),10)=0,"正確","錯誤")</f>
        <v>#N/A</v>
      </c>
    </row>
    <row r="89" spans="1:6">
      <c r="A89" s="88" t="s">
        <v>273</v>
      </c>
      <c r="B89" s="78" t="s">
        <v>90</v>
      </c>
      <c r="C89" s="79"/>
      <c r="D89" s="79"/>
      <c r="F89" s="96" t="e" cm="1">
        <f t="array" ref="F89">IF(MOD(INT(VLOOKUP(LEFT(C89,1),工作表1!$A$2:$B$27,2,FALSE)/10)+MOD(VLOOKUP(LEFT('積分登錄(課後)'!C89,1),工作表1!$A$2:$B$27,2,FALSE),10)*9+SUMPRODUCT(VALUE(MID('積分登錄(課後)'!C89,ROW($1:$9)+1,1)),{8;7;6;5;4;3;2;1;1}),10)=0,"正確","錯誤")</f>
        <v>#N/A</v>
      </c>
    </row>
    <row r="90" spans="1:6">
      <c r="A90" s="88" t="s">
        <v>274</v>
      </c>
      <c r="B90" s="78" t="s">
        <v>90</v>
      </c>
      <c r="C90" s="79"/>
      <c r="D90" s="79"/>
      <c r="F90" s="96" t="e" cm="1">
        <f t="array" ref="F90">IF(MOD(INT(VLOOKUP(LEFT(C90,1),工作表1!$A$2:$B$27,2,FALSE)/10)+MOD(VLOOKUP(LEFT('積分登錄(課後)'!C90,1),工作表1!$A$2:$B$27,2,FALSE),10)*9+SUMPRODUCT(VALUE(MID('積分登錄(課後)'!C90,ROW($1:$9)+1,1)),{8;7;6;5;4;3;2;1;1}),10)=0,"正確","錯誤")</f>
        <v>#N/A</v>
      </c>
    </row>
    <row r="91" spans="1:6">
      <c r="A91" s="88" t="s">
        <v>275</v>
      </c>
      <c r="B91" s="78" t="s">
        <v>90</v>
      </c>
      <c r="C91" s="79"/>
      <c r="D91" s="79"/>
      <c r="F91" s="96" t="e" cm="1">
        <f t="array" ref="F91">IF(MOD(INT(VLOOKUP(LEFT(C91,1),工作表1!$A$2:$B$27,2,FALSE)/10)+MOD(VLOOKUP(LEFT('積分登錄(課後)'!C91,1),工作表1!$A$2:$B$27,2,FALSE),10)*9+SUMPRODUCT(VALUE(MID('積分登錄(課後)'!C91,ROW($1:$9)+1,1)),{8;7;6;5;4;3;2;1;1}),10)=0,"正確","錯誤")</f>
        <v>#N/A</v>
      </c>
    </row>
    <row r="92" spans="1:6">
      <c r="A92" s="88" t="s">
        <v>276</v>
      </c>
      <c r="B92" s="78" t="s">
        <v>90</v>
      </c>
      <c r="C92" s="79"/>
      <c r="D92" s="79"/>
      <c r="F92" s="96" t="e" cm="1">
        <f t="array" ref="F92">IF(MOD(INT(VLOOKUP(LEFT(C92,1),工作表1!$A$2:$B$27,2,FALSE)/10)+MOD(VLOOKUP(LEFT('積分登錄(課後)'!C92,1),工作表1!$A$2:$B$27,2,FALSE),10)*9+SUMPRODUCT(VALUE(MID('積分登錄(課後)'!C92,ROW($1:$9)+1,1)),{8;7;6;5;4;3;2;1;1}),10)=0,"正確","錯誤")</f>
        <v>#N/A</v>
      </c>
    </row>
    <row r="93" spans="1:6">
      <c r="A93" s="88" t="s">
        <v>277</v>
      </c>
      <c r="B93" s="78" t="s">
        <v>90</v>
      </c>
      <c r="C93" s="79"/>
      <c r="D93" s="79"/>
      <c r="F93" s="96" t="e" cm="1">
        <f t="array" ref="F93">IF(MOD(INT(VLOOKUP(LEFT(C93,1),工作表1!$A$2:$B$27,2,FALSE)/10)+MOD(VLOOKUP(LEFT('積分登錄(課後)'!C93,1),工作表1!$A$2:$B$27,2,FALSE),10)*9+SUMPRODUCT(VALUE(MID('積分登錄(課後)'!C93,ROW($1:$9)+1,1)),{8;7;6;5;4;3;2;1;1}),10)=0,"正確","錯誤")</f>
        <v>#N/A</v>
      </c>
    </row>
    <row r="94" spans="1:6">
      <c r="A94" s="88" t="s">
        <v>278</v>
      </c>
      <c r="B94" s="78" t="s">
        <v>90</v>
      </c>
      <c r="C94" s="79"/>
      <c r="D94" s="79"/>
      <c r="F94" s="96" t="e" cm="1">
        <f t="array" ref="F94">IF(MOD(INT(VLOOKUP(LEFT(C94,1),工作表1!$A$2:$B$27,2,FALSE)/10)+MOD(VLOOKUP(LEFT('積分登錄(課後)'!C94,1),工作表1!$A$2:$B$27,2,FALSE),10)*9+SUMPRODUCT(VALUE(MID('積分登錄(課後)'!C94,ROW($1:$9)+1,1)),{8;7;6;5;4;3;2;1;1}),10)=0,"正確","錯誤")</f>
        <v>#N/A</v>
      </c>
    </row>
    <row r="95" spans="1:6">
      <c r="A95" s="88" t="s">
        <v>279</v>
      </c>
      <c r="B95" s="78" t="s">
        <v>90</v>
      </c>
      <c r="C95" s="79"/>
      <c r="D95" s="79"/>
      <c r="F95" s="96" t="e" cm="1">
        <f t="array" ref="F95">IF(MOD(INT(VLOOKUP(LEFT(C95,1),工作表1!$A$2:$B$27,2,FALSE)/10)+MOD(VLOOKUP(LEFT('積分登錄(課後)'!C95,1),工作表1!$A$2:$B$27,2,FALSE),10)*9+SUMPRODUCT(VALUE(MID('積分登錄(課後)'!C95,ROW($1:$9)+1,1)),{8;7;6;5;4;3;2;1;1}),10)=0,"正確","錯誤")</f>
        <v>#N/A</v>
      </c>
    </row>
    <row r="96" spans="1:6">
      <c r="A96" s="88" t="s">
        <v>280</v>
      </c>
      <c r="B96" s="78" t="s">
        <v>90</v>
      </c>
      <c r="C96" s="79"/>
      <c r="D96" s="79"/>
      <c r="F96" s="96" t="e" cm="1">
        <f t="array" ref="F96">IF(MOD(INT(VLOOKUP(LEFT(C96,1),工作表1!$A$2:$B$27,2,FALSE)/10)+MOD(VLOOKUP(LEFT('積分登錄(課後)'!C96,1),工作表1!$A$2:$B$27,2,FALSE),10)*9+SUMPRODUCT(VALUE(MID('積分登錄(課後)'!C96,ROW($1:$9)+1,1)),{8;7;6;5;4;3;2;1;1}),10)=0,"正確","錯誤")</f>
        <v>#N/A</v>
      </c>
    </row>
    <row r="97" spans="1:6">
      <c r="A97" s="88" t="s">
        <v>281</v>
      </c>
      <c r="B97" s="78" t="s">
        <v>90</v>
      </c>
      <c r="C97" s="79"/>
      <c r="D97" s="79"/>
      <c r="F97" s="96" t="e" cm="1">
        <f t="array" ref="F97">IF(MOD(INT(VLOOKUP(LEFT(C97,1),工作表1!$A$2:$B$27,2,FALSE)/10)+MOD(VLOOKUP(LEFT('積分登錄(課後)'!C97,1),工作表1!$A$2:$B$27,2,FALSE),10)*9+SUMPRODUCT(VALUE(MID('積分登錄(課後)'!C97,ROW($1:$9)+1,1)),{8;7;6;5;4;3;2;1;1}),10)=0,"正確","錯誤")</f>
        <v>#N/A</v>
      </c>
    </row>
    <row r="98" spans="1:6">
      <c r="A98" s="88" t="s">
        <v>282</v>
      </c>
      <c r="B98" s="78" t="s">
        <v>90</v>
      </c>
      <c r="C98" s="79"/>
      <c r="D98" s="79"/>
      <c r="F98" s="96" t="e" cm="1">
        <f t="array" ref="F98">IF(MOD(INT(VLOOKUP(LEFT(C98,1),工作表1!$A$2:$B$27,2,FALSE)/10)+MOD(VLOOKUP(LEFT('積分登錄(課後)'!C98,1),工作表1!$A$2:$B$27,2,FALSE),10)*9+SUMPRODUCT(VALUE(MID('積分登錄(課後)'!C98,ROW($1:$9)+1,1)),{8;7;6;5;4;3;2;1;1}),10)=0,"正確","錯誤")</f>
        <v>#N/A</v>
      </c>
    </row>
    <row r="99" spans="1:6">
      <c r="A99" s="88" t="s">
        <v>283</v>
      </c>
      <c r="B99" s="78" t="s">
        <v>90</v>
      </c>
      <c r="C99" s="79"/>
      <c r="D99" s="79"/>
      <c r="F99" s="96" t="e" cm="1">
        <f t="array" ref="F99">IF(MOD(INT(VLOOKUP(LEFT(C99,1),工作表1!$A$2:$B$27,2,FALSE)/10)+MOD(VLOOKUP(LEFT('積分登錄(課後)'!C99,1),工作表1!$A$2:$B$27,2,FALSE),10)*9+SUMPRODUCT(VALUE(MID('積分登錄(課後)'!C99,ROW($1:$9)+1,1)),{8;7;6;5;4;3;2;1;1}),10)=0,"正確","錯誤")</f>
        <v>#N/A</v>
      </c>
    </row>
    <row r="100" spans="1:6">
      <c r="A100" s="88" t="s">
        <v>284</v>
      </c>
      <c r="B100" s="78" t="s">
        <v>90</v>
      </c>
      <c r="C100" s="79"/>
      <c r="D100" s="79"/>
      <c r="F100" s="96" t="e" cm="1">
        <f t="array" ref="F100">IF(MOD(INT(VLOOKUP(LEFT(C100,1),工作表1!$A$2:$B$27,2,FALSE)/10)+MOD(VLOOKUP(LEFT('積分登錄(課後)'!C100,1),工作表1!$A$2:$B$27,2,FALSE),10)*9+SUMPRODUCT(VALUE(MID('積分登錄(課後)'!C100,ROW($1:$9)+1,1)),{8;7;6;5;4;3;2;1;1}),10)=0,"正確","錯誤")</f>
        <v>#N/A</v>
      </c>
    </row>
    <row r="101" spans="1:6">
      <c r="A101" s="88" t="s">
        <v>285</v>
      </c>
      <c r="B101" s="78" t="s">
        <v>90</v>
      </c>
      <c r="C101" s="79"/>
      <c r="D101" s="79"/>
      <c r="F101" s="96" t="e" cm="1">
        <f t="array" ref="F101">IF(MOD(INT(VLOOKUP(LEFT(C101,1),工作表1!$A$2:$B$27,2,FALSE)/10)+MOD(VLOOKUP(LEFT('積分登錄(課後)'!C101,1),工作表1!$A$2:$B$27,2,FALSE),10)*9+SUMPRODUCT(VALUE(MID('積分登錄(課後)'!C101,ROW($1:$9)+1,1)),{8;7;6;5;4;3;2;1;1}),10)=0,"正確","錯誤")</f>
        <v>#N/A</v>
      </c>
    </row>
    <row r="102" spans="1:6">
      <c r="A102" s="88" t="s">
        <v>286</v>
      </c>
      <c r="B102" s="78" t="s">
        <v>90</v>
      </c>
      <c r="C102" s="79"/>
      <c r="D102" s="79"/>
      <c r="F102" s="96" t="e" cm="1">
        <f t="array" ref="F102">IF(MOD(INT(VLOOKUP(LEFT(C102,1),工作表1!$A$2:$B$27,2,FALSE)/10)+MOD(VLOOKUP(LEFT('積分登錄(課後)'!C102,1),工作表1!$A$2:$B$27,2,FALSE),10)*9+SUMPRODUCT(VALUE(MID('積分登錄(課後)'!C102,ROW($1:$9)+1,1)),{8;7;6;5;4;3;2;1;1}),10)=0,"正確","錯誤")</f>
        <v>#N/A</v>
      </c>
    </row>
    <row r="103" spans="1:6">
      <c r="A103" s="88" t="s">
        <v>287</v>
      </c>
      <c r="B103" s="78" t="s">
        <v>90</v>
      </c>
      <c r="C103" s="79"/>
      <c r="D103" s="79"/>
      <c r="F103" s="96" t="e" cm="1">
        <f t="array" ref="F103">IF(MOD(INT(VLOOKUP(LEFT(C103,1),工作表1!$A$2:$B$27,2,FALSE)/10)+MOD(VLOOKUP(LEFT('積分登錄(課後)'!C103,1),工作表1!$A$2:$B$27,2,FALSE),10)*9+SUMPRODUCT(VALUE(MID('積分登錄(課後)'!C103,ROW($1:$9)+1,1)),{8;7;6;5;4;3;2;1;1}),10)=0,"正確","錯誤")</f>
        <v>#N/A</v>
      </c>
    </row>
    <row r="104" spans="1:6">
      <c r="A104" s="88" t="s">
        <v>288</v>
      </c>
      <c r="B104" s="78" t="s">
        <v>90</v>
      </c>
      <c r="C104" s="79"/>
      <c r="D104" s="79"/>
      <c r="F104" s="96" t="e" cm="1">
        <f t="array" ref="F104">IF(MOD(INT(VLOOKUP(LEFT(C104,1),工作表1!$A$2:$B$27,2,FALSE)/10)+MOD(VLOOKUP(LEFT('積分登錄(課後)'!C104,1),工作表1!$A$2:$B$27,2,FALSE),10)*9+SUMPRODUCT(VALUE(MID('積分登錄(課後)'!C104,ROW($1:$9)+1,1)),{8;7;6;5;4;3;2;1;1}),10)=0,"正確","錯誤")</f>
        <v>#N/A</v>
      </c>
    </row>
    <row r="105" spans="1:6">
      <c r="A105" s="88" t="s">
        <v>289</v>
      </c>
      <c r="B105" s="78" t="s">
        <v>90</v>
      </c>
      <c r="C105" s="79"/>
      <c r="D105" s="79"/>
      <c r="F105" s="96" t="e" cm="1">
        <f t="array" ref="F105">IF(MOD(INT(VLOOKUP(LEFT(C105,1),工作表1!$A$2:$B$27,2,FALSE)/10)+MOD(VLOOKUP(LEFT('積分登錄(課後)'!C105,1),工作表1!$A$2:$B$27,2,FALSE),10)*9+SUMPRODUCT(VALUE(MID('積分登錄(課後)'!C105,ROW($1:$9)+1,1)),{8;7;6;5;4;3;2;1;1}),10)=0,"正確","錯誤")</f>
        <v>#N/A</v>
      </c>
    </row>
    <row r="106" spans="1:6">
      <c r="A106" s="88" t="s">
        <v>290</v>
      </c>
      <c r="B106" s="78" t="s">
        <v>90</v>
      </c>
      <c r="C106" s="79"/>
      <c r="D106" s="79"/>
      <c r="F106" s="96" t="e" cm="1">
        <f t="array" ref="F106">IF(MOD(INT(VLOOKUP(LEFT(C106,1),工作表1!$A$2:$B$27,2,FALSE)/10)+MOD(VLOOKUP(LEFT('積分登錄(課後)'!C106,1),工作表1!$A$2:$B$27,2,FALSE),10)*9+SUMPRODUCT(VALUE(MID('積分登錄(課後)'!C106,ROW($1:$9)+1,1)),{8;7;6;5;4;3;2;1;1}),10)=0,"正確","錯誤")</f>
        <v>#N/A</v>
      </c>
    </row>
    <row r="107" spans="1:6">
      <c r="A107" s="88" t="s">
        <v>291</v>
      </c>
      <c r="B107" s="78" t="s">
        <v>90</v>
      </c>
      <c r="C107" s="79"/>
      <c r="D107" s="79"/>
      <c r="F107" s="96" t="e" cm="1">
        <f t="array" ref="F107">IF(MOD(INT(VLOOKUP(LEFT(C107,1),工作表1!$A$2:$B$27,2,FALSE)/10)+MOD(VLOOKUP(LEFT('積分登錄(課後)'!C107,1),工作表1!$A$2:$B$27,2,FALSE),10)*9+SUMPRODUCT(VALUE(MID('積分登錄(課後)'!C107,ROW($1:$9)+1,1)),{8;7;6;5;4;3;2;1;1}),10)=0,"正確","錯誤")</f>
        <v>#N/A</v>
      </c>
    </row>
    <row r="108" spans="1:6">
      <c r="A108" s="88" t="s">
        <v>292</v>
      </c>
      <c r="B108" s="78" t="s">
        <v>90</v>
      </c>
      <c r="C108" s="79"/>
      <c r="D108" s="79"/>
      <c r="F108" s="96" t="e" cm="1">
        <f t="array" ref="F108">IF(MOD(INT(VLOOKUP(LEFT(C108,1),工作表1!$A$2:$B$27,2,FALSE)/10)+MOD(VLOOKUP(LEFT('積分登錄(課後)'!C108,1),工作表1!$A$2:$B$27,2,FALSE),10)*9+SUMPRODUCT(VALUE(MID('積分登錄(課後)'!C108,ROW($1:$9)+1,1)),{8;7;6;5;4;3;2;1;1}),10)=0,"正確","錯誤")</f>
        <v>#N/A</v>
      </c>
    </row>
    <row r="109" spans="1:6">
      <c r="A109" s="88" t="s">
        <v>293</v>
      </c>
      <c r="B109" s="78" t="s">
        <v>90</v>
      </c>
      <c r="C109" s="79"/>
      <c r="D109" s="79"/>
      <c r="F109" s="96" t="e" cm="1">
        <f t="array" ref="F109">IF(MOD(INT(VLOOKUP(LEFT(C109,1),工作表1!$A$2:$B$27,2,FALSE)/10)+MOD(VLOOKUP(LEFT('積分登錄(課後)'!C109,1),工作表1!$A$2:$B$27,2,FALSE),10)*9+SUMPRODUCT(VALUE(MID('積分登錄(課後)'!C109,ROW($1:$9)+1,1)),{8;7;6;5;4;3;2;1;1}),10)=0,"正確","錯誤")</f>
        <v>#N/A</v>
      </c>
    </row>
  </sheetData>
  <sheetProtection algorithmName="SHA-512" hashValue="jpHhBqqK8K4Y6L6TZ2G15hNC15SL81yCrnVNLVFIfexDiRMCsoRHLs426+I9eHl9AYoIJ31Sf2nViSdENBDdMw==" saltValue="cCPAyWgn/0R7EGgKjVuIBg==" spinCount="100000" sheet="1" objects="1" scenarios="1" formatCells="0" formatRows="0" insertRows="0" deleteColumns="0" deleteRows="0"/>
  <protectedRanges>
    <protectedRange sqref="A10:D1048576" name="學員資料"/>
    <protectedRange sqref="B3:D7" name="講師資料"/>
    <protectedRange sqref="E10:E3009" name="備註欄"/>
  </protectedRanges>
  <mergeCells count="1">
    <mergeCell ref="C1:D1"/>
  </mergeCells>
  <phoneticPr fontId="2" type="noConversion"/>
  <conditionalFormatting sqref="D2">
    <cfRule type="duplicateValues" dxfId="3" priority="5"/>
  </conditionalFormatting>
  <conditionalFormatting sqref="D3:D7">
    <cfRule type="duplicateValues" dxfId="2" priority="4"/>
  </conditionalFormatting>
  <conditionalFormatting sqref="D9">
    <cfRule type="duplicateValues" dxfId="1" priority="3"/>
  </conditionalFormatting>
  <conditionalFormatting sqref="D10:D109">
    <cfRule type="duplicateValues" dxfId="0" priority="7"/>
  </conditionalFormatting>
  <dataValidations count="3">
    <dataValidation type="textLength" operator="equal" allowBlank="1" showInputMessage="1" showErrorMessage="1" errorTitle="訓練人員身份證字號錯誤" error="請確認身份證字號是否為10碼、字母為大寫" sqref="C2 D8:D9 B9:C9 A8 B110:B1048576 D15:D1048576" xr:uid="{B5E67629-D5FE-4724-9604-9D9C8282FE16}">
      <formula1>10</formula1>
    </dataValidation>
    <dataValidation type="textLength" operator="equal" allowBlank="1" showInputMessage="1" showErrorMessage="1" errorTitle="訓練人員身份證字號錯誤" error="請確認身份證字號是否為10碼、字母必須為大寫" sqref="C3:C7 C10:C1048576" xr:uid="{9FAB3243-DF40-4E82-8265-3E7F4BE3A7AE}">
      <formula1>10</formula1>
    </dataValidation>
    <dataValidation allowBlank="1" showInputMessage="1" sqref="E1 B2" xr:uid="{758329E3-6046-461E-A7FF-9E4AB9B93EFC}"/>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3EA81-8D27-41E0-B59E-03E528ADFA03}">
  <dimension ref="A1:L100"/>
  <sheetViews>
    <sheetView view="pageBreakPreview" zoomScale="85" zoomScaleNormal="100" zoomScaleSheetLayoutView="85" workbookViewId="0">
      <selection sqref="A1:L1"/>
    </sheetView>
  </sheetViews>
  <sheetFormatPr defaultRowHeight="16.5"/>
  <cols>
    <col min="1" max="1" width="8.625" customWidth="1"/>
    <col min="2" max="12" width="10.625" customWidth="1"/>
  </cols>
  <sheetData>
    <row r="1" spans="1:12" ht="48.2" customHeight="1" thickBot="1">
      <c r="A1" s="148" t="s">
        <v>86</v>
      </c>
      <c r="B1" s="148"/>
      <c r="C1" s="148"/>
      <c r="D1" s="148"/>
      <c r="E1" s="148"/>
      <c r="F1" s="148"/>
      <c r="G1" s="148"/>
      <c r="H1" s="148"/>
      <c r="I1" s="148"/>
      <c r="J1" s="148"/>
      <c r="K1" s="149"/>
      <c r="L1" s="149"/>
    </row>
    <row r="2" spans="1:12" ht="48.2" customHeight="1" thickBot="1">
      <c r="A2" s="144" t="s">
        <v>81</v>
      </c>
      <c r="B2" s="145"/>
      <c r="C2" s="146"/>
      <c r="D2" s="144"/>
      <c r="E2" s="145"/>
      <c r="F2" s="145"/>
      <c r="G2" s="145"/>
      <c r="H2" s="145"/>
      <c r="I2" s="146"/>
      <c r="J2" s="150" t="s">
        <v>85</v>
      </c>
      <c r="K2" s="151"/>
      <c r="L2" s="151"/>
    </row>
    <row r="3" spans="1:12" ht="48.2" customHeight="1" thickBot="1">
      <c r="A3" s="144" t="s">
        <v>83</v>
      </c>
      <c r="B3" s="145"/>
      <c r="C3" s="146"/>
      <c r="D3" s="144"/>
      <c r="E3" s="145"/>
      <c r="F3" s="145"/>
      <c r="G3" s="145"/>
      <c r="H3" s="145"/>
      <c r="I3" s="146"/>
      <c r="J3" s="147"/>
      <c r="K3" s="147"/>
      <c r="L3" s="147"/>
    </row>
    <row r="4" spans="1:12" ht="48.2" customHeight="1" thickBot="1">
      <c r="A4" s="143" t="s">
        <v>84</v>
      </c>
      <c r="B4" s="143"/>
      <c r="C4" s="161" t="s">
        <v>77</v>
      </c>
      <c r="D4" s="161"/>
      <c r="E4" s="162"/>
      <c r="F4" s="155"/>
      <c r="G4" s="156"/>
      <c r="H4" s="157" t="s">
        <v>78</v>
      </c>
      <c r="I4" s="158"/>
      <c r="J4" s="147"/>
      <c r="K4" s="147"/>
      <c r="L4" s="147"/>
    </row>
    <row r="5" spans="1:12" ht="48.2" customHeight="1" thickBot="1">
      <c r="A5" s="143" t="s">
        <v>79</v>
      </c>
      <c r="B5" s="143"/>
      <c r="C5" s="147"/>
      <c r="D5" s="147"/>
      <c r="E5" s="147"/>
      <c r="F5" s="147"/>
      <c r="G5" s="147"/>
      <c r="H5" s="147"/>
      <c r="I5" s="147"/>
      <c r="J5" s="147"/>
      <c r="K5" s="147"/>
      <c r="L5" s="147"/>
    </row>
    <row r="6" spans="1:12" ht="48.2" customHeight="1" thickBot="1">
      <c r="A6" s="143" t="s">
        <v>80</v>
      </c>
      <c r="B6" s="143"/>
      <c r="C6" s="147"/>
      <c r="D6" s="147"/>
      <c r="E6" s="147"/>
      <c r="F6" s="147"/>
      <c r="G6" s="147"/>
      <c r="H6" s="147"/>
      <c r="I6" s="147"/>
      <c r="J6" s="147"/>
      <c r="K6" s="147"/>
      <c r="L6" s="147"/>
    </row>
    <row r="7" spans="1:12" ht="48.2" customHeight="1" thickBot="1">
      <c r="A7" s="143" t="s">
        <v>68</v>
      </c>
      <c r="B7" s="143"/>
      <c r="C7" s="159"/>
      <c r="D7" s="159"/>
      <c r="E7" s="159"/>
      <c r="F7" s="159"/>
      <c r="G7" s="159"/>
      <c r="H7" s="159"/>
      <c r="I7" s="159"/>
      <c r="J7" s="159"/>
      <c r="K7" s="159"/>
      <c r="L7" s="159"/>
    </row>
    <row r="8" spans="1:12" ht="48.2" customHeight="1" thickBot="1">
      <c r="A8" s="160" t="s">
        <v>69</v>
      </c>
      <c r="B8" s="160"/>
      <c r="C8" s="160"/>
      <c r="D8" s="160"/>
      <c r="E8" s="160"/>
      <c r="F8" s="160"/>
      <c r="G8" s="160"/>
      <c r="H8" s="160"/>
      <c r="I8" s="160"/>
      <c r="J8" s="160"/>
      <c r="K8" s="160"/>
      <c r="L8" s="160"/>
    </row>
    <row r="9" spans="1:12" ht="48.2" customHeight="1" thickBot="1">
      <c r="A9" s="11" t="s">
        <v>70</v>
      </c>
      <c r="B9" s="147" t="s">
        <v>71</v>
      </c>
      <c r="C9" s="147"/>
      <c r="D9" s="144" t="s">
        <v>72</v>
      </c>
      <c r="E9" s="146"/>
      <c r="F9" s="10" t="s">
        <v>73</v>
      </c>
      <c r="G9" s="147" t="s">
        <v>74</v>
      </c>
      <c r="H9" s="147"/>
      <c r="I9" s="147" t="s">
        <v>75</v>
      </c>
      <c r="J9" s="147"/>
      <c r="K9" s="147" t="s">
        <v>76</v>
      </c>
      <c r="L9" s="147"/>
    </row>
    <row r="10" spans="1:12" ht="48.2" customHeight="1" thickBot="1">
      <c r="A10" s="11">
        <v>1</v>
      </c>
      <c r="B10" s="147"/>
      <c r="C10" s="147"/>
      <c r="D10" s="144"/>
      <c r="E10" s="146"/>
      <c r="F10" s="12"/>
      <c r="G10" s="147"/>
      <c r="H10" s="147"/>
      <c r="I10" s="147"/>
      <c r="J10" s="147"/>
      <c r="K10" s="147"/>
      <c r="L10" s="147"/>
    </row>
    <row r="11" spans="1:12" ht="48.2" customHeight="1" thickBot="1">
      <c r="A11" s="11">
        <v>2</v>
      </c>
      <c r="B11" s="147"/>
      <c r="C11" s="147"/>
      <c r="D11" s="144"/>
      <c r="E11" s="146"/>
      <c r="F11" s="12"/>
      <c r="G11" s="147"/>
      <c r="H11" s="147"/>
      <c r="I11" s="147"/>
      <c r="J11" s="147"/>
      <c r="K11" s="147"/>
      <c r="L11" s="147"/>
    </row>
    <row r="12" spans="1:12" ht="48.2" customHeight="1" thickBot="1">
      <c r="A12" s="11">
        <v>3</v>
      </c>
      <c r="B12" s="147"/>
      <c r="C12" s="147"/>
      <c r="D12" s="144"/>
      <c r="E12" s="146"/>
      <c r="F12" s="12"/>
      <c r="G12" s="147"/>
      <c r="H12" s="147"/>
      <c r="I12" s="147"/>
      <c r="J12" s="147"/>
      <c r="K12" s="147"/>
      <c r="L12" s="147"/>
    </row>
    <row r="13" spans="1:12" ht="48.2" customHeight="1" thickBot="1">
      <c r="A13" s="11">
        <v>4</v>
      </c>
      <c r="B13" s="147"/>
      <c r="C13" s="147"/>
      <c r="D13" s="144"/>
      <c r="E13" s="146"/>
      <c r="F13" s="12"/>
      <c r="G13" s="147"/>
      <c r="H13" s="147"/>
      <c r="I13" s="147"/>
      <c r="J13" s="147"/>
      <c r="K13" s="147"/>
      <c r="L13" s="147"/>
    </row>
    <row r="14" spans="1:12" ht="48.2" customHeight="1" thickBot="1">
      <c r="A14" s="11">
        <v>5</v>
      </c>
      <c r="B14" s="147"/>
      <c r="C14" s="147"/>
      <c r="D14" s="144"/>
      <c r="E14" s="146"/>
      <c r="F14" s="12"/>
      <c r="G14" s="147"/>
      <c r="H14" s="147"/>
      <c r="I14" s="147"/>
      <c r="J14" s="147"/>
      <c r="K14" s="147"/>
      <c r="L14" s="147"/>
    </row>
    <row r="15" spans="1:12" ht="48.2" customHeight="1" thickBot="1">
      <c r="A15" s="11">
        <v>6</v>
      </c>
      <c r="B15" s="147"/>
      <c r="C15" s="147"/>
      <c r="D15" s="144"/>
      <c r="E15" s="146"/>
      <c r="F15" s="12"/>
      <c r="G15" s="147"/>
      <c r="H15" s="147"/>
      <c r="I15" s="147"/>
      <c r="J15" s="147"/>
      <c r="K15" s="147"/>
      <c r="L15" s="147"/>
    </row>
    <row r="16" spans="1:12" ht="48.2" customHeight="1" thickBot="1">
      <c r="A16" s="11">
        <v>7</v>
      </c>
      <c r="B16" s="147"/>
      <c r="C16" s="147"/>
      <c r="D16" s="144"/>
      <c r="E16" s="146"/>
      <c r="F16" s="12"/>
      <c r="G16" s="147"/>
      <c r="H16" s="147"/>
      <c r="I16" s="147"/>
      <c r="J16" s="147"/>
      <c r="K16" s="147"/>
      <c r="L16" s="147"/>
    </row>
    <row r="17" spans="1:12" ht="48.2" customHeight="1" thickBot="1">
      <c r="A17" s="11">
        <v>8</v>
      </c>
      <c r="B17" s="147"/>
      <c r="C17" s="147"/>
      <c r="D17" s="144"/>
      <c r="E17" s="146"/>
      <c r="F17" s="12"/>
      <c r="G17" s="147"/>
      <c r="H17" s="147"/>
      <c r="I17" s="147"/>
      <c r="J17" s="147"/>
      <c r="K17" s="147"/>
      <c r="L17" s="147"/>
    </row>
    <row r="18" spans="1:12" ht="48.2" customHeight="1" thickBot="1">
      <c r="A18" s="11">
        <v>9</v>
      </c>
      <c r="B18" s="147"/>
      <c r="C18" s="147"/>
      <c r="D18" s="144"/>
      <c r="E18" s="146"/>
      <c r="F18" s="12"/>
      <c r="G18" s="147"/>
      <c r="H18" s="147"/>
      <c r="I18" s="147"/>
      <c r="J18" s="147"/>
      <c r="K18" s="147"/>
      <c r="L18" s="147"/>
    </row>
    <row r="19" spans="1:12" ht="48.2" customHeight="1" thickBot="1">
      <c r="A19" s="11">
        <v>10</v>
      </c>
      <c r="B19" s="147"/>
      <c r="C19" s="147"/>
      <c r="D19" s="144"/>
      <c r="E19" s="146"/>
      <c r="F19" s="12"/>
      <c r="G19" s="147"/>
      <c r="H19" s="147"/>
      <c r="I19" s="147"/>
      <c r="J19" s="147"/>
      <c r="K19" s="147"/>
      <c r="L19" s="147"/>
    </row>
    <row r="20" spans="1:12" ht="172.5" customHeight="1" thickBot="1">
      <c r="A20" s="152" t="s">
        <v>136</v>
      </c>
      <c r="B20" s="153"/>
      <c r="C20" s="153"/>
      <c r="D20" s="153"/>
      <c r="E20" s="153"/>
      <c r="F20" s="153"/>
      <c r="G20" s="153"/>
      <c r="H20" s="153"/>
      <c r="I20" s="153"/>
      <c r="J20" s="153"/>
      <c r="K20" s="153"/>
      <c r="L20" s="154"/>
    </row>
    <row r="21" spans="1:12" ht="48.2" customHeight="1" thickBot="1">
      <c r="A21" s="148" t="s">
        <v>86</v>
      </c>
      <c r="B21" s="148"/>
      <c r="C21" s="148"/>
      <c r="D21" s="148"/>
      <c r="E21" s="148"/>
      <c r="F21" s="148"/>
      <c r="G21" s="148"/>
      <c r="H21" s="148"/>
      <c r="I21" s="148"/>
      <c r="J21" s="148"/>
      <c r="K21" s="149"/>
      <c r="L21" s="149"/>
    </row>
    <row r="22" spans="1:12" ht="48.2" customHeight="1" thickBot="1">
      <c r="A22" s="144" t="s">
        <v>81</v>
      </c>
      <c r="B22" s="145"/>
      <c r="C22" s="146"/>
      <c r="D22" s="144"/>
      <c r="E22" s="145"/>
      <c r="F22" s="145"/>
      <c r="G22" s="145"/>
      <c r="H22" s="145"/>
      <c r="I22" s="146"/>
      <c r="J22" s="150" t="s">
        <v>85</v>
      </c>
      <c r="K22" s="151"/>
      <c r="L22" s="151"/>
    </row>
    <row r="23" spans="1:12" ht="48.2" customHeight="1" thickBot="1">
      <c r="A23" s="144" t="s">
        <v>83</v>
      </c>
      <c r="B23" s="145"/>
      <c r="C23" s="146"/>
      <c r="D23" s="144"/>
      <c r="E23" s="145"/>
      <c r="F23" s="145"/>
      <c r="G23" s="145"/>
      <c r="H23" s="145"/>
      <c r="I23" s="146"/>
      <c r="J23" s="147"/>
      <c r="K23" s="147"/>
      <c r="L23" s="147"/>
    </row>
    <row r="24" spans="1:12" ht="48.2" customHeight="1" thickBot="1">
      <c r="A24" s="143" t="s">
        <v>84</v>
      </c>
      <c r="B24" s="143"/>
      <c r="C24" s="161" t="s">
        <v>77</v>
      </c>
      <c r="D24" s="161"/>
      <c r="E24" s="162"/>
      <c r="F24" s="155"/>
      <c r="G24" s="156"/>
      <c r="H24" s="157" t="s">
        <v>78</v>
      </c>
      <c r="I24" s="158"/>
      <c r="J24" s="147"/>
      <c r="K24" s="147"/>
      <c r="L24" s="147"/>
    </row>
    <row r="25" spans="1:12" ht="48.2" customHeight="1" thickBot="1">
      <c r="A25" s="143" t="s">
        <v>79</v>
      </c>
      <c r="B25" s="143"/>
      <c r="C25" s="147"/>
      <c r="D25" s="147"/>
      <c r="E25" s="147"/>
      <c r="F25" s="147"/>
      <c r="G25" s="147"/>
      <c r="H25" s="147"/>
      <c r="I25" s="147"/>
      <c r="J25" s="147"/>
      <c r="K25" s="147"/>
      <c r="L25" s="147"/>
    </row>
    <row r="26" spans="1:12" ht="48.2" customHeight="1" thickBot="1">
      <c r="A26" s="143" t="s">
        <v>80</v>
      </c>
      <c r="B26" s="143"/>
      <c r="C26" s="147"/>
      <c r="D26" s="147"/>
      <c r="E26" s="147"/>
      <c r="F26" s="147"/>
      <c r="G26" s="147"/>
      <c r="H26" s="147"/>
      <c r="I26" s="147"/>
      <c r="J26" s="147"/>
      <c r="K26" s="147"/>
      <c r="L26" s="147"/>
    </row>
    <row r="27" spans="1:12" ht="48.2" customHeight="1" thickBot="1">
      <c r="A27" s="143" t="s">
        <v>68</v>
      </c>
      <c r="B27" s="143"/>
      <c r="C27" s="159"/>
      <c r="D27" s="159"/>
      <c r="E27" s="159"/>
      <c r="F27" s="159"/>
      <c r="G27" s="159"/>
      <c r="H27" s="159"/>
      <c r="I27" s="159"/>
      <c r="J27" s="159"/>
      <c r="K27" s="159"/>
      <c r="L27" s="159"/>
    </row>
    <row r="28" spans="1:12" ht="48.2" customHeight="1" thickBot="1">
      <c r="A28" s="160" t="s">
        <v>69</v>
      </c>
      <c r="B28" s="160"/>
      <c r="C28" s="160"/>
      <c r="D28" s="160"/>
      <c r="E28" s="160"/>
      <c r="F28" s="160"/>
      <c r="G28" s="160"/>
      <c r="H28" s="160"/>
      <c r="I28" s="160"/>
      <c r="J28" s="160"/>
      <c r="K28" s="160"/>
      <c r="L28" s="160"/>
    </row>
    <row r="29" spans="1:12" ht="48.2" customHeight="1" thickBot="1">
      <c r="A29" s="11" t="s">
        <v>70</v>
      </c>
      <c r="B29" s="147" t="s">
        <v>71</v>
      </c>
      <c r="C29" s="147"/>
      <c r="D29" s="144" t="s">
        <v>72</v>
      </c>
      <c r="E29" s="146"/>
      <c r="F29" s="10" t="s">
        <v>73</v>
      </c>
      <c r="G29" s="147" t="s">
        <v>74</v>
      </c>
      <c r="H29" s="147"/>
      <c r="I29" s="147" t="s">
        <v>75</v>
      </c>
      <c r="J29" s="147"/>
      <c r="K29" s="147" t="s">
        <v>76</v>
      </c>
      <c r="L29" s="147"/>
    </row>
    <row r="30" spans="1:12" ht="48.2" customHeight="1" thickBot="1">
      <c r="A30" s="11">
        <v>11</v>
      </c>
      <c r="B30" s="147"/>
      <c r="C30" s="147"/>
      <c r="D30" s="144"/>
      <c r="E30" s="146"/>
      <c r="F30" s="12"/>
      <c r="G30" s="147"/>
      <c r="H30" s="147"/>
      <c r="I30" s="147"/>
      <c r="J30" s="147"/>
      <c r="K30" s="147"/>
      <c r="L30" s="147"/>
    </row>
    <row r="31" spans="1:12" ht="48.2" customHeight="1" thickBot="1">
      <c r="A31" s="11">
        <v>12</v>
      </c>
      <c r="B31" s="147"/>
      <c r="C31" s="147"/>
      <c r="D31" s="144"/>
      <c r="E31" s="146"/>
      <c r="F31" s="12"/>
      <c r="G31" s="147"/>
      <c r="H31" s="147"/>
      <c r="I31" s="147"/>
      <c r="J31" s="147"/>
      <c r="K31" s="147"/>
      <c r="L31" s="147"/>
    </row>
    <row r="32" spans="1:12" ht="48.2" customHeight="1" thickBot="1">
      <c r="A32" s="11">
        <v>13</v>
      </c>
      <c r="B32" s="147"/>
      <c r="C32" s="147"/>
      <c r="D32" s="144"/>
      <c r="E32" s="146"/>
      <c r="F32" s="12"/>
      <c r="G32" s="147"/>
      <c r="H32" s="147"/>
      <c r="I32" s="147"/>
      <c r="J32" s="147"/>
      <c r="K32" s="147"/>
      <c r="L32" s="147"/>
    </row>
    <row r="33" spans="1:12" ht="48.2" customHeight="1" thickBot="1">
      <c r="A33" s="11">
        <v>14</v>
      </c>
      <c r="B33" s="147"/>
      <c r="C33" s="147"/>
      <c r="D33" s="144"/>
      <c r="E33" s="146"/>
      <c r="F33" s="12"/>
      <c r="G33" s="147"/>
      <c r="H33" s="147"/>
      <c r="I33" s="147"/>
      <c r="J33" s="147"/>
      <c r="K33" s="147"/>
      <c r="L33" s="147"/>
    </row>
    <row r="34" spans="1:12" ht="48.2" customHeight="1" thickBot="1">
      <c r="A34" s="11">
        <v>15</v>
      </c>
      <c r="B34" s="147"/>
      <c r="C34" s="147"/>
      <c r="D34" s="144"/>
      <c r="E34" s="146"/>
      <c r="F34" s="12"/>
      <c r="G34" s="147"/>
      <c r="H34" s="147"/>
      <c r="I34" s="147"/>
      <c r="J34" s="147"/>
      <c r="K34" s="147"/>
      <c r="L34" s="147"/>
    </row>
    <row r="35" spans="1:12" ht="48.2" customHeight="1" thickBot="1">
      <c r="A35" s="11">
        <v>16</v>
      </c>
      <c r="B35" s="147"/>
      <c r="C35" s="147"/>
      <c r="D35" s="144"/>
      <c r="E35" s="146"/>
      <c r="F35" s="12"/>
      <c r="G35" s="147"/>
      <c r="H35" s="147"/>
      <c r="I35" s="147"/>
      <c r="J35" s="147"/>
      <c r="K35" s="147"/>
      <c r="L35" s="147"/>
    </row>
    <row r="36" spans="1:12" ht="48.2" customHeight="1" thickBot="1">
      <c r="A36" s="11">
        <v>17</v>
      </c>
      <c r="B36" s="147"/>
      <c r="C36" s="147"/>
      <c r="D36" s="144"/>
      <c r="E36" s="146"/>
      <c r="F36" s="12"/>
      <c r="G36" s="147"/>
      <c r="H36" s="147"/>
      <c r="I36" s="147"/>
      <c r="J36" s="147"/>
      <c r="K36" s="147"/>
      <c r="L36" s="147"/>
    </row>
    <row r="37" spans="1:12" ht="48.2" customHeight="1" thickBot="1">
      <c r="A37" s="11">
        <v>18</v>
      </c>
      <c r="B37" s="147"/>
      <c r="C37" s="147"/>
      <c r="D37" s="144"/>
      <c r="E37" s="146"/>
      <c r="F37" s="12"/>
      <c r="G37" s="147"/>
      <c r="H37" s="147"/>
      <c r="I37" s="147"/>
      <c r="J37" s="147"/>
      <c r="K37" s="147"/>
      <c r="L37" s="147"/>
    </row>
    <row r="38" spans="1:12" ht="48.2" customHeight="1" thickBot="1">
      <c r="A38" s="11">
        <v>19</v>
      </c>
      <c r="B38" s="147"/>
      <c r="C38" s="147"/>
      <c r="D38" s="144"/>
      <c r="E38" s="146"/>
      <c r="F38" s="12"/>
      <c r="G38" s="147"/>
      <c r="H38" s="147"/>
      <c r="I38" s="147"/>
      <c r="J38" s="147"/>
      <c r="K38" s="147"/>
      <c r="L38" s="147"/>
    </row>
    <row r="39" spans="1:12" ht="48.2" customHeight="1" thickBot="1">
      <c r="A39" s="11">
        <v>20</v>
      </c>
      <c r="B39" s="147"/>
      <c r="C39" s="147"/>
      <c r="D39" s="144"/>
      <c r="E39" s="146"/>
      <c r="F39" s="12"/>
      <c r="G39" s="147"/>
      <c r="H39" s="147"/>
      <c r="I39" s="147"/>
      <c r="J39" s="147"/>
      <c r="K39" s="147"/>
      <c r="L39" s="147"/>
    </row>
    <row r="40" spans="1:12" ht="172.5" customHeight="1" thickBot="1">
      <c r="A40" s="152" t="s">
        <v>136</v>
      </c>
      <c r="B40" s="153"/>
      <c r="C40" s="153"/>
      <c r="D40" s="153"/>
      <c r="E40" s="153"/>
      <c r="F40" s="153"/>
      <c r="G40" s="153"/>
      <c r="H40" s="153"/>
      <c r="I40" s="153"/>
      <c r="J40" s="153"/>
      <c r="K40" s="153"/>
      <c r="L40" s="154"/>
    </row>
    <row r="41" spans="1:12" ht="48.2" customHeight="1" thickBot="1">
      <c r="A41" s="148" t="s">
        <v>86</v>
      </c>
      <c r="B41" s="148"/>
      <c r="C41" s="148"/>
      <c r="D41" s="148"/>
      <c r="E41" s="148"/>
      <c r="F41" s="148"/>
      <c r="G41" s="148"/>
      <c r="H41" s="148"/>
      <c r="I41" s="148"/>
      <c r="J41" s="148"/>
      <c r="K41" s="149"/>
      <c r="L41" s="149"/>
    </row>
    <row r="42" spans="1:12" ht="48.2" customHeight="1" thickBot="1">
      <c r="A42" s="144" t="s">
        <v>81</v>
      </c>
      <c r="B42" s="145"/>
      <c r="C42" s="146"/>
      <c r="D42" s="144"/>
      <c r="E42" s="145"/>
      <c r="F42" s="145"/>
      <c r="G42" s="145"/>
      <c r="H42" s="145"/>
      <c r="I42" s="146"/>
      <c r="J42" s="150" t="s">
        <v>85</v>
      </c>
      <c r="K42" s="151"/>
      <c r="L42" s="151"/>
    </row>
    <row r="43" spans="1:12" ht="48.2" customHeight="1" thickBot="1">
      <c r="A43" s="144" t="s">
        <v>83</v>
      </c>
      <c r="B43" s="145"/>
      <c r="C43" s="146"/>
      <c r="D43" s="144"/>
      <c r="E43" s="145"/>
      <c r="F43" s="145"/>
      <c r="G43" s="145"/>
      <c r="H43" s="145"/>
      <c r="I43" s="146"/>
      <c r="J43" s="147"/>
      <c r="K43" s="147"/>
      <c r="L43" s="147"/>
    </row>
    <row r="44" spans="1:12" ht="48.2" customHeight="1" thickBot="1">
      <c r="A44" s="143" t="s">
        <v>84</v>
      </c>
      <c r="B44" s="143"/>
      <c r="C44" s="161" t="s">
        <v>77</v>
      </c>
      <c r="D44" s="161"/>
      <c r="E44" s="162"/>
      <c r="F44" s="155"/>
      <c r="G44" s="156"/>
      <c r="H44" s="157" t="s">
        <v>78</v>
      </c>
      <c r="I44" s="158"/>
      <c r="J44" s="147"/>
      <c r="K44" s="147"/>
      <c r="L44" s="147"/>
    </row>
    <row r="45" spans="1:12" ht="48.2" customHeight="1" thickBot="1">
      <c r="A45" s="143" t="s">
        <v>79</v>
      </c>
      <c r="B45" s="143"/>
      <c r="C45" s="147"/>
      <c r="D45" s="147"/>
      <c r="E45" s="147"/>
      <c r="F45" s="147"/>
      <c r="G45" s="147"/>
      <c r="H45" s="147"/>
      <c r="I45" s="147"/>
      <c r="J45" s="147"/>
      <c r="K45" s="147"/>
      <c r="L45" s="147"/>
    </row>
    <row r="46" spans="1:12" ht="48.2" customHeight="1" thickBot="1">
      <c r="A46" s="143" t="s">
        <v>80</v>
      </c>
      <c r="B46" s="143"/>
      <c r="C46" s="147"/>
      <c r="D46" s="147"/>
      <c r="E46" s="147"/>
      <c r="F46" s="147"/>
      <c r="G46" s="147"/>
      <c r="H46" s="147"/>
      <c r="I46" s="147"/>
      <c r="J46" s="147"/>
      <c r="K46" s="147"/>
      <c r="L46" s="147"/>
    </row>
    <row r="47" spans="1:12" ht="48.2" customHeight="1" thickBot="1">
      <c r="A47" s="143" t="s">
        <v>68</v>
      </c>
      <c r="B47" s="143"/>
      <c r="C47" s="159"/>
      <c r="D47" s="159"/>
      <c r="E47" s="159"/>
      <c r="F47" s="159"/>
      <c r="G47" s="159"/>
      <c r="H47" s="159"/>
      <c r="I47" s="159"/>
      <c r="J47" s="159"/>
      <c r="K47" s="159"/>
      <c r="L47" s="159"/>
    </row>
    <row r="48" spans="1:12" ht="48.2" customHeight="1" thickBot="1">
      <c r="A48" s="160" t="s">
        <v>69</v>
      </c>
      <c r="B48" s="160"/>
      <c r="C48" s="160"/>
      <c r="D48" s="160"/>
      <c r="E48" s="160"/>
      <c r="F48" s="160"/>
      <c r="G48" s="160"/>
      <c r="H48" s="160"/>
      <c r="I48" s="160"/>
      <c r="J48" s="160"/>
      <c r="K48" s="160"/>
      <c r="L48" s="160"/>
    </row>
    <row r="49" spans="1:12" ht="48.2" customHeight="1" thickBot="1">
      <c r="A49" s="11" t="s">
        <v>70</v>
      </c>
      <c r="B49" s="147" t="s">
        <v>71</v>
      </c>
      <c r="C49" s="147"/>
      <c r="D49" s="144" t="s">
        <v>72</v>
      </c>
      <c r="E49" s="146"/>
      <c r="F49" s="10" t="s">
        <v>73</v>
      </c>
      <c r="G49" s="147" t="s">
        <v>74</v>
      </c>
      <c r="H49" s="147"/>
      <c r="I49" s="147" t="s">
        <v>75</v>
      </c>
      <c r="J49" s="147"/>
      <c r="K49" s="147" t="s">
        <v>76</v>
      </c>
      <c r="L49" s="147"/>
    </row>
    <row r="50" spans="1:12" ht="48.2" customHeight="1" thickBot="1">
      <c r="A50" s="11">
        <v>21</v>
      </c>
      <c r="B50" s="147"/>
      <c r="C50" s="147"/>
      <c r="D50" s="144"/>
      <c r="E50" s="146"/>
      <c r="F50" s="12"/>
      <c r="G50" s="147"/>
      <c r="H50" s="147"/>
      <c r="I50" s="147"/>
      <c r="J50" s="147"/>
      <c r="K50" s="147"/>
      <c r="L50" s="147"/>
    </row>
    <row r="51" spans="1:12" ht="48.2" customHeight="1" thickBot="1">
      <c r="A51" s="11">
        <v>22</v>
      </c>
      <c r="B51" s="147"/>
      <c r="C51" s="147"/>
      <c r="D51" s="144"/>
      <c r="E51" s="146"/>
      <c r="F51" s="12"/>
      <c r="G51" s="147"/>
      <c r="H51" s="147"/>
      <c r="I51" s="147"/>
      <c r="J51" s="147"/>
      <c r="K51" s="147"/>
      <c r="L51" s="147"/>
    </row>
    <row r="52" spans="1:12" ht="48.2" customHeight="1" thickBot="1">
      <c r="A52" s="11">
        <v>23</v>
      </c>
      <c r="B52" s="147"/>
      <c r="C52" s="147"/>
      <c r="D52" s="144"/>
      <c r="E52" s="146"/>
      <c r="F52" s="12"/>
      <c r="G52" s="147"/>
      <c r="H52" s="147"/>
      <c r="I52" s="147"/>
      <c r="J52" s="147"/>
      <c r="K52" s="147"/>
      <c r="L52" s="147"/>
    </row>
    <row r="53" spans="1:12" ht="48.2" customHeight="1" thickBot="1">
      <c r="A53" s="11">
        <v>24</v>
      </c>
      <c r="B53" s="147"/>
      <c r="C53" s="147"/>
      <c r="D53" s="144"/>
      <c r="E53" s="146"/>
      <c r="F53" s="12"/>
      <c r="G53" s="147"/>
      <c r="H53" s="147"/>
      <c r="I53" s="147"/>
      <c r="J53" s="147"/>
      <c r="K53" s="147"/>
      <c r="L53" s="147"/>
    </row>
    <row r="54" spans="1:12" ht="48.2" customHeight="1" thickBot="1">
      <c r="A54" s="11">
        <v>25</v>
      </c>
      <c r="B54" s="147"/>
      <c r="C54" s="147"/>
      <c r="D54" s="144"/>
      <c r="E54" s="146"/>
      <c r="F54" s="12"/>
      <c r="G54" s="147"/>
      <c r="H54" s="147"/>
      <c r="I54" s="147"/>
      <c r="J54" s="147"/>
      <c r="K54" s="147"/>
      <c r="L54" s="147"/>
    </row>
    <row r="55" spans="1:12" ht="48.2" customHeight="1" thickBot="1">
      <c r="A55" s="11">
        <v>26</v>
      </c>
      <c r="B55" s="147"/>
      <c r="C55" s="147"/>
      <c r="D55" s="144"/>
      <c r="E55" s="146"/>
      <c r="F55" s="12"/>
      <c r="G55" s="147"/>
      <c r="H55" s="147"/>
      <c r="I55" s="147"/>
      <c r="J55" s="147"/>
      <c r="K55" s="147"/>
      <c r="L55" s="147"/>
    </row>
    <row r="56" spans="1:12" ht="48.2" customHeight="1" thickBot="1">
      <c r="A56" s="11">
        <v>27</v>
      </c>
      <c r="B56" s="147"/>
      <c r="C56" s="147"/>
      <c r="D56" s="144"/>
      <c r="E56" s="146"/>
      <c r="F56" s="12"/>
      <c r="G56" s="147"/>
      <c r="H56" s="147"/>
      <c r="I56" s="147"/>
      <c r="J56" s="147"/>
      <c r="K56" s="147"/>
      <c r="L56" s="147"/>
    </row>
    <row r="57" spans="1:12" ht="48.2" customHeight="1" thickBot="1">
      <c r="A57" s="11">
        <v>28</v>
      </c>
      <c r="B57" s="147"/>
      <c r="C57" s="147"/>
      <c r="D57" s="144"/>
      <c r="E57" s="146"/>
      <c r="F57" s="12"/>
      <c r="G57" s="147"/>
      <c r="H57" s="147"/>
      <c r="I57" s="147"/>
      <c r="J57" s="147"/>
      <c r="K57" s="147"/>
      <c r="L57" s="147"/>
    </row>
    <row r="58" spans="1:12" ht="48.2" customHeight="1" thickBot="1">
      <c r="A58" s="11">
        <v>29</v>
      </c>
      <c r="B58" s="147"/>
      <c r="C58" s="147"/>
      <c r="D58" s="144"/>
      <c r="E58" s="146"/>
      <c r="F58" s="12"/>
      <c r="G58" s="147"/>
      <c r="H58" s="147"/>
      <c r="I58" s="147"/>
      <c r="J58" s="147"/>
      <c r="K58" s="147"/>
      <c r="L58" s="147"/>
    </row>
    <row r="59" spans="1:12" ht="48.2" customHeight="1" thickBot="1">
      <c r="A59" s="11">
        <v>30</v>
      </c>
      <c r="B59" s="147"/>
      <c r="C59" s="147"/>
      <c r="D59" s="144"/>
      <c r="E59" s="146"/>
      <c r="F59" s="12"/>
      <c r="G59" s="147"/>
      <c r="H59" s="147"/>
      <c r="I59" s="147"/>
      <c r="J59" s="147"/>
      <c r="K59" s="147"/>
      <c r="L59" s="147"/>
    </row>
    <row r="60" spans="1:12" ht="172.5" customHeight="1" thickBot="1">
      <c r="A60" s="152" t="s">
        <v>136</v>
      </c>
      <c r="B60" s="153"/>
      <c r="C60" s="153"/>
      <c r="D60" s="153"/>
      <c r="E60" s="153"/>
      <c r="F60" s="153"/>
      <c r="G60" s="153"/>
      <c r="H60" s="153"/>
      <c r="I60" s="153"/>
      <c r="J60" s="153"/>
      <c r="K60" s="153"/>
      <c r="L60" s="154"/>
    </row>
    <row r="61" spans="1:12" ht="48.2" customHeight="1" thickBot="1">
      <c r="A61" s="148" t="s">
        <v>86</v>
      </c>
      <c r="B61" s="148"/>
      <c r="C61" s="148"/>
      <c r="D61" s="148"/>
      <c r="E61" s="148"/>
      <c r="F61" s="148"/>
      <c r="G61" s="148"/>
      <c r="H61" s="148"/>
      <c r="I61" s="148"/>
      <c r="J61" s="148"/>
      <c r="K61" s="149"/>
      <c r="L61" s="149"/>
    </row>
    <row r="62" spans="1:12" ht="48.2" customHeight="1" thickBot="1">
      <c r="A62" s="144" t="s">
        <v>81</v>
      </c>
      <c r="B62" s="145"/>
      <c r="C62" s="146"/>
      <c r="D62" s="144"/>
      <c r="E62" s="145"/>
      <c r="F62" s="145"/>
      <c r="G62" s="145"/>
      <c r="H62" s="145"/>
      <c r="I62" s="146"/>
      <c r="J62" s="150" t="s">
        <v>85</v>
      </c>
      <c r="K62" s="151"/>
      <c r="L62" s="151"/>
    </row>
    <row r="63" spans="1:12" ht="48.2" customHeight="1" thickBot="1">
      <c r="A63" s="144" t="s">
        <v>83</v>
      </c>
      <c r="B63" s="145"/>
      <c r="C63" s="146"/>
      <c r="D63" s="144"/>
      <c r="E63" s="145"/>
      <c r="F63" s="145"/>
      <c r="G63" s="145"/>
      <c r="H63" s="145"/>
      <c r="I63" s="146"/>
      <c r="J63" s="147"/>
      <c r="K63" s="147"/>
      <c r="L63" s="147"/>
    </row>
    <row r="64" spans="1:12" ht="48.2" customHeight="1" thickBot="1">
      <c r="A64" s="143" t="s">
        <v>84</v>
      </c>
      <c r="B64" s="143"/>
      <c r="C64" s="161" t="s">
        <v>77</v>
      </c>
      <c r="D64" s="161"/>
      <c r="E64" s="162"/>
      <c r="F64" s="155"/>
      <c r="G64" s="156"/>
      <c r="H64" s="157" t="s">
        <v>78</v>
      </c>
      <c r="I64" s="158"/>
      <c r="J64" s="147"/>
      <c r="K64" s="147"/>
      <c r="L64" s="147"/>
    </row>
    <row r="65" spans="1:12" ht="48.2" customHeight="1" thickBot="1">
      <c r="A65" s="143" t="s">
        <v>79</v>
      </c>
      <c r="B65" s="143"/>
      <c r="C65" s="147"/>
      <c r="D65" s="147"/>
      <c r="E65" s="147"/>
      <c r="F65" s="147"/>
      <c r="G65" s="147"/>
      <c r="H65" s="147"/>
      <c r="I65" s="147"/>
      <c r="J65" s="147"/>
      <c r="K65" s="147"/>
      <c r="L65" s="147"/>
    </row>
    <row r="66" spans="1:12" ht="48.2" customHeight="1" thickBot="1">
      <c r="A66" s="143" t="s">
        <v>80</v>
      </c>
      <c r="B66" s="143"/>
      <c r="C66" s="147"/>
      <c r="D66" s="147"/>
      <c r="E66" s="147"/>
      <c r="F66" s="147"/>
      <c r="G66" s="147"/>
      <c r="H66" s="147"/>
      <c r="I66" s="147"/>
      <c r="J66" s="147"/>
      <c r="K66" s="147"/>
      <c r="L66" s="147"/>
    </row>
    <row r="67" spans="1:12" ht="48.2" customHeight="1" thickBot="1">
      <c r="A67" s="143" t="s">
        <v>68</v>
      </c>
      <c r="B67" s="143"/>
      <c r="C67" s="159"/>
      <c r="D67" s="159"/>
      <c r="E67" s="159"/>
      <c r="F67" s="159"/>
      <c r="G67" s="159"/>
      <c r="H67" s="159"/>
      <c r="I67" s="159"/>
      <c r="J67" s="159"/>
      <c r="K67" s="159"/>
      <c r="L67" s="159"/>
    </row>
    <row r="68" spans="1:12" ht="48.2" customHeight="1" thickBot="1">
      <c r="A68" s="160" t="s">
        <v>69</v>
      </c>
      <c r="B68" s="160"/>
      <c r="C68" s="160"/>
      <c r="D68" s="160"/>
      <c r="E68" s="160"/>
      <c r="F68" s="160"/>
      <c r="G68" s="160"/>
      <c r="H68" s="160"/>
      <c r="I68" s="160"/>
      <c r="J68" s="160"/>
      <c r="K68" s="160"/>
      <c r="L68" s="160"/>
    </row>
    <row r="69" spans="1:12" ht="48.2" customHeight="1" thickBot="1">
      <c r="A69" s="11" t="s">
        <v>70</v>
      </c>
      <c r="B69" s="147" t="s">
        <v>71</v>
      </c>
      <c r="C69" s="147"/>
      <c r="D69" s="144" t="s">
        <v>72</v>
      </c>
      <c r="E69" s="146"/>
      <c r="F69" s="10" t="s">
        <v>73</v>
      </c>
      <c r="G69" s="147" t="s">
        <v>74</v>
      </c>
      <c r="H69" s="147"/>
      <c r="I69" s="147" t="s">
        <v>75</v>
      </c>
      <c r="J69" s="147"/>
      <c r="K69" s="147" t="s">
        <v>76</v>
      </c>
      <c r="L69" s="147"/>
    </row>
    <row r="70" spans="1:12" ht="48.2" customHeight="1" thickBot="1">
      <c r="A70" s="11">
        <v>31</v>
      </c>
      <c r="B70" s="147"/>
      <c r="C70" s="147"/>
      <c r="D70" s="144"/>
      <c r="E70" s="146"/>
      <c r="F70" s="12"/>
      <c r="G70" s="147"/>
      <c r="H70" s="147"/>
      <c r="I70" s="147"/>
      <c r="J70" s="147"/>
      <c r="K70" s="147"/>
      <c r="L70" s="147"/>
    </row>
    <row r="71" spans="1:12" ht="48.2" customHeight="1" thickBot="1">
      <c r="A71" s="11">
        <v>32</v>
      </c>
      <c r="B71" s="147"/>
      <c r="C71" s="147"/>
      <c r="D71" s="144"/>
      <c r="E71" s="146"/>
      <c r="F71" s="12"/>
      <c r="G71" s="147"/>
      <c r="H71" s="147"/>
      <c r="I71" s="147"/>
      <c r="J71" s="147"/>
      <c r="K71" s="147"/>
      <c r="L71" s="147"/>
    </row>
    <row r="72" spans="1:12" ht="48.2" customHeight="1" thickBot="1">
      <c r="A72" s="11">
        <v>33</v>
      </c>
      <c r="B72" s="147"/>
      <c r="C72" s="147"/>
      <c r="D72" s="144"/>
      <c r="E72" s="146"/>
      <c r="F72" s="12"/>
      <c r="G72" s="147"/>
      <c r="H72" s="147"/>
      <c r="I72" s="147"/>
      <c r="J72" s="147"/>
      <c r="K72" s="147"/>
      <c r="L72" s="147"/>
    </row>
    <row r="73" spans="1:12" ht="48.2" customHeight="1" thickBot="1">
      <c r="A73" s="11">
        <v>34</v>
      </c>
      <c r="B73" s="147"/>
      <c r="C73" s="147"/>
      <c r="D73" s="144"/>
      <c r="E73" s="146"/>
      <c r="F73" s="12"/>
      <c r="G73" s="147"/>
      <c r="H73" s="147"/>
      <c r="I73" s="147"/>
      <c r="J73" s="147"/>
      <c r="K73" s="147"/>
      <c r="L73" s="147"/>
    </row>
    <row r="74" spans="1:12" ht="48.2" customHeight="1" thickBot="1">
      <c r="A74" s="11">
        <v>35</v>
      </c>
      <c r="B74" s="147"/>
      <c r="C74" s="147"/>
      <c r="D74" s="144"/>
      <c r="E74" s="146"/>
      <c r="F74" s="12"/>
      <c r="G74" s="147"/>
      <c r="H74" s="147"/>
      <c r="I74" s="147"/>
      <c r="J74" s="147"/>
      <c r="K74" s="147"/>
      <c r="L74" s="147"/>
    </row>
    <row r="75" spans="1:12" ht="48.2" customHeight="1" thickBot="1">
      <c r="A75" s="11">
        <v>36</v>
      </c>
      <c r="B75" s="147"/>
      <c r="C75" s="147"/>
      <c r="D75" s="144"/>
      <c r="E75" s="146"/>
      <c r="F75" s="12"/>
      <c r="G75" s="147"/>
      <c r="H75" s="147"/>
      <c r="I75" s="147"/>
      <c r="J75" s="147"/>
      <c r="K75" s="147"/>
      <c r="L75" s="147"/>
    </row>
    <row r="76" spans="1:12" ht="48.2" customHeight="1" thickBot="1">
      <c r="A76" s="11">
        <v>37</v>
      </c>
      <c r="B76" s="147"/>
      <c r="C76" s="147"/>
      <c r="D76" s="144"/>
      <c r="E76" s="146"/>
      <c r="F76" s="12"/>
      <c r="G76" s="147"/>
      <c r="H76" s="147"/>
      <c r="I76" s="147"/>
      <c r="J76" s="147"/>
      <c r="K76" s="147"/>
      <c r="L76" s="147"/>
    </row>
    <row r="77" spans="1:12" ht="48.2" customHeight="1" thickBot="1">
      <c r="A77" s="11">
        <v>38</v>
      </c>
      <c r="B77" s="147"/>
      <c r="C77" s="147"/>
      <c r="D77" s="144"/>
      <c r="E77" s="146"/>
      <c r="F77" s="12"/>
      <c r="G77" s="147"/>
      <c r="H77" s="147"/>
      <c r="I77" s="147"/>
      <c r="J77" s="147"/>
      <c r="K77" s="147"/>
      <c r="L77" s="147"/>
    </row>
    <row r="78" spans="1:12" ht="48.2" customHeight="1" thickBot="1">
      <c r="A78" s="11">
        <v>39</v>
      </c>
      <c r="B78" s="147"/>
      <c r="C78" s="147"/>
      <c r="D78" s="144"/>
      <c r="E78" s="146"/>
      <c r="F78" s="12"/>
      <c r="G78" s="147"/>
      <c r="H78" s="147"/>
      <c r="I78" s="147"/>
      <c r="J78" s="147"/>
      <c r="K78" s="147"/>
      <c r="L78" s="147"/>
    </row>
    <row r="79" spans="1:12" ht="48.2" customHeight="1" thickBot="1">
      <c r="A79" s="11">
        <v>40</v>
      </c>
      <c r="B79" s="147"/>
      <c r="C79" s="147"/>
      <c r="D79" s="144"/>
      <c r="E79" s="146"/>
      <c r="F79" s="12"/>
      <c r="G79" s="147"/>
      <c r="H79" s="147"/>
      <c r="I79" s="147"/>
      <c r="J79" s="147"/>
      <c r="K79" s="147"/>
      <c r="L79" s="147"/>
    </row>
    <row r="80" spans="1:12" ht="172.5" customHeight="1" thickBot="1">
      <c r="A80" s="152" t="s">
        <v>136</v>
      </c>
      <c r="B80" s="153"/>
      <c r="C80" s="153"/>
      <c r="D80" s="153"/>
      <c r="E80" s="153"/>
      <c r="F80" s="153"/>
      <c r="G80" s="153"/>
      <c r="H80" s="153"/>
      <c r="I80" s="153"/>
      <c r="J80" s="153"/>
      <c r="K80" s="153"/>
      <c r="L80" s="154"/>
    </row>
    <row r="81" spans="1:12" ht="48.2" customHeight="1" thickBot="1">
      <c r="A81" s="148" t="s">
        <v>86</v>
      </c>
      <c r="B81" s="148"/>
      <c r="C81" s="148"/>
      <c r="D81" s="148"/>
      <c r="E81" s="148"/>
      <c r="F81" s="148"/>
      <c r="G81" s="148"/>
      <c r="H81" s="148"/>
      <c r="I81" s="148"/>
      <c r="J81" s="148"/>
      <c r="K81" s="149"/>
      <c r="L81" s="149"/>
    </row>
    <row r="82" spans="1:12" ht="48.2" customHeight="1" thickBot="1">
      <c r="A82" s="144" t="s">
        <v>81</v>
      </c>
      <c r="B82" s="145"/>
      <c r="C82" s="146"/>
      <c r="D82" s="144"/>
      <c r="E82" s="145"/>
      <c r="F82" s="145"/>
      <c r="G82" s="145"/>
      <c r="H82" s="145"/>
      <c r="I82" s="146"/>
      <c r="J82" s="150" t="s">
        <v>85</v>
      </c>
      <c r="K82" s="151"/>
      <c r="L82" s="151"/>
    </row>
    <row r="83" spans="1:12" ht="48.2" customHeight="1" thickBot="1">
      <c r="A83" s="144" t="s">
        <v>83</v>
      </c>
      <c r="B83" s="145"/>
      <c r="C83" s="146"/>
      <c r="D83" s="144"/>
      <c r="E83" s="145"/>
      <c r="F83" s="145"/>
      <c r="G83" s="145"/>
      <c r="H83" s="145"/>
      <c r="I83" s="146"/>
      <c r="J83" s="147"/>
      <c r="K83" s="147"/>
      <c r="L83" s="147"/>
    </row>
    <row r="84" spans="1:12" ht="48.2" customHeight="1" thickBot="1">
      <c r="A84" s="143" t="s">
        <v>84</v>
      </c>
      <c r="B84" s="143"/>
      <c r="C84" s="161" t="s">
        <v>77</v>
      </c>
      <c r="D84" s="161"/>
      <c r="E84" s="162"/>
      <c r="F84" s="155"/>
      <c r="G84" s="156"/>
      <c r="H84" s="157" t="s">
        <v>78</v>
      </c>
      <c r="I84" s="158"/>
      <c r="J84" s="147"/>
      <c r="K84" s="147"/>
      <c r="L84" s="147"/>
    </row>
    <row r="85" spans="1:12" ht="48.2" customHeight="1" thickBot="1">
      <c r="A85" s="143" t="s">
        <v>79</v>
      </c>
      <c r="B85" s="143"/>
      <c r="C85" s="147"/>
      <c r="D85" s="147"/>
      <c r="E85" s="147"/>
      <c r="F85" s="147"/>
      <c r="G85" s="147"/>
      <c r="H85" s="147"/>
      <c r="I85" s="147"/>
      <c r="J85" s="147"/>
      <c r="K85" s="147"/>
      <c r="L85" s="147"/>
    </row>
    <row r="86" spans="1:12" ht="48.2" customHeight="1" thickBot="1">
      <c r="A86" s="143" t="s">
        <v>80</v>
      </c>
      <c r="B86" s="143"/>
      <c r="C86" s="147"/>
      <c r="D86" s="147"/>
      <c r="E86" s="147"/>
      <c r="F86" s="147"/>
      <c r="G86" s="147"/>
      <c r="H86" s="147"/>
      <c r="I86" s="147"/>
      <c r="J86" s="147"/>
      <c r="K86" s="147"/>
      <c r="L86" s="147"/>
    </row>
    <row r="87" spans="1:12" ht="48.2" customHeight="1" thickBot="1">
      <c r="A87" s="143" t="s">
        <v>68</v>
      </c>
      <c r="B87" s="143"/>
      <c r="C87" s="159"/>
      <c r="D87" s="159"/>
      <c r="E87" s="159"/>
      <c r="F87" s="159"/>
      <c r="G87" s="159"/>
      <c r="H87" s="159"/>
      <c r="I87" s="159"/>
      <c r="J87" s="159"/>
      <c r="K87" s="159"/>
      <c r="L87" s="159"/>
    </row>
    <row r="88" spans="1:12" ht="48.2" customHeight="1" thickBot="1">
      <c r="A88" s="160" t="s">
        <v>69</v>
      </c>
      <c r="B88" s="160"/>
      <c r="C88" s="160"/>
      <c r="D88" s="160"/>
      <c r="E88" s="160"/>
      <c r="F88" s="160"/>
      <c r="G88" s="160"/>
      <c r="H88" s="160"/>
      <c r="I88" s="160"/>
      <c r="J88" s="160"/>
      <c r="K88" s="160"/>
      <c r="L88" s="160"/>
    </row>
    <row r="89" spans="1:12" ht="48.2" customHeight="1" thickBot="1">
      <c r="A89" s="11" t="s">
        <v>70</v>
      </c>
      <c r="B89" s="147" t="s">
        <v>71</v>
      </c>
      <c r="C89" s="147"/>
      <c r="D89" s="144" t="s">
        <v>72</v>
      </c>
      <c r="E89" s="146"/>
      <c r="F89" s="10" t="s">
        <v>73</v>
      </c>
      <c r="G89" s="147" t="s">
        <v>74</v>
      </c>
      <c r="H89" s="147"/>
      <c r="I89" s="147" t="s">
        <v>75</v>
      </c>
      <c r="J89" s="147"/>
      <c r="K89" s="147" t="s">
        <v>76</v>
      </c>
      <c r="L89" s="147"/>
    </row>
    <row r="90" spans="1:12" ht="48.2" customHeight="1" thickBot="1">
      <c r="A90" s="11">
        <v>41</v>
      </c>
      <c r="B90" s="147"/>
      <c r="C90" s="147"/>
      <c r="D90" s="144"/>
      <c r="E90" s="146"/>
      <c r="F90" s="12"/>
      <c r="G90" s="147"/>
      <c r="H90" s="147"/>
      <c r="I90" s="147"/>
      <c r="J90" s="147"/>
      <c r="K90" s="147"/>
      <c r="L90" s="147"/>
    </row>
    <row r="91" spans="1:12" ht="48.2" customHeight="1" thickBot="1">
      <c r="A91" s="11">
        <v>42</v>
      </c>
      <c r="B91" s="147"/>
      <c r="C91" s="147"/>
      <c r="D91" s="144"/>
      <c r="E91" s="146"/>
      <c r="F91" s="12"/>
      <c r="G91" s="147"/>
      <c r="H91" s="147"/>
      <c r="I91" s="147"/>
      <c r="J91" s="147"/>
      <c r="K91" s="147"/>
      <c r="L91" s="147"/>
    </row>
    <row r="92" spans="1:12" ht="48.2" customHeight="1" thickBot="1">
      <c r="A92" s="11">
        <v>43</v>
      </c>
      <c r="B92" s="147"/>
      <c r="C92" s="147"/>
      <c r="D92" s="144"/>
      <c r="E92" s="146"/>
      <c r="F92" s="12"/>
      <c r="G92" s="147"/>
      <c r="H92" s="147"/>
      <c r="I92" s="147"/>
      <c r="J92" s="147"/>
      <c r="K92" s="147"/>
      <c r="L92" s="147"/>
    </row>
    <row r="93" spans="1:12" ht="48.2" customHeight="1" thickBot="1">
      <c r="A93" s="11">
        <v>44</v>
      </c>
      <c r="B93" s="147"/>
      <c r="C93" s="147"/>
      <c r="D93" s="144"/>
      <c r="E93" s="146"/>
      <c r="F93" s="12"/>
      <c r="G93" s="147"/>
      <c r="H93" s="147"/>
      <c r="I93" s="147"/>
      <c r="J93" s="147"/>
      <c r="K93" s="147"/>
      <c r="L93" s="147"/>
    </row>
    <row r="94" spans="1:12" ht="48.2" customHeight="1" thickBot="1">
      <c r="A94" s="11">
        <v>45</v>
      </c>
      <c r="B94" s="147"/>
      <c r="C94" s="147"/>
      <c r="D94" s="144"/>
      <c r="E94" s="146"/>
      <c r="F94" s="12"/>
      <c r="G94" s="147"/>
      <c r="H94" s="147"/>
      <c r="I94" s="147"/>
      <c r="J94" s="147"/>
      <c r="K94" s="147"/>
      <c r="L94" s="147"/>
    </row>
    <row r="95" spans="1:12" ht="48.2" customHeight="1" thickBot="1">
      <c r="A95" s="11">
        <v>46</v>
      </c>
      <c r="B95" s="147"/>
      <c r="C95" s="147"/>
      <c r="D95" s="144"/>
      <c r="E95" s="146"/>
      <c r="F95" s="12"/>
      <c r="G95" s="147"/>
      <c r="H95" s="147"/>
      <c r="I95" s="147"/>
      <c r="J95" s="147"/>
      <c r="K95" s="147"/>
      <c r="L95" s="147"/>
    </row>
    <row r="96" spans="1:12" ht="48.2" customHeight="1" thickBot="1">
      <c r="A96" s="11">
        <v>47</v>
      </c>
      <c r="B96" s="147"/>
      <c r="C96" s="147"/>
      <c r="D96" s="144"/>
      <c r="E96" s="146"/>
      <c r="F96" s="12"/>
      <c r="G96" s="147"/>
      <c r="H96" s="147"/>
      <c r="I96" s="147"/>
      <c r="J96" s="147"/>
      <c r="K96" s="147"/>
      <c r="L96" s="147"/>
    </row>
    <row r="97" spans="1:12" ht="48.2" customHeight="1" thickBot="1">
      <c r="A97" s="11">
        <v>48</v>
      </c>
      <c r="B97" s="147"/>
      <c r="C97" s="147"/>
      <c r="D97" s="144"/>
      <c r="E97" s="146"/>
      <c r="F97" s="12"/>
      <c r="G97" s="147"/>
      <c r="H97" s="147"/>
      <c r="I97" s="147"/>
      <c r="J97" s="147"/>
      <c r="K97" s="147"/>
      <c r="L97" s="147"/>
    </row>
    <row r="98" spans="1:12" ht="48.2" customHeight="1" thickBot="1">
      <c r="A98" s="11">
        <v>49</v>
      </c>
      <c r="B98" s="147"/>
      <c r="C98" s="147"/>
      <c r="D98" s="144"/>
      <c r="E98" s="146"/>
      <c r="F98" s="12"/>
      <c r="G98" s="147"/>
      <c r="H98" s="147"/>
      <c r="I98" s="147"/>
      <c r="J98" s="147"/>
      <c r="K98" s="147"/>
      <c r="L98" s="147"/>
    </row>
    <row r="99" spans="1:12" ht="48.2" customHeight="1" thickBot="1">
      <c r="A99" s="11">
        <v>50</v>
      </c>
      <c r="B99" s="147"/>
      <c r="C99" s="147"/>
      <c r="D99" s="144"/>
      <c r="E99" s="146"/>
      <c r="F99" s="12"/>
      <c r="G99" s="147"/>
      <c r="H99" s="147"/>
      <c r="I99" s="147"/>
      <c r="J99" s="147"/>
      <c r="K99" s="147"/>
      <c r="L99" s="147"/>
    </row>
    <row r="100" spans="1:12" ht="172.5" customHeight="1" thickBot="1">
      <c r="A100" s="152" t="s">
        <v>136</v>
      </c>
      <c r="B100" s="153"/>
      <c r="C100" s="153"/>
      <c r="D100" s="153"/>
      <c r="E100" s="153"/>
      <c r="F100" s="153"/>
      <c r="G100" s="153"/>
      <c r="H100" s="153"/>
      <c r="I100" s="153"/>
      <c r="J100" s="153"/>
      <c r="K100" s="153"/>
      <c r="L100" s="154"/>
    </row>
  </sheetData>
  <mergeCells count="365">
    <mergeCell ref="A100:L100"/>
    <mergeCell ref="B98:C98"/>
    <mergeCell ref="D98:E98"/>
    <mergeCell ref="G98:H98"/>
    <mergeCell ref="I98:J98"/>
    <mergeCell ref="K98:L98"/>
    <mergeCell ref="B99:C99"/>
    <mergeCell ref="D99:E99"/>
    <mergeCell ref="G99:H99"/>
    <mergeCell ref="I99:J99"/>
    <mergeCell ref="K99:L99"/>
    <mergeCell ref="B96:C96"/>
    <mergeCell ref="D96:E96"/>
    <mergeCell ref="G96:H96"/>
    <mergeCell ref="I96:J96"/>
    <mergeCell ref="K96:L96"/>
    <mergeCell ref="B97:C97"/>
    <mergeCell ref="D97:E97"/>
    <mergeCell ref="G97:H97"/>
    <mergeCell ref="I97:J97"/>
    <mergeCell ref="K97:L97"/>
    <mergeCell ref="B94:C94"/>
    <mergeCell ref="D94:E94"/>
    <mergeCell ref="G94:H94"/>
    <mergeCell ref="I94:J94"/>
    <mergeCell ref="K94:L94"/>
    <mergeCell ref="B95:C95"/>
    <mergeCell ref="D95:E95"/>
    <mergeCell ref="G95:H95"/>
    <mergeCell ref="I95:J95"/>
    <mergeCell ref="K95:L95"/>
    <mergeCell ref="B92:C92"/>
    <mergeCell ref="D92:E92"/>
    <mergeCell ref="G92:H92"/>
    <mergeCell ref="I92:J92"/>
    <mergeCell ref="K92:L92"/>
    <mergeCell ref="B93:C93"/>
    <mergeCell ref="D93:E93"/>
    <mergeCell ref="G93:H93"/>
    <mergeCell ref="I93:J93"/>
    <mergeCell ref="K93:L93"/>
    <mergeCell ref="B90:C90"/>
    <mergeCell ref="D90:E90"/>
    <mergeCell ref="G90:H90"/>
    <mergeCell ref="I90:J90"/>
    <mergeCell ref="K90:L90"/>
    <mergeCell ref="B91:C91"/>
    <mergeCell ref="D91:E91"/>
    <mergeCell ref="G91:H91"/>
    <mergeCell ref="I91:J91"/>
    <mergeCell ref="K91:L91"/>
    <mergeCell ref="A88:L88"/>
    <mergeCell ref="B89:C89"/>
    <mergeCell ref="D89:E89"/>
    <mergeCell ref="G89:H89"/>
    <mergeCell ref="I89:J89"/>
    <mergeCell ref="K89:L89"/>
    <mergeCell ref="H84:I84"/>
    <mergeCell ref="A85:B85"/>
    <mergeCell ref="C85:L85"/>
    <mergeCell ref="A86:B86"/>
    <mergeCell ref="C86:L86"/>
    <mergeCell ref="A87:B87"/>
    <mergeCell ref="C87:L87"/>
    <mergeCell ref="A80:L80"/>
    <mergeCell ref="A81:L81"/>
    <mergeCell ref="A82:C82"/>
    <mergeCell ref="D82:I82"/>
    <mergeCell ref="J82:L84"/>
    <mergeCell ref="A83:C83"/>
    <mergeCell ref="D83:I83"/>
    <mergeCell ref="A84:B84"/>
    <mergeCell ref="C84:E84"/>
    <mergeCell ref="F84:G84"/>
    <mergeCell ref="B78:C78"/>
    <mergeCell ref="D78:E78"/>
    <mergeCell ref="G78:H78"/>
    <mergeCell ref="I78:J78"/>
    <mergeCell ref="K78:L78"/>
    <mergeCell ref="B79:C79"/>
    <mergeCell ref="D79:E79"/>
    <mergeCell ref="G79:H79"/>
    <mergeCell ref="I79:J79"/>
    <mergeCell ref="K79:L79"/>
    <mergeCell ref="B76:C76"/>
    <mergeCell ref="D76:E76"/>
    <mergeCell ref="G76:H76"/>
    <mergeCell ref="I76:J76"/>
    <mergeCell ref="K76:L76"/>
    <mergeCell ref="B77:C77"/>
    <mergeCell ref="D77:E77"/>
    <mergeCell ref="G77:H77"/>
    <mergeCell ref="I77:J77"/>
    <mergeCell ref="K77:L77"/>
    <mergeCell ref="B74:C74"/>
    <mergeCell ref="D74:E74"/>
    <mergeCell ref="G74:H74"/>
    <mergeCell ref="I74:J74"/>
    <mergeCell ref="K74:L74"/>
    <mergeCell ref="B75:C75"/>
    <mergeCell ref="D75:E75"/>
    <mergeCell ref="G75:H75"/>
    <mergeCell ref="I75:J75"/>
    <mergeCell ref="K75:L75"/>
    <mergeCell ref="B72:C72"/>
    <mergeCell ref="D72:E72"/>
    <mergeCell ref="G72:H72"/>
    <mergeCell ref="I72:J72"/>
    <mergeCell ref="K72:L72"/>
    <mergeCell ref="B73:C73"/>
    <mergeCell ref="D73:E73"/>
    <mergeCell ref="G73:H73"/>
    <mergeCell ref="I73:J73"/>
    <mergeCell ref="K73:L73"/>
    <mergeCell ref="B70:C70"/>
    <mergeCell ref="D70:E70"/>
    <mergeCell ref="G70:H70"/>
    <mergeCell ref="I70:J70"/>
    <mergeCell ref="K70:L70"/>
    <mergeCell ref="B71:C71"/>
    <mergeCell ref="D71:E71"/>
    <mergeCell ref="G71:H71"/>
    <mergeCell ref="I71:J71"/>
    <mergeCell ref="K71:L71"/>
    <mergeCell ref="A68:L68"/>
    <mergeCell ref="B69:C69"/>
    <mergeCell ref="D69:E69"/>
    <mergeCell ref="G69:H69"/>
    <mergeCell ref="I69:J69"/>
    <mergeCell ref="K69:L69"/>
    <mergeCell ref="H64:I64"/>
    <mergeCell ref="A65:B65"/>
    <mergeCell ref="C65:L65"/>
    <mergeCell ref="A66:B66"/>
    <mergeCell ref="C66:L66"/>
    <mergeCell ref="A67:B67"/>
    <mergeCell ref="C67:L67"/>
    <mergeCell ref="A60:L60"/>
    <mergeCell ref="A61:L61"/>
    <mergeCell ref="A62:C62"/>
    <mergeCell ref="D62:I62"/>
    <mergeCell ref="J62:L64"/>
    <mergeCell ref="A63:C63"/>
    <mergeCell ref="D63:I63"/>
    <mergeCell ref="A64:B64"/>
    <mergeCell ref="C64:E64"/>
    <mergeCell ref="F64:G64"/>
    <mergeCell ref="B58:C58"/>
    <mergeCell ref="D58:E58"/>
    <mergeCell ref="G58:H58"/>
    <mergeCell ref="I58:J58"/>
    <mergeCell ref="K58:L58"/>
    <mergeCell ref="B59:C59"/>
    <mergeCell ref="D59:E59"/>
    <mergeCell ref="G59:H59"/>
    <mergeCell ref="I59:J59"/>
    <mergeCell ref="K59:L59"/>
    <mergeCell ref="B56:C56"/>
    <mergeCell ref="D56:E56"/>
    <mergeCell ref="G56:H56"/>
    <mergeCell ref="I56:J56"/>
    <mergeCell ref="K56:L56"/>
    <mergeCell ref="B57:C57"/>
    <mergeCell ref="D57:E57"/>
    <mergeCell ref="G57:H57"/>
    <mergeCell ref="I57:J57"/>
    <mergeCell ref="K57:L57"/>
    <mergeCell ref="B54:C54"/>
    <mergeCell ref="D54:E54"/>
    <mergeCell ref="G54:H54"/>
    <mergeCell ref="I54:J54"/>
    <mergeCell ref="K54:L54"/>
    <mergeCell ref="B55:C55"/>
    <mergeCell ref="D55:E55"/>
    <mergeCell ref="G55:H55"/>
    <mergeCell ref="I55:J55"/>
    <mergeCell ref="K55:L55"/>
    <mergeCell ref="B52:C52"/>
    <mergeCell ref="D52:E52"/>
    <mergeCell ref="G52:H52"/>
    <mergeCell ref="I52:J52"/>
    <mergeCell ref="K52:L52"/>
    <mergeCell ref="B53:C53"/>
    <mergeCell ref="D53:E53"/>
    <mergeCell ref="G53:H53"/>
    <mergeCell ref="I53:J53"/>
    <mergeCell ref="K53:L53"/>
    <mergeCell ref="B50:C50"/>
    <mergeCell ref="D50:E50"/>
    <mergeCell ref="G50:H50"/>
    <mergeCell ref="I50:J50"/>
    <mergeCell ref="K50:L50"/>
    <mergeCell ref="B51:C51"/>
    <mergeCell ref="D51:E51"/>
    <mergeCell ref="G51:H51"/>
    <mergeCell ref="I51:J51"/>
    <mergeCell ref="K51:L51"/>
    <mergeCell ref="A48:L48"/>
    <mergeCell ref="B49:C49"/>
    <mergeCell ref="D49:E49"/>
    <mergeCell ref="G49:H49"/>
    <mergeCell ref="I49:J49"/>
    <mergeCell ref="K49:L49"/>
    <mergeCell ref="A45:B45"/>
    <mergeCell ref="C45:L45"/>
    <mergeCell ref="A46:B46"/>
    <mergeCell ref="C46:L46"/>
    <mergeCell ref="A47:B47"/>
    <mergeCell ref="C47:L47"/>
    <mergeCell ref="A42:C42"/>
    <mergeCell ref="D42:I42"/>
    <mergeCell ref="J42:L44"/>
    <mergeCell ref="A43:C43"/>
    <mergeCell ref="D43:I43"/>
    <mergeCell ref="A44:B44"/>
    <mergeCell ref="C44:E44"/>
    <mergeCell ref="F44:G44"/>
    <mergeCell ref="H44:I44"/>
    <mergeCell ref="B39:C39"/>
    <mergeCell ref="D39:E39"/>
    <mergeCell ref="G39:H39"/>
    <mergeCell ref="I39:J39"/>
    <mergeCell ref="K39:L39"/>
    <mergeCell ref="A41:L41"/>
    <mergeCell ref="B37:C37"/>
    <mergeCell ref="D37:E37"/>
    <mergeCell ref="G37:H37"/>
    <mergeCell ref="I37:J37"/>
    <mergeCell ref="K37:L37"/>
    <mergeCell ref="B38:C38"/>
    <mergeCell ref="D38:E38"/>
    <mergeCell ref="G38:H38"/>
    <mergeCell ref="I38:J38"/>
    <mergeCell ref="K38:L38"/>
    <mergeCell ref="A40:L40"/>
    <mergeCell ref="B35:C35"/>
    <mergeCell ref="D35:E35"/>
    <mergeCell ref="G35:H35"/>
    <mergeCell ref="I35:J35"/>
    <mergeCell ref="K35:L35"/>
    <mergeCell ref="B36:C36"/>
    <mergeCell ref="D36:E36"/>
    <mergeCell ref="G36:H36"/>
    <mergeCell ref="I36:J36"/>
    <mergeCell ref="K36:L36"/>
    <mergeCell ref="B34:C34"/>
    <mergeCell ref="D34:E34"/>
    <mergeCell ref="G34:H34"/>
    <mergeCell ref="I34:J34"/>
    <mergeCell ref="K34:L34"/>
    <mergeCell ref="D2:I2"/>
    <mergeCell ref="D3:I3"/>
    <mergeCell ref="C4:E4"/>
    <mergeCell ref="A22:C22"/>
    <mergeCell ref="D22:I22"/>
    <mergeCell ref="A23:C23"/>
    <mergeCell ref="D23:I23"/>
    <mergeCell ref="A26:B26"/>
    <mergeCell ref="C26:L26"/>
    <mergeCell ref="A27:B27"/>
    <mergeCell ref="C27:L27"/>
    <mergeCell ref="C24:E24"/>
    <mergeCell ref="B19:C19"/>
    <mergeCell ref="D19:E19"/>
    <mergeCell ref="G19:H19"/>
    <mergeCell ref="I19:J19"/>
    <mergeCell ref="K19:L19"/>
    <mergeCell ref="B32:C32"/>
    <mergeCell ref="D32:E32"/>
    <mergeCell ref="G32:H32"/>
    <mergeCell ref="I32:J32"/>
    <mergeCell ref="K32:L32"/>
    <mergeCell ref="B33:C33"/>
    <mergeCell ref="D33:E33"/>
    <mergeCell ref="G33:H33"/>
    <mergeCell ref="I33:J33"/>
    <mergeCell ref="K33:L33"/>
    <mergeCell ref="B30:C30"/>
    <mergeCell ref="D30:E30"/>
    <mergeCell ref="G30:H30"/>
    <mergeCell ref="I30:J30"/>
    <mergeCell ref="K30:L30"/>
    <mergeCell ref="B31:C31"/>
    <mergeCell ref="D31:E31"/>
    <mergeCell ref="G31:H31"/>
    <mergeCell ref="I31:J31"/>
    <mergeCell ref="K31:L31"/>
    <mergeCell ref="A28:L28"/>
    <mergeCell ref="B29:C29"/>
    <mergeCell ref="D29:E29"/>
    <mergeCell ref="G29:H29"/>
    <mergeCell ref="I29:J29"/>
    <mergeCell ref="K29:L29"/>
    <mergeCell ref="A25:B25"/>
    <mergeCell ref="C25:L25"/>
    <mergeCell ref="F24:G24"/>
    <mergeCell ref="H24:I24"/>
    <mergeCell ref="A21:L21"/>
    <mergeCell ref="J22:L24"/>
    <mergeCell ref="A24:B24"/>
    <mergeCell ref="D18:E18"/>
    <mergeCell ref="A20:L20"/>
    <mergeCell ref="A1:L1"/>
    <mergeCell ref="J2:L4"/>
    <mergeCell ref="A4:B4"/>
    <mergeCell ref="F4:G4"/>
    <mergeCell ref="H4:I4"/>
    <mergeCell ref="K15:L15"/>
    <mergeCell ref="K16:L16"/>
    <mergeCell ref="K17:L17"/>
    <mergeCell ref="K18:L18"/>
    <mergeCell ref="C5:L5"/>
    <mergeCell ref="C6:L6"/>
    <mergeCell ref="C7:L7"/>
    <mergeCell ref="A8:L8"/>
    <mergeCell ref="D9:E9"/>
    <mergeCell ref="I15:J15"/>
    <mergeCell ref="I16:J16"/>
    <mergeCell ref="I17:J17"/>
    <mergeCell ref="I18:J18"/>
    <mergeCell ref="K10:L10"/>
    <mergeCell ref="K11:L11"/>
    <mergeCell ref="K12:L12"/>
    <mergeCell ref="K13:L13"/>
    <mergeCell ref="K14:L14"/>
    <mergeCell ref="K9:L9"/>
    <mergeCell ref="G10:H10"/>
    <mergeCell ref="I11:J11"/>
    <mergeCell ref="I12:J12"/>
    <mergeCell ref="I13:J13"/>
    <mergeCell ref="I14:J14"/>
    <mergeCell ref="B14:C14"/>
    <mergeCell ref="G14:H14"/>
    <mergeCell ref="D12:E12"/>
    <mergeCell ref="D13:E13"/>
    <mergeCell ref="D14:E14"/>
    <mergeCell ref="B18:C18"/>
    <mergeCell ref="G18:H18"/>
    <mergeCell ref="B15:C15"/>
    <mergeCell ref="G15:H15"/>
    <mergeCell ref="B16:C16"/>
    <mergeCell ref="G16:H16"/>
    <mergeCell ref="B17:C17"/>
    <mergeCell ref="G17:H17"/>
    <mergeCell ref="D15:E15"/>
    <mergeCell ref="D16:E16"/>
    <mergeCell ref="D17:E17"/>
    <mergeCell ref="B11:C11"/>
    <mergeCell ref="G11:H11"/>
    <mergeCell ref="I9:J9"/>
    <mergeCell ref="D10:E10"/>
    <mergeCell ref="D11:E11"/>
    <mergeCell ref="B12:C12"/>
    <mergeCell ref="G12:H12"/>
    <mergeCell ref="B13:C13"/>
    <mergeCell ref="G13:H13"/>
    <mergeCell ref="A5:B5"/>
    <mergeCell ref="A6:B6"/>
    <mergeCell ref="A7:B7"/>
    <mergeCell ref="A2:C2"/>
    <mergeCell ref="A3:C3"/>
    <mergeCell ref="B9:C9"/>
    <mergeCell ref="G9:H9"/>
    <mergeCell ref="B10:C10"/>
    <mergeCell ref="I10:J10"/>
  </mergeCells>
  <phoneticPr fontId="5" type="noConversion"/>
  <pageMargins left="0.7" right="0.7" top="0.75" bottom="0.75" header="0.3" footer="0.3"/>
  <pageSetup paperSize="9" scale="6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8D1B5B8-E949-4F95-8134-1FB1F58069DC}">
          <x14:formula1>
            <xm:f>資料驗證!$B$2:$B$7</xm:f>
          </x14:formula1>
          <xm:sqref>F10:F19 F90:F99 F70:F79 F50:F59 F30:F39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B9C8A-6489-4B48-8174-206BF1D510A9}">
  <dimension ref="A1:C27"/>
  <sheetViews>
    <sheetView workbookViewId="0">
      <selection activeCell="G7" sqref="G7"/>
    </sheetView>
  </sheetViews>
  <sheetFormatPr defaultRowHeight="16.5"/>
  <cols>
    <col min="3" max="3" width="19.125" customWidth="1"/>
  </cols>
  <sheetData>
    <row r="1" spans="1:3">
      <c r="A1" s="94" t="s">
        <v>183</v>
      </c>
      <c r="B1" s="94" t="s">
        <v>184</v>
      </c>
      <c r="C1" s="94" t="s">
        <v>185</v>
      </c>
    </row>
    <row r="2" spans="1:3">
      <c r="A2" s="90" t="str">
        <f>CHAR(64+ROW(1:1))</f>
        <v>A</v>
      </c>
      <c r="B2" s="91">
        <v>10</v>
      </c>
      <c r="C2" s="91" t="s">
        <v>186</v>
      </c>
    </row>
    <row r="3" spans="1:3">
      <c r="A3" s="92" t="str">
        <f t="shared" ref="A3:A12" si="0">CHAR(64+ROW(2:2))</f>
        <v>B</v>
      </c>
      <c r="B3" s="93">
        <v>11</v>
      </c>
      <c r="C3" s="93" t="s">
        <v>187</v>
      </c>
    </row>
    <row r="4" spans="1:3">
      <c r="A4" s="92" t="str">
        <f t="shared" si="0"/>
        <v>C</v>
      </c>
      <c r="B4" s="93">
        <v>12</v>
      </c>
      <c r="C4" s="93" t="s">
        <v>188</v>
      </c>
    </row>
    <row r="5" spans="1:3">
      <c r="A5" s="92" t="str">
        <f t="shared" si="0"/>
        <v>D</v>
      </c>
      <c r="B5" s="93">
        <v>13</v>
      </c>
      <c r="C5" s="93" t="s">
        <v>189</v>
      </c>
    </row>
    <row r="6" spans="1:3">
      <c r="A6" s="92" t="str">
        <f t="shared" si="0"/>
        <v>E</v>
      </c>
      <c r="B6" s="93">
        <v>14</v>
      </c>
      <c r="C6" s="93" t="s">
        <v>190</v>
      </c>
    </row>
    <row r="7" spans="1:3">
      <c r="A7" s="92" t="str">
        <f t="shared" si="0"/>
        <v>F</v>
      </c>
      <c r="B7" s="93">
        <v>15</v>
      </c>
      <c r="C7" s="93" t="s">
        <v>191</v>
      </c>
    </row>
    <row r="8" spans="1:3">
      <c r="A8" s="92" t="str">
        <f t="shared" si="0"/>
        <v>G</v>
      </c>
      <c r="B8" s="93">
        <v>16</v>
      </c>
      <c r="C8" s="93" t="s">
        <v>192</v>
      </c>
    </row>
    <row r="9" spans="1:3">
      <c r="A9" s="92" t="str">
        <f t="shared" si="0"/>
        <v>H</v>
      </c>
      <c r="B9" s="93">
        <v>17</v>
      </c>
      <c r="C9" s="93" t="s">
        <v>193</v>
      </c>
    </row>
    <row r="10" spans="1:3">
      <c r="A10" s="92" t="str">
        <f t="shared" si="0"/>
        <v>I</v>
      </c>
      <c r="B10" s="93">
        <v>34</v>
      </c>
      <c r="C10" s="93" t="s">
        <v>194</v>
      </c>
    </row>
    <row r="11" spans="1:3">
      <c r="A11" s="92" t="str">
        <f t="shared" si="0"/>
        <v>J</v>
      </c>
      <c r="B11" s="93">
        <v>18</v>
      </c>
      <c r="C11" s="93" t="s">
        <v>195</v>
      </c>
    </row>
    <row r="12" spans="1:3">
      <c r="A12" s="92" t="str">
        <f t="shared" si="0"/>
        <v>K</v>
      </c>
      <c r="B12" s="93">
        <v>19</v>
      </c>
      <c r="C12" s="93" t="s">
        <v>196</v>
      </c>
    </row>
    <row r="13" spans="1:3">
      <c r="A13" s="92" t="str">
        <f>CHAR(64+ROW(13:13))</f>
        <v>M</v>
      </c>
      <c r="B13" s="93">
        <v>21</v>
      </c>
      <c r="C13" s="93" t="s">
        <v>197</v>
      </c>
    </row>
    <row r="14" spans="1:3">
      <c r="A14" s="92" t="str">
        <f>CHAR(64+ROW(14:14))</f>
        <v>N</v>
      </c>
      <c r="B14" s="93">
        <v>22</v>
      </c>
      <c r="C14" s="93" t="s">
        <v>198</v>
      </c>
    </row>
    <row r="15" spans="1:3">
      <c r="A15" s="92" t="str">
        <f>CHAR(64+ROW(15:15))</f>
        <v>O</v>
      </c>
      <c r="B15" s="93">
        <v>35</v>
      </c>
      <c r="C15" s="93" t="s">
        <v>199</v>
      </c>
    </row>
    <row r="16" spans="1:3">
      <c r="A16" s="92" t="str">
        <f>CHAR(64+ROW(16:16))</f>
        <v>P</v>
      </c>
      <c r="B16" s="93">
        <v>23</v>
      </c>
      <c r="C16" s="93" t="s">
        <v>200</v>
      </c>
    </row>
    <row r="17" spans="1:3">
      <c r="A17" s="92" t="str">
        <f>CHAR(64+ROW(17:17))</f>
        <v>Q</v>
      </c>
      <c r="B17" s="93">
        <v>24</v>
      </c>
      <c r="C17" s="93" t="s">
        <v>201</v>
      </c>
    </row>
    <row r="18" spans="1:3">
      <c r="A18" s="92" t="str">
        <f>CHAR(64+ROW(20:20))</f>
        <v>T</v>
      </c>
      <c r="B18" s="93">
        <v>27</v>
      </c>
      <c r="C18" s="93" t="s">
        <v>202</v>
      </c>
    </row>
    <row r="19" spans="1:3">
      <c r="A19" s="92" t="str">
        <f>CHAR(64+ROW(21:21))</f>
        <v>U</v>
      </c>
      <c r="B19" s="93">
        <v>28</v>
      </c>
      <c r="C19" s="93" t="s">
        <v>203</v>
      </c>
    </row>
    <row r="20" spans="1:3">
      <c r="A20" s="92" t="str">
        <f>CHAR(64+ROW(22:22))</f>
        <v>V</v>
      </c>
      <c r="B20" s="93">
        <v>29</v>
      </c>
      <c r="C20" s="93" t="s">
        <v>204</v>
      </c>
    </row>
    <row r="21" spans="1:3">
      <c r="A21" s="92" t="str">
        <f>CHAR(64+ROW(23:23))</f>
        <v>W</v>
      </c>
      <c r="B21" s="93">
        <v>32</v>
      </c>
      <c r="C21" s="93" t="s">
        <v>205</v>
      </c>
    </row>
    <row r="22" spans="1:3">
      <c r="A22" s="92" t="str">
        <f>CHAR(64+ROW(24:24))</f>
        <v>X</v>
      </c>
      <c r="B22" s="93">
        <v>30</v>
      </c>
      <c r="C22" s="93" t="s">
        <v>206</v>
      </c>
    </row>
    <row r="23" spans="1:3">
      <c r="A23" s="92" t="str">
        <f>CHAR(64+ROW(26:26))</f>
        <v>Z</v>
      </c>
      <c r="B23" s="93">
        <v>33</v>
      </c>
      <c r="C23" s="93" t="s">
        <v>207</v>
      </c>
    </row>
    <row r="24" spans="1:3">
      <c r="A24" s="92" t="str">
        <f>CHAR(64+ROW(12:12))</f>
        <v>L</v>
      </c>
      <c r="B24" s="93">
        <v>20</v>
      </c>
      <c r="C24" s="93" t="s">
        <v>208</v>
      </c>
    </row>
    <row r="25" spans="1:3">
      <c r="A25" s="92" t="str">
        <f>CHAR(64+ROW(18:18))</f>
        <v>R</v>
      </c>
      <c r="B25" s="93">
        <v>25</v>
      </c>
      <c r="C25" s="93" t="s">
        <v>209</v>
      </c>
    </row>
    <row r="26" spans="1:3">
      <c r="A26" s="92" t="str">
        <f>CHAR(64+ROW(19:19))</f>
        <v>S</v>
      </c>
      <c r="B26" s="93">
        <v>26</v>
      </c>
      <c r="C26" s="93" t="s">
        <v>210</v>
      </c>
    </row>
    <row r="27" spans="1:3">
      <c r="A27" s="92" t="str">
        <f>CHAR(64+ROW(25:25))</f>
        <v>Y</v>
      </c>
      <c r="B27" s="93">
        <v>31</v>
      </c>
      <c r="C27" s="93" t="s">
        <v>211</v>
      </c>
    </row>
  </sheetData>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2726-42E0-41C5-AC00-401868DE4BE3}">
  <dimension ref="A1:J20"/>
  <sheetViews>
    <sheetView workbookViewId="0">
      <selection activeCell="D7" sqref="D7"/>
    </sheetView>
  </sheetViews>
  <sheetFormatPr defaultColWidth="9" defaultRowHeight="16.5"/>
  <sheetData>
    <row r="1" spans="1:10">
      <c r="A1" t="s">
        <v>103</v>
      </c>
      <c r="B1" t="s">
        <v>103</v>
      </c>
      <c r="C1" t="s">
        <v>103</v>
      </c>
      <c r="D1" t="s">
        <v>103</v>
      </c>
      <c r="E1" t="s">
        <v>103</v>
      </c>
      <c r="F1" t="s">
        <v>103</v>
      </c>
      <c r="G1" t="s">
        <v>103</v>
      </c>
      <c r="H1" t="s">
        <v>103</v>
      </c>
      <c r="I1" t="s">
        <v>103</v>
      </c>
      <c r="J1" t="s">
        <v>103</v>
      </c>
    </row>
    <row r="2" spans="1:10">
      <c r="A2" t="s">
        <v>168</v>
      </c>
      <c r="B2" t="s">
        <v>11</v>
      </c>
      <c r="C2" t="s">
        <v>9</v>
      </c>
      <c r="D2" t="s">
        <v>20</v>
      </c>
      <c r="E2" t="s">
        <v>25</v>
      </c>
      <c r="F2" t="s">
        <v>32</v>
      </c>
      <c r="G2" t="s">
        <v>57</v>
      </c>
      <c r="H2" t="s">
        <v>43</v>
      </c>
      <c r="I2" t="s">
        <v>89</v>
      </c>
      <c r="J2" t="s">
        <v>92</v>
      </c>
    </row>
    <row r="3" spans="1:10" ht="16.5" customHeight="1">
      <c r="A3" t="s">
        <v>125</v>
      </c>
      <c r="B3" t="s">
        <v>12</v>
      </c>
      <c r="C3" t="s">
        <v>7</v>
      </c>
      <c r="D3" t="s">
        <v>21</v>
      </c>
      <c r="E3" t="s">
        <v>26</v>
      </c>
      <c r="F3" t="s">
        <v>28</v>
      </c>
      <c r="G3" t="s">
        <v>124</v>
      </c>
      <c r="H3" t="s">
        <v>44</v>
      </c>
      <c r="I3" t="s">
        <v>90</v>
      </c>
      <c r="J3" t="s">
        <v>95</v>
      </c>
    </row>
    <row r="4" spans="1:10">
      <c r="A4" t="s">
        <v>169</v>
      </c>
      <c r="B4" t="s">
        <v>8</v>
      </c>
      <c r="C4" t="s">
        <v>18</v>
      </c>
      <c r="D4" t="s">
        <v>137</v>
      </c>
      <c r="F4" t="s">
        <v>27</v>
      </c>
      <c r="G4" t="s">
        <v>38</v>
      </c>
      <c r="H4" t="s">
        <v>48</v>
      </c>
      <c r="J4" t="s">
        <v>164</v>
      </c>
    </row>
    <row r="5" spans="1:10">
      <c r="A5" t="s">
        <v>170</v>
      </c>
      <c r="B5" t="s">
        <v>47</v>
      </c>
      <c r="C5" t="s">
        <v>19</v>
      </c>
      <c r="D5" t="s">
        <v>22</v>
      </c>
      <c r="F5" t="s">
        <v>126</v>
      </c>
      <c r="G5" t="s">
        <v>39</v>
      </c>
      <c r="J5" t="s">
        <v>165</v>
      </c>
    </row>
    <row r="6" spans="1:10">
      <c r="A6" t="s">
        <v>172</v>
      </c>
      <c r="B6" t="s">
        <v>46</v>
      </c>
      <c r="D6" t="s">
        <v>181</v>
      </c>
      <c r="F6" t="s">
        <v>127</v>
      </c>
      <c r="G6" t="s">
        <v>103</v>
      </c>
      <c r="J6" t="s">
        <v>97</v>
      </c>
    </row>
    <row r="7" spans="1:10">
      <c r="A7" t="s">
        <v>171</v>
      </c>
      <c r="B7" t="s">
        <v>16</v>
      </c>
      <c r="D7" t="s">
        <v>182</v>
      </c>
      <c r="F7" t="s">
        <v>31</v>
      </c>
      <c r="J7" t="s">
        <v>98</v>
      </c>
    </row>
    <row r="8" spans="1:10">
      <c r="A8" t="s">
        <v>173</v>
      </c>
      <c r="D8" t="s">
        <v>167</v>
      </c>
      <c r="F8" t="s">
        <v>29</v>
      </c>
      <c r="J8" t="s">
        <v>99</v>
      </c>
    </row>
    <row r="9" spans="1:10">
      <c r="A9" t="s">
        <v>174</v>
      </c>
      <c r="F9" t="s">
        <v>30</v>
      </c>
      <c r="J9" t="s">
        <v>94</v>
      </c>
    </row>
    <row r="10" spans="1:10">
      <c r="A10" t="s">
        <v>175</v>
      </c>
      <c r="F10" t="s">
        <v>128</v>
      </c>
      <c r="J10" t="s">
        <v>162</v>
      </c>
    </row>
    <row r="11" spans="1:10">
      <c r="A11" t="s">
        <v>176</v>
      </c>
      <c r="F11" t="s">
        <v>129</v>
      </c>
    </row>
    <row r="12" spans="1:10">
      <c r="A12" t="s">
        <v>177</v>
      </c>
      <c r="F12" t="s">
        <v>130</v>
      </c>
    </row>
    <row r="13" spans="1:10">
      <c r="A13" t="s">
        <v>180</v>
      </c>
      <c r="F13" t="s">
        <v>131</v>
      </c>
    </row>
    <row r="14" spans="1:10">
      <c r="A14" t="s">
        <v>179</v>
      </c>
      <c r="F14" t="s">
        <v>132</v>
      </c>
    </row>
    <row r="15" spans="1:10">
      <c r="A15" t="s">
        <v>178</v>
      </c>
    </row>
    <row r="17" spans="1:1">
      <c r="A17">
        <v>1.2</v>
      </c>
    </row>
    <row r="18" spans="1:1">
      <c r="A18">
        <v>2.4</v>
      </c>
    </row>
    <row r="19" spans="1:1">
      <c r="A19">
        <v>3.6</v>
      </c>
    </row>
    <row r="20" spans="1:1">
      <c r="A20">
        <v>4.8</v>
      </c>
    </row>
  </sheetData>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vt:i4>
      </vt:variant>
      <vt:variant>
        <vt:lpstr>具名範圍</vt:lpstr>
      </vt:variant>
      <vt:variant>
        <vt:i4>1</vt:i4>
      </vt:variant>
    </vt:vector>
  </HeadingPairs>
  <TitlesOfParts>
    <vt:vector size="8" baseType="lpstr">
      <vt:lpstr>1.課程申請表</vt:lpstr>
      <vt:lpstr>2.課程資料</vt:lpstr>
      <vt:lpstr>3.講師經歷</vt:lpstr>
      <vt:lpstr>積分登錄(課後)</vt:lpstr>
      <vt:lpstr>簽到單範本</vt:lpstr>
      <vt:lpstr>工作表1</vt:lpstr>
      <vt:lpstr>資料驗證</vt:lpstr>
      <vt:lpstr>簽到單範本!Print_Area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LTCPA16</dc:creator>
  <cp:lastModifiedBy>台灣社區醫院協會管理帳號</cp:lastModifiedBy>
  <cp:lastPrinted>2022-10-26T07:49:38Z</cp:lastPrinted>
  <dcterms:created xsi:type="dcterms:W3CDTF">2017-08-31T08:53:33Z</dcterms:created>
  <dcterms:modified xsi:type="dcterms:W3CDTF">2025-05-06T08:55:30Z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2023-10-13T08:47:37Z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74055854-4647-4cfd-9ce0-7e32e6830b96</vt:lpwstr>
  </property>
  <property fmtid="{D5CDD505-2E9C-101B-9397-08002B2CF9AE}" pid="7" name="MSIP_Label_defa4170-0d19-0005-0004-bc88714345d2_ActionId">
    <vt:lpwstr>4e863555-eec3-41ce-8b90-ff0f6c576cb8</vt:lpwstr>
  </property>
  <property fmtid="{D5CDD505-2E9C-101B-9397-08002B2CF9AE}" pid="8" name="MSIP_Label_defa4170-0d19-0005-0004-bc88714345d2_ContentBits">
    <vt:lpwstr>0</vt:lpwstr>
  </property>
</Properties>
</file>