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M calc" sheetId="1" r:id="rId3"/>
  </sheets>
  <definedNames/>
  <calcPr/>
</workbook>
</file>

<file path=xl/sharedStrings.xml><?xml version="1.0" encoding="utf-8"?>
<sst xmlns="http://schemas.openxmlformats.org/spreadsheetml/2006/main" count="16" uniqueCount="15">
  <si>
    <t>Notes:</t>
  </si>
  <si>
    <t>ES = Energy Shield</t>
  </si>
  <si>
    <t>EB = Eldritch Battery</t>
  </si>
  <si>
    <t>MoM = Mind over Matter</t>
  </si>
  <si>
    <t>Click on Download!!! to get the spreadsheet and use the tool.</t>
  </si>
  <si>
    <t>If you want to be able to cast spells safely while still getting the maximum value out of MoM you should aim to have around 50% of you're max HP in unreserved mana and or ES (EB)</t>
  </si>
  <si>
    <t>Life</t>
  </si>
  <si>
    <t>ES (EB)</t>
  </si>
  <si>
    <t>Mana (Unreserved)</t>
  </si>
  <si>
    <t>Your:</t>
  </si>
  <si>
    <t>Optimal ES and mana:</t>
  </si>
  <si>
    <t>Excess mana / ES</t>
  </si>
  <si>
    <t>eHP:</t>
  </si>
  <si>
    <t xml:space="preserve">Moved reddit thread to: </t>
  </si>
  <si>
    <t>% of damage to mana: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</si>
</sst>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Arial"/>
    </font>
    <font>
      <b/>
      <color rgb="FFFFFFFF"/>
    </font>
    <font/>
    <font>
      <color rgb="FF000000"/>
      <name val="Arial"/>
    </font>
    <font>
      <b/>
      <u/>
      <sz val="24.0"/>
      <color rgb="FF0000FF"/>
    </font>
    <font>
      <b/>
    </font>
    <font>
      <sz val="11.0"/>
      <name val="Arial"/>
    </font>
    <font>
      <sz val="11.0"/>
      <color rgb="FF000000"/>
      <name val="Arial"/>
    </font>
    <font>
      <b/>
      <u/>
      <sz val="24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0" fontId="2" numFmtId="2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3" fontId="3" numFmtId="0" xfId="0" applyAlignment="1" applyFont="1">
      <alignment horizontal="left" readingOrder="0" shrinkToFit="0" wrapText="1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6" numFmtId="1" xfId="0" applyAlignment="1" applyFont="1" applyNumberFormat="1">
      <alignment readingOrder="0"/>
    </xf>
    <xf borderId="0" fillId="3" fontId="0" numFmtId="0" xfId="0" applyAlignment="1" applyFont="1">
      <alignment horizontal="left"/>
    </xf>
    <xf borderId="0" fillId="0" fontId="6" numFmtId="0" xfId="0" applyFont="1"/>
    <xf borderId="0" fillId="3" fontId="7" numFmtId="1" xfId="0" applyFont="1" applyNumberFormat="1"/>
    <xf borderId="0" fillId="3" fontId="7" numFmtId="164" xfId="0" applyFont="1" applyNumberFormat="1"/>
    <xf borderId="0" fillId="0" fontId="6" numFmtId="1" xfId="0" applyFont="1" applyNumberFormat="1"/>
    <xf borderId="0" fillId="0" fontId="2" numFmtId="1" xfId="0" applyFont="1" applyNumberFormat="1"/>
    <xf borderId="0" fillId="0" fontId="8" numFmtId="0" xfId="0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791075" cy="3476625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25"/>
    <col customWidth="1" min="3" max="3" width="15.0"/>
    <col customWidth="1" min="4" max="4" width="14.5"/>
    <col customWidth="1" min="5" max="5" width="23.38"/>
    <col customWidth="1" min="6" max="6" width="24.38"/>
    <col customWidth="1" min="7" max="7" width="14.0"/>
  </cols>
  <sheetData>
    <row r="3">
      <c r="E3" s="1" t="s">
        <v>0</v>
      </c>
    </row>
    <row r="4">
      <c r="E4" s="2" t="s">
        <v>1</v>
      </c>
    </row>
    <row r="5">
      <c r="E5" s="2" t="s">
        <v>2</v>
      </c>
    </row>
    <row r="6">
      <c r="E6" s="3" t="s">
        <v>3</v>
      </c>
    </row>
    <row r="8">
      <c r="F8" s="4" t="s">
        <v>4</v>
      </c>
    </row>
    <row r="9">
      <c r="E9" s="5" t="s">
        <v>5</v>
      </c>
      <c r="F9" s="6" t="str">
        <f>HYPERLINK("https://docs.google.com/spreadsheets/d/1bE0mOtgYsmDx-v2G-6iq-bOsiLp7I_yGMFHYHS__dxw/pub?output=xlsx","Download!!!")</f>
        <v>Download!!!</v>
      </c>
      <c r="G9" s="7"/>
    </row>
    <row r="10">
      <c r="F10" s="8"/>
    </row>
    <row r="14">
      <c r="B14" s="9" t="s">
        <v>6</v>
      </c>
      <c r="C14" s="9" t="s">
        <v>7</v>
      </c>
      <c r="D14" s="9" t="s">
        <v>8</v>
      </c>
    </row>
    <row r="15">
      <c r="A15" s="10" t="s">
        <v>9</v>
      </c>
      <c r="B15" s="11">
        <v>5310.0</v>
      </c>
      <c r="C15" s="11">
        <v>0.0</v>
      </c>
      <c r="D15" s="11">
        <v>2885.0</v>
      </c>
      <c r="E15" s="12" t="str">
        <f>if(B15*(3/7) &gt; (C15+D15), "You need more mana and or ES(EB)", "You have more than enough mana and or ES(EB)") </f>
        <v>You have more than enough mana and or ES(EB)</v>
      </c>
    </row>
    <row r="16">
      <c r="C16" s="13"/>
      <c r="D16" s="13"/>
    </row>
    <row r="18">
      <c r="A18" s="10" t="s">
        <v>10</v>
      </c>
      <c r="B18" s="14">
        <f>B15*(3/7)</f>
        <v>2275.714286</v>
      </c>
      <c r="C18" s="15"/>
      <c r="D18" s="15"/>
    </row>
    <row r="19">
      <c r="B19" s="13"/>
      <c r="C19" s="13"/>
      <c r="D19" s="13"/>
    </row>
    <row r="20">
      <c r="A20" s="10" t="s">
        <v>11</v>
      </c>
      <c r="B20" s="16">
        <f>IF((C15+D15)&gt;B18,(C15+D15)-B18,B18-(C15+D15))</f>
        <v>609.2857143</v>
      </c>
      <c r="C20" s="13"/>
      <c r="D20" s="13"/>
    </row>
    <row r="21">
      <c r="A21" s="10" t="s">
        <v>12</v>
      </c>
      <c r="B21" s="17">
        <f>if((B15*(3/7)) &lt; (C15+D15), B15+B18, "You need more mana and or ES (EB)")</f>
        <v>7585.714286</v>
      </c>
    </row>
    <row r="23">
      <c r="D23" s="4" t="s">
        <v>13</v>
      </c>
    </row>
    <row r="24">
      <c r="D24" s="18" t="str">
        <f>HYPERLINK("https://www.reddit.com/r/pathofexile/comments/49yt3p/mind_over_matter_ehp_calculator_dl_sheet/","Here")</f>
        <v>Here</v>
      </c>
    </row>
    <row r="67">
      <c r="A67" s="10" t="s">
        <v>12</v>
      </c>
      <c r="B67" s="17">
        <f>IF((B15*B68)/(100-B68)&gt;(C15+D15), (B15+C15+D15), B15+(B15*(B68/(100-B68))))</f>
        <v>8195</v>
      </c>
    </row>
    <row r="68">
      <c r="A68" s="10" t="s">
        <v>14</v>
      </c>
      <c r="B68" s="19">
        <v>40.0</v>
      </c>
    </row>
  </sheetData>
  <dataValidations>
    <dataValidation type="decimal" operator="greaterThanOrEqual" allowBlank="1" showErrorMessage="1" sqref="C15:D15">
      <formula1>0.0</formula1>
    </dataValidation>
    <dataValidation type="decimal" operator="greaterThan" allowBlank="1" showErrorMessage="1" sqref="B15">
      <formula1>0.0</formula1>
    </dataValidation>
  </dataValidations>
  <drawing r:id="rId1"/>
</worksheet>
</file>