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EJERCICIO 2026\INFORMES FINANCIEROS TRIMETRALES 2026\TRIMESTRE ABRIL JUNIO 2026\"/>
    </mc:Choice>
  </mc:AlternateContent>
  <xr:revisionPtr revIDLastSave="0" documentId="13_ncr:1_{74CB7808-5314-498F-A10C-F3F94E85D051}" xr6:coauthVersionLast="46" xr6:coauthVersionMax="46" xr10:uidLastSave="{00000000-0000-0000-0000-000000000000}"/>
  <bookViews>
    <workbookView xWindow="-120" yWindow="-120" windowWidth="29040" windowHeight="1584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<sst xmlns="http://schemas.openxmlformats.org/spreadsheetml/2006/main" count="859" uniqueCount="591">
  <si>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</si>
  <si>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</si>
  <si>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</si>
  <si>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</si>
  <si>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</si>
  <si>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</si>
  <si>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</si>
  <si>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</si>
  <si>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</si>
  <si>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</si>
  <si>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</si>
  <si>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</si>
  <si>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</si>
  <si>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</si>
  <si>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</si>
  <si>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</si>
  <si>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</si>
  <si>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</si>
  <si>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</si>
  <si>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</si>
  <si>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</si>
  <si>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</si>
  <si>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</si>
  <si>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</si>
  <si>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</si>
  <si>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</si>
  <si>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</si>
  <si>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</si>
  <si>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</si>
  <si>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</si>
  <si>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</si>
  <si>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</si>
  <si>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</si>
  <si>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</si>
  <si>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</si>
  <si>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</si>
  <si>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</si>
  <si>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</si>
  <si>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</si>
  <si>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</si>
  <si>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</si>
  <si>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</si>
  <si>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</si>
  <si>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</si>
  <si>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</si>
  <si>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</si>
  <si>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</si>
  <si>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</si>
  <si>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</si>
  <si>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</si>
  <si>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</si>
  <si>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</si>
  <si>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</si>
  <si>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</si>
  <si>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</si>
  <si>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</si>
  <si>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</si>
  <si>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</si>
  <si>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</si>
  <si>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</si>
  <si>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</si>
  <si>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</si>
  <si>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</si>
  <si>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</si>
  <si>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</si>
  <si>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</si>
  <si>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</si>
  <si>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</si>
  <si>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</si>
  <si>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</si>
  <si>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</si>
  <si>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</si>
  <si>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</si>
  <si>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</si>
  <si>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</si>
  <si>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</si>
  <si>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</si>
  <si>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</si>
  <si>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</si>
  <si>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</si>
  <si>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</si>
  <si>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</si>
  <si>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</si>
  <si>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</si>
  <si>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</si>
  <si>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</si>
  <si>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</si>
  <si>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</si>
  <si>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</si>
  <si>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</si>
  <si>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</si>
  <si>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</si>
  <si>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</si>
  <si>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</si>
  <si>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</si>
  <si>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</si>
  <si>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</si>
  <si>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</si>
  <si>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</si>
  <si>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</si>
  <si>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</si>
  <si>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</si>
  <si>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</si>
  <si>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</si>
  <si>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</si>
  <si>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</si>
  <si>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</si>
  <si>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</si>
  <si>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</si>
  <si>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</si>
  <si>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</si>
  <si>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</si>
  <si>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</si>
  <si>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</si>
  <si>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</si>
  <si>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</si>
  <si>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</si>
  <si>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</si>
  <si>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</si>
  <si>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</si>
  <si>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</si>
  <si>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</si>
  <si>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</si>
  <si>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</si>
  <si>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</si>
  <si>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</si>
  <si>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</si>
  <si>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</si>
  <si>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</si>
  <si>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</si>
  <si>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</si>
  <si>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</si>
  <si>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</si>
  <si>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</si>
  <si>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</si>
  <si>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</si>
  <si>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</si>
  <si>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</si>
  <si>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</si>
  <si>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</si>
  <si>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</si>
  <si>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</si>
  <si>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</si>
  <si>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</si>
  <si>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</si>
  <si>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</si>
  <si>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</si>
  <si>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</si>
  <si>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</si>
  <si>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</si>
  <si>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</si>
  <si>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</si>
  <si>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</si>
  <si>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</si>
  <si>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</si>
  <si>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</si>
  <si>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</si>
  <si>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</si>
  <si>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</si>
  <si>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</si>
  <si>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</si>
  <si>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</si>
  <si>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</si>
  <si>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</si>
  <si>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</si>
  <si>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</si>
  <si>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</si>
  <si>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</si>
  <si>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</si>
  <si>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</si>
  <si>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</si>
  <si>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</si>
  <si>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</si>
  <si>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</si>
  <si>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</si>
  <si>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</si>
  <si>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</si>
  <si>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</si>
  <si>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</si>
  <si>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</si>
  <si>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</si>
  <si>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</si>
  <si>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</si>
  <si>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</si>
  <si>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</si>
  <si>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</si>
  <si>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</si>
  <si>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</si>
  <si>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</si>
  <si>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</si>
  <si>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</si>
  <si>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</si>
  <si>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</si>
  <si>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</si>
  <si>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</si>
  <si>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</si>
  <si>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</si>
  <si>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</si>
  <si>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</si>
  <si>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</si>
  <si>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</si>
  <si>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</si>
  <si>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</si>
  <si>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</si>
  <si>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</si>
  <si>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</si>
  <si>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</si>
  <si>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</si>
  <si>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</si>
  <si>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</si>
  <si>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</si>
  <si>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</si>
  <si>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</si>
  <si>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</si>
  <si>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</si>
  <si>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</si>
  <si>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</si>
  <si>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</si>
  <si>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</si>
  <si>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</si>
  <si>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</si>
  <si>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</si>
  <si>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</si>
  <si>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</si>
  <si>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</si>
  <si>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</si>
  <si>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</si>
  <si>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</si>
  <si>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</si>
  <si>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</si>
  <si>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</si>
  <si>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</si>
  <si>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</si>
  <si>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</si>
  <si>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</si>
  <si>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</si>
  <si>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</si>
  <si>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</si>
  <si>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</si>
  <si>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</si>
  <si>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</si>
  <si>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</si>
  <si>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</si>
  <si>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</si>
  <si>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</si>
  <si>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</si>
  <si>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</si>
  <si>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</si>
  <si>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</si>
  <si>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</si>
  <si>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</si>
  <si>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</si>
  <si>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</si>
  <si>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</si>
  <si>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</si>
  <si>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</si>
  <si>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</si>
  <si>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</si>
  <si>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</si>
  <si>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</si>
  <si>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</si>
  <si>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</si>
  <si>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</si>
  <si>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</si>
  <si>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</si>
  <si>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</si>
  <si>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</si>
  <si>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</si>
  <si>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</si>
  <si>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</si>
  <si>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</si>
  <si>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</si>
  <si>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</si>
  <si>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</si>
  <si>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</si>
  <si>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</si>
  <si>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</si>
  <si>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</si>
  <si>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</si>
  <si>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</si>
  <si>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</si>
  <si>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</si>
  <si>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</si>
  <si>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</si>
  <si>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</si>
  <si>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</si>
  <si>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</si>
  <si>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</si>
  <si>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</si>
  <si>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</si>
  <si>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</si>
  <si>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</si>
  <si>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</si>
  <si>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</si>
  <si>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</si>
  <si>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</si>
  <si>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</si>
  <si>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</si>
  <si>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</si>
  <si>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</si>
  <si>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</si>
  <si>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</si>
  <si>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</si>
  <si>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</si>
  <si>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</si>
  <si>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</si>
  <si>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</si>
  <si>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</si>
  <si>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</si>
  <si>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</si>
  <si>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</si>
  <si>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</si>
  <si>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</si>
  <si>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</si>
  <si>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</si>
  <si>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</si>
  <si>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</si>
  <si>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</si>
  <si>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</si>
  <si>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</si>
  <si>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</si>
  <si>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</si>
  <si>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</si>
  <si>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</si>
  <si>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</si>
  <si>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</si>
  <si>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</si>
  <si>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</si>
  <si>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</si>
  <si>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</si>
  <si>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</si>
  <si>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</si>
  <si>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</si>
  <si>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</si>
  <si>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</si>
  <si>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</si>
  <si>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</si>
  <si>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</si>
  <si>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</si>
  <si>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</si>
  <si>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</si>
  <si>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</si>
  <si>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</si>
  <si>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</si>
  <si>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</si>
  <si>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</si>
  <si>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</si>
  <si>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</si>
  <si>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</si>
  <si>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</si>
  <si>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</si>
  <si>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</si>
  <si>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</si>
  <si>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</si>
  <si>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</si>
  <si>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</si>
  <si>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</si>
  <si>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</si>
  <si>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</si>
  <si>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</si>
  <si>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</si>
  <si>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</si>
  <si>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</si>
  <si>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</si>
  <si>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</si>
  <si>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</si>
  <si>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</si>
  <si>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</si>
  <si>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</si>
  <si>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</si>
  <si>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</si>
  <si>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</si>
  <si>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</si>
  <si>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</si>
  <si>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</si>
  <si>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</si>
  <si>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</si>
  <si>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</si>
  <si>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</si>
  <si>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</si>
  <si>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</si>
  <si>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</si>
  <si>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</si>
  <si>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</si>
  <si>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</si>
  <si>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</si>
  <si>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</si>
  <si>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</si>
  <si>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</si>
  <si>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</si>
  <si>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</si>
  <si>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</si>
  <si>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</si>
  <si>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</si>
  <si>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</si>
  <si>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</si>
  <si>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</si>
  <si>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</si>
  <si>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</si>
  <si>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</si>
  <si>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</si>
  <si>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</si>
  <si>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</si>
  <si>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</si>
  <si>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</si>
  <si>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</si>
  <si>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</si>
  <si>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</si>
  <si>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</si>
  <si>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</si>
  <si>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</si>
  <si>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</si>
  <si>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</si>
  <si>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</si>
  <si>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</si>
  <si>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</si>
  <si>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</si>
  <si>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</si>
  <si>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</si>
  <si>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</si>
  <si>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</si>
  <si>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</si>
  <si>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</si>
  <si>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</si>
  <si>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</si>
  <si>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</si>
  <si>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</si>
  <si>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</si>
  <si>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</si>
  <si>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</si>
  <si>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</si>
  <si>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</si>
  <si>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</si>
  <si>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</si>
  <si>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</si>
  <si>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</si>
  <si>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</si>
  <si>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</si>
  <si>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</si>
  <si>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</si>
  <si>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</si>
  <si>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</si>
  <si>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</si>
  <si>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</si>
  <si>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</si>
  <si>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</si>
  <si>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</si>
  <si>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</si>
  <si>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</si>
  <si>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</si>
  <si>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</si>
  <si>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</si>
  <si>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</si>
  <si>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</si>
  <si>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</si>
  <si>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</si>
  <si>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</si>
  <si>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</si>
  <si>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</si>
  <si>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</si>
  <si>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</si>
  <si>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</si>
  <si>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</si>
  <si>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</si>
  <si>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</si>
  <si>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</si>
  <si>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</si>
  <si>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</si>
  <si>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</si>
  <si>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</si>
  <si>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</si>
  <si>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</si>
  <si>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</si>
  <si>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</si>
  <si>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</si>
  <si>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</si>
  <si>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</si>
  <si>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</si>
  <si>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</si>
  <si>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</si>
  <si>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</si>
  <si>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</si>
  <si>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</si>
  <si>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</si>
  <si>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</si>
  <si>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</si>
  <si>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</si>
  <si>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</si>
  <si>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</si>
  <si>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</si>
  <si>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</si>
  <si>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</si>
  <si>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</si>
  <si>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</si>
  <si>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</si>
  <si>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</si>
  <si>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</si>
  <si>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</si>
  <si>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</si>
  <si>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</si>
  <si>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</si>
  <si>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</si>
  <si>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</si>
  <si>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</si>
  <si>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</si>
  <si>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</si>
  <si>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</si>
  <si>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</si>
  <si>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</si>
  <si>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</si>
  <si>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</si>
  <si>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</si>
  <si>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</si>
  <si>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</si>
  <si>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</si>
  <si>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</si>
  <si>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</si>
  <si>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</si>
  <si>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</si>
  <si>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</si>
  <si>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</si>
  <si>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</si>
  <si>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</si>
  <si>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</si>
  <si>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</si>
  <si>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</si>
  <si>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</si>
  <si>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</si>
  <si>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</si>
  <si>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</si>
  <si>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</si>
  <si>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</si>
  <si>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</si>
  <si>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</si>
  <si>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</si>
  <si>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</si>
  <si>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</si>
  <si>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</si>
  <si>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</si>
  <si>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</si>
  <si>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</si>
  <si>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</si>
  <si>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</si>
  <si>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</si>
  <si>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</si>
  <si>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</si>
  <si>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</si>
  <si>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</si>
  <si>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</si>
  <si>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</si>
  <si>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</si>
  <si>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</si>
  <si>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</si>
  <si>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</si>
  <si>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</si>
  <si>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</si>
  <si>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</si>
  <si>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</si>
  <si>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</si>
  <si>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</si>
  <si>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</si>
  <si>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</si>
  <si>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</si>
  <si>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</si>
  <si>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</si>
  <si>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</si>
  <si>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</si>
  <si>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</si>
  <si>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</si>
  <si>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</si>
  <si>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</si>
  <si>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</si>
  <si>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</si>
  <si>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</si>
  <si>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</si>
  <si>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</si>
  <si>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</si>
  <si>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</si>
  <si>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</si>
  <si>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</si>
  <si>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</si>
  <si>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</si>
  <si>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</si>
  <si>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</si>
  <si>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</si>
  <si>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</si>
  <si>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</si>
  <si>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</si>
  <si>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</si>
  <si>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Vivienda de Dolores Hidalgo,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</si>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</sst>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6"/>
  <sheetViews>
    <sheetView tabSelected="1" zoomScaleNormal="100" zoomScaleSheetLayoutView="100" workbookViewId="0">
      <pane ySplit="5" topLeftCell="A18" activePane="bottomLeft" state="frozen"/>
      <selection activeCell="A14" sqref="A14:B14"/>
      <selection pane="bottomLeft" activeCell="A47" sqref="A47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67" t="s">
        <v>589</v>
      </c>
      <c r="B1" s="168"/>
      <c r="C1" s="87" t="s">
        <v>486</v>
      </c>
      <c r="D1" s="88">
        <v>2026</v>
      </c>
    </row>
    <row r="2" spans="1:4" ht="16.149999999999999" customHeight="1" x14ac:dyDescent="0.2">
      <c r="A2" s="169" t="s">
        <v>485</v>
      </c>
      <c r="B2" s="170"/>
      <c r="C2" s="2" t="s">
        <v>487</v>
      </c>
      <c r="D2" s="89" t="s">
        <v>489</v>
      </c>
    </row>
    <row r="3" spans="1:4" ht="16.149999999999999" customHeight="1" x14ac:dyDescent="0.2">
      <c r="A3" s="169" t="s">
        <v>590</v>
      </c>
      <c r="B3" s="170"/>
      <c r="C3" s="2" t="s">
        <v>488</v>
      </c>
      <c r="D3" s="90">
        <v>2</v>
      </c>
    </row>
    <row r="4" spans="1:4" ht="16.149999999999999" customHeight="1" x14ac:dyDescent="0.2">
      <c r="A4" s="169" t="s">
        <v>504</v>
      </c>
      <c r="B4" s="170"/>
      <c r="C4" s="154"/>
      <c r="D4" s="89"/>
    </row>
    <row r="5" spans="1:4" ht="15" customHeight="1" x14ac:dyDescent="0.2">
      <c r="A5" s="155" t="s">
        <v>29</v>
      </c>
      <c r="B5" s="161" t="s">
        <v>30</v>
      </c>
      <c r="C5" s="161"/>
      <c r="D5" s="162"/>
    </row>
    <row r="6" spans="1:4" x14ac:dyDescent="0.2">
      <c r="A6" s="156"/>
      <c r="B6" s="163"/>
      <c r="C6" s="163"/>
      <c r="D6" s="164"/>
    </row>
    <row r="7" spans="1:4" x14ac:dyDescent="0.2">
      <c r="A7" s="156"/>
      <c r="B7" s="165" t="s">
        <v>33</v>
      </c>
      <c r="C7" s="165"/>
      <c r="D7" s="166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  <row r="46" spans="1:4" x14ac:dyDescent="0.2">
      <c r="A46" s="146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2" t="s">
        <v>589</v>
      </c>
      <c r="B1" s="172"/>
      <c r="C1" s="172"/>
      <c r="D1" s="2" t="s">
        <v>486</v>
      </c>
      <c r="E1" s="8">
        <v>2026</v>
      </c>
    </row>
    <row r="2" spans="1:5" s="3" customFormat="1" ht="18.95" customHeight="1" x14ac:dyDescent="0.25">
      <c r="A2" s="172" t="s">
        <v>491</v>
      </c>
      <c r="B2" s="172"/>
      <c r="C2" s="172"/>
      <c r="D2" s="2" t="s">
        <v>487</v>
      </c>
      <c r="E2" s="8" t="s">
        <v>489</v>
      </c>
    </row>
    <row r="3" spans="1:5" s="3" customFormat="1" ht="18.95" customHeight="1" x14ac:dyDescent="0.25">
      <c r="A3" s="172" t="s">
        <v>590</v>
      </c>
      <c r="B3" s="172"/>
      <c r="C3" s="172"/>
      <c r="D3" s="2" t="s">
        <v>488</v>
      </c>
      <c r="E3" s="8">
        <v>2</v>
      </c>
    </row>
    <row r="4" spans="1:5" s="3" customFormat="1" ht="18.95" customHeight="1" x14ac:dyDescent="0.25">
      <c r="A4" s="172" t="s">
        <v>504</v>
      </c>
      <c r="B4" s="172"/>
      <c r="C4" s="172"/>
      <c r="D4" s="2"/>
      <c r="E4" s="8"/>
    </row>
    <row r="5" spans="1:5" x14ac:dyDescent="0.2">
      <c r="A5" s="173" t="s">
        <v>113</v>
      </c>
      <c r="B5" s="173"/>
      <c r="C5" s="173"/>
      <c r="D5" s="173"/>
      <c r="E5" s="173"/>
    </row>
    <row r="7" spans="1:5" x14ac:dyDescent="0.2">
      <c r="A7" s="171" t="s">
        <v>539</v>
      </c>
      <c r="B7" s="171"/>
      <c r="C7" s="171"/>
      <c r="D7" s="171"/>
      <c r="E7" s="171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4505443.87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2453364.2000000002</v>
      </c>
      <c r="D10" s="95">
        <f>C10/$C$9</f>
        <v>0.54453329589477273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2453364.2000000002</v>
      </c>
      <c r="D48" s="95">
        <f t="shared" si="0"/>
        <v>0.54453329589477273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2453364.2000000002</v>
      </c>
      <c r="D51" s="29">
        <f t="shared" si="0"/>
        <v>0.54453329589477273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1500000</v>
      </c>
      <c r="D57" s="95">
        <f t="shared" si="0"/>
        <v>0.3329305709450554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1500000</v>
      </c>
      <c r="D64" s="95">
        <f t="shared" si="0"/>
        <v>0.3329305709450554</v>
      </c>
      <c r="E64" s="24"/>
    </row>
    <row r="65" spans="1:5" x14ac:dyDescent="0.2">
      <c r="A65" s="25">
        <v>4221</v>
      </c>
      <c r="B65" s="26" t="s">
        <v>250</v>
      </c>
      <c r="C65" s="123">
        <v>1500000</v>
      </c>
      <c r="D65" s="29">
        <f t="shared" si="0"/>
        <v>0.3329305709450554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552079.67000000004</v>
      </c>
      <c r="D69" s="95">
        <f t="shared" si="0"/>
        <v>0.12253613316017185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552079.67000000004</v>
      </c>
      <c r="D83" s="95">
        <f t="shared" si="1"/>
        <v>0.12253613316017185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552079.67000000004</v>
      </c>
      <c r="D90" s="29">
        <f t="shared" si="1"/>
        <v>0.12253613316017185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1" t="s">
        <v>538</v>
      </c>
      <c r="B92" s="171"/>
      <c r="C92" s="171"/>
      <c r="D92" s="171"/>
      <c r="E92" s="171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3436776.4000000004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3411450.95</v>
      </c>
      <c r="D95" s="95">
        <f>C95/$C$94</f>
        <v>0.99263104518524969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2957919.3000000003</v>
      </c>
      <c r="D96" s="95">
        <f t="shared" ref="D96:D159" si="2">C96/$C$94</f>
        <v>0.86066678646885497</v>
      </c>
      <c r="E96" s="26"/>
    </row>
    <row r="97" spans="1:5" x14ac:dyDescent="0.2">
      <c r="A97" s="28">
        <v>5111</v>
      </c>
      <c r="B97" s="26" t="s">
        <v>274</v>
      </c>
      <c r="C97" s="123">
        <v>2001306</v>
      </c>
      <c r="D97" s="29">
        <f t="shared" si="2"/>
        <v>0.58232068865463571</v>
      </c>
      <c r="E97" s="26"/>
    </row>
    <row r="98" spans="1:5" x14ac:dyDescent="0.2">
      <c r="A98" s="28">
        <v>5112</v>
      </c>
      <c r="B98" s="26" t="s">
        <v>275</v>
      </c>
      <c r="C98" s="123">
        <v>374556</v>
      </c>
      <c r="D98" s="29">
        <f t="shared" si="2"/>
        <v>0.10898468692929804</v>
      </c>
      <c r="E98" s="26"/>
    </row>
    <row r="99" spans="1:5" x14ac:dyDescent="0.2">
      <c r="A99" s="28">
        <v>5113</v>
      </c>
      <c r="B99" s="26" t="s">
        <v>276</v>
      </c>
      <c r="C99" s="123">
        <v>99625.600000000006</v>
      </c>
      <c r="D99" s="29">
        <f t="shared" si="2"/>
        <v>2.8988094773928264E-2</v>
      </c>
      <c r="E99" s="26"/>
    </row>
    <row r="100" spans="1:5" x14ac:dyDescent="0.2">
      <c r="A100" s="28">
        <v>5114</v>
      </c>
      <c r="B100" s="26" t="s">
        <v>277</v>
      </c>
      <c r="C100" s="123">
        <v>275619.64</v>
      </c>
      <c r="D100" s="29">
        <f t="shared" si="2"/>
        <v>8.0197140552990293E-2</v>
      </c>
      <c r="E100" s="26"/>
    </row>
    <row r="101" spans="1:5" x14ac:dyDescent="0.2">
      <c r="A101" s="28">
        <v>5115</v>
      </c>
      <c r="B101" s="26" t="s">
        <v>278</v>
      </c>
      <c r="C101" s="123">
        <v>206812.06</v>
      </c>
      <c r="D101" s="29">
        <f t="shared" si="2"/>
        <v>6.0176175558002545E-2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77481.61</v>
      </c>
      <c r="D103" s="95">
        <f t="shared" si="2"/>
        <v>2.2544850459285042E-2</v>
      </c>
      <c r="E103" s="26"/>
    </row>
    <row r="104" spans="1:5" x14ac:dyDescent="0.2">
      <c r="A104" s="28">
        <v>5121</v>
      </c>
      <c r="B104" s="26" t="s">
        <v>281</v>
      </c>
      <c r="C104" s="123">
        <v>7728.71</v>
      </c>
      <c r="D104" s="29">
        <f t="shared" si="2"/>
        <v>2.2488253818316486E-3</v>
      </c>
      <c r="E104" s="26"/>
    </row>
    <row r="105" spans="1:5" x14ac:dyDescent="0.2">
      <c r="A105" s="28">
        <v>5122</v>
      </c>
      <c r="B105" s="26" t="s">
        <v>282</v>
      </c>
      <c r="C105" s="123">
        <v>0</v>
      </c>
      <c r="D105" s="29">
        <f t="shared" si="2"/>
        <v>0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23">
        <v>41372.9</v>
      </c>
      <c r="D109" s="29">
        <f t="shared" si="2"/>
        <v>1.2038286808533716E-2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28380</v>
      </c>
      <c r="D112" s="29">
        <f t="shared" si="2"/>
        <v>8.257738268919677E-3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376050.04</v>
      </c>
      <c r="D113" s="95">
        <f t="shared" si="2"/>
        <v>0.10941940825710976</v>
      </c>
      <c r="E113" s="26"/>
    </row>
    <row r="114" spans="1:5" x14ac:dyDescent="0.2">
      <c r="A114" s="28">
        <v>5131</v>
      </c>
      <c r="B114" s="26" t="s">
        <v>291</v>
      </c>
      <c r="C114" s="123">
        <v>12801.93</v>
      </c>
      <c r="D114" s="29">
        <f t="shared" si="2"/>
        <v>3.7249819336515459E-3</v>
      </c>
      <c r="E114" s="26"/>
    </row>
    <row r="115" spans="1:5" x14ac:dyDescent="0.2">
      <c r="A115" s="28">
        <v>5132</v>
      </c>
      <c r="B115" s="26" t="s">
        <v>292</v>
      </c>
      <c r="C115" s="123">
        <v>175000</v>
      </c>
      <c r="D115" s="29">
        <f t="shared" si="2"/>
        <v>5.0919809621597721E-2</v>
      </c>
      <c r="E115" s="26"/>
    </row>
    <row r="116" spans="1:5" x14ac:dyDescent="0.2">
      <c r="A116" s="28">
        <v>5133</v>
      </c>
      <c r="B116" s="26" t="s">
        <v>293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294</v>
      </c>
      <c r="C117" s="123">
        <v>14615.12</v>
      </c>
      <c r="D117" s="29">
        <f t="shared" si="2"/>
        <v>4.2525664456960306E-3</v>
      </c>
      <c r="E117" s="26"/>
    </row>
    <row r="118" spans="1:5" x14ac:dyDescent="0.2">
      <c r="A118" s="28">
        <v>5135</v>
      </c>
      <c r="B118" s="26" t="s">
        <v>295</v>
      </c>
      <c r="C118" s="123">
        <v>108447</v>
      </c>
      <c r="D118" s="29">
        <f t="shared" si="2"/>
        <v>3.1554860537333758E-2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23">
        <v>3115.99</v>
      </c>
      <c r="D121" s="29">
        <f t="shared" si="2"/>
        <v>9.0666067190172729E-4</v>
      </c>
      <c r="E121" s="26"/>
    </row>
    <row r="122" spans="1:5" x14ac:dyDescent="0.2">
      <c r="A122" s="28">
        <v>5139</v>
      </c>
      <c r="B122" s="26" t="s">
        <v>299</v>
      </c>
      <c r="C122" s="123">
        <v>62070</v>
      </c>
      <c r="D122" s="29">
        <f t="shared" si="2"/>
        <v>1.8060529046928973E-2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25325.449999999997</v>
      </c>
      <c r="D181" s="95">
        <f t="shared" si="3"/>
        <v>7.3689548147502391E-3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25325.449999999997</v>
      </c>
      <c r="D182" s="95">
        <f t="shared" si="3"/>
        <v>7.3689548147502391E-3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11748.31</v>
      </c>
      <c r="D187" s="29">
        <f t="shared" si="3"/>
        <v>3.418409763288644E-3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13577.14</v>
      </c>
      <c r="D189" s="29">
        <f t="shared" si="3"/>
        <v>3.950545051461596E-3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121" zoomScale="58" zoomScaleNormal="10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0" t="s">
        <v>589</v>
      </c>
      <c r="B1" s="175"/>
      <c r="C1" s="175"/>
      <c r="D1" s="175"/>
      <c r="E1" s="175"/>
      <c r="F1" s="175"/>
      <c r="G1" s="2" t="s">
        <v>486</v>
      </c>
      <c r="H1" s="8">
        <v>2026</v>
      </c>
    </row>
    <row r="2" spans="1:8" s="3" customFormat="1" ht="18.95" customHeight="1" x14ac:dyDescent="0.25">
      <c r="A2" s="170" t="s">
        <v>490</v>
      </c>
      <c r="B2" s="175"/>
      <c r="C2" s="175"/>
      <c r="D2" s="175"/>
      <c r="E2" s="175"/>
      <c r="F2" s="175"/>
      <c r="G2" s="2" t="s">
        <v>487</v>
      </c>
      <c r="H2" s="8" t="s">
        <v>489</v>
      </c>
    </row>
    <row r="3" spans="1:8" s="3" customFormat="1" ht="18.95" customHeight="1" x14ac:dyDescent="0.25">
      <c r="A3" s="170" t="s">
        <v>590</v>
      </c>
      <c r="B3" s="175"/>
      <c r="C3" s="175"/>
      <c r="D3" s="175"/>
      <c r="E3" s="175"/>
      <c r="F3" s="175"/>
      <c r="G3" s="2" t="s">
        <v>488</v>
      </c>
      <c r="H3" s="8">
        <v>2</v>
      </c>
    </row>
    <row r="4" spans="1:8" s="3" customFormat="1" ht="18.95" customHeight="1" x14ac:dyDescent="0.25">
      <c r="A4" s="170" t="s">
        <v>504</v>
      </c>
      <c r="B4" s="175"/>
      <c r="C4" s="175"/>
      <c r="D4" s="175"/>
      <c r="E4" s="175"/>
      <c r="F4" s="175"/>
      <c r="G4" s="2"/>
      <c r="H4" s="8"/>
    </row>
    <row r="5" spans="1:8" x14ac:dyDescent="0.2">
      <c r="A5" s="173" t="s">
        <v>113</v>
      </c>
      <c r="B5" s="173"/>
      <c r="C5" s="173"/>
      <c r="D5" s="173"/>
      <c r="E5" s="173"/>
      <c r="F5" s="173"/>
      <c r="G5" s="173"/>
      <c r="H5" s="173"/>
    </row>
    <row r="7" spans="1:8" x14ac:dyDescent="0.2">
      <c r="A7" s="174" t="s">
        <v>86</v>
      </c>
      <c r="B7" s="174"/>
      <c r="C7" s="174"/>
      <c r="D7" s="174"/>
      <c r="E7" s="174"/>
      <c r="F7" s="174"/>
      <c r="G7" s="174"/>
      <c r="H7" s="174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2327851.88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4" t="s">
        <v>87</v>
      </c>
      <c r="B13" s="174"/>
      <c r="C13" s="174"/>
      <c r="D13" s="174"/>
      <c r="E13" s="174"/>
      <c r="F13" s="174"/>
      <c r="G13" s="174"/>
      <c r="H13" s="174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9218293.4499999993</v>
      </c>
      <c r="D15" s="125">
        <v>9714855.2799999993</v>
      </c>
      <c r="E15" s="125">
        <v>10274454.359999999</v>
      </c>
      <c r="F15" s="125">
        <v>11468954.43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3904428.38</v>
      </c>
      <c r="D16" s="125">
        <v>4995993.67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4" t="s">
        <v>88</v>
      </c>
      <c r="B18" s="174"/>
      <c r="C18" s="174"/>
      <c r="D18" s="174"/>
      <c r="E18" s="174"/>
      <c r="F18" s="174"/>
      <c r="G18" s="174"/>
      <c r="H18" s="174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87563.88</v>
      </c>
      <c r="D20" s="125">
        <v>87563.88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5113197.8600000003</v>
      </c>
      <c r="D23" s="125">
        <v>5113197.8600000003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133594.32</v>
      </c>
      <c r="D27" s="125">
        <v>133594.32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14657.62</v>
      </c>
      <c r="D28" s="125">
        <v>14657.62</v>
      </c>
      <c r="E28" s="125">
        <v>0</v>
      </c>
      <c r="F28" s="125">
        <v>0</v>
      </c>
      <c r="G28" s="125">
        <v>0</v>
      </c>
    </row>
    <row r="30" spans="1:8" x14ac:dyDescent="0.2">
      <c r="A30" s="174" t="s">
        <v>477</v>
      </c>
      <c r="B30" s="174"/>
      <c r="C30" s="174"/>
      <c r="D30" s="174"/>
      <c r="E30" s="174"/>
      <c r="F30" s="174"/>
      <c r="G30" s="174"/>
      <c r="H30" s="174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74" t="s">
        <v>138</v>
      </c>
      <c r="B39" s="174"/>
      <c r="C39" s="174"/>
      <c r="D39" s="174"/>
      <c r="E39" s="174"/>
      <c r="F39" s="174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74" t="s">
        <v>93</v>
      </c>
      <c r="B44" s="174"/>
      <c r="C44" s="174"/>
      <c r="D44" s="174"/>
      <c r="E44" s="174"/>
      <c r="F44" s="174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74" t="s">
        <v>94</v>
      </c>
      <c r="B48" s="174"/>
      <c r="C48" s="174"/>
      <c r="D48" s="174"/>
      <c r="E48" s="174"/>
      <c r="F48" s="174"/>
      <c r="G48" s="174"/>
      <c r="H48" s="174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4" t="s">
        <v>98</v>
      </c>
      <c r="B54" s="174"/>
      <c r="C54" s="174"/>
      <c r="D54" s="174"/>
      <c r="E54" s="174"/>
      <c r="F54" s="174"/>
      <c r="G54" s="174"/>
      <c r="H54" s="174"/>
      <c r="I54" s="174"/>
      <c r="J54" s="174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105368295.43000001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22467819.210000001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8240684.6699999999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25048575.719999999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49611215.829999998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2030341.07</v>
      </c>
      <c r="D64" s="125">
        <f t="shared" ref="D64:E64" si="0">SUM(D65:D72)</f>
        <v>11748.31</v>
      </c>
      <c r="E64" s="125">
        <f t="shared" si="0"/>
        <v>-875814.6</v>
      </c>
    </row>
    <row r="65" spans="1:9" x14ac:dyDescent="0.2">
      <c r="A65" s="6">
        <v>1241</v>
      </c>
      <c r="B65" s="4" t="s">
        <v>153</v>
      </c>
      <c r="C65" s="125">
        <v>640112.04</v>
      </c>
      <c r="D65" s="125">
        <v>9969.09</v>
      </c>
      <c r="E65" s="125">
        <v>-247541.01</v>
      </c>
    </row>
    <row r="66" spans="1:9" x14ac:dyDescent="0.2">
      <c r="A66" s="6">
        <v>1242</v>
      </c>
      <c r="B66" s="4" t="s">
        <v>154</v>
      </c>
      <c r="C66" s="125">
        <v>0</v>
      </c>
      <c r="D66" s="125">
        <v>0</v>
      </c>
      <c r="E66" s="125">
        <v>0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1352724.99</v>
      </c>
      <c r="D68" s="125">
        <v>0</v>
      </c>
      <c r="E68" s="125">
        <v>-612390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37504.04</v>
      </c>
      <c r="D70" s="125">
        <v>1779.22</v>
      </c>
      <c r="E70" s="125">
        <v>-15883.59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4" t="s">
        <v>99</v>
      </c>
      <c r="B74" s="174"/>
      <c r="C74" s="174"/>
      <c r="D74" s="174"/>
      <c r="E74" s="174"/>
      <c r="F74" s="174"/>
      <c r="G74" s="174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280303.8</v>
      </c>
      <c r="D76" s="125">
        <f>SUM(D77:D81)</f>
        <v>13577.14</v>
      </c>
      <c r="E76" s="125">
        <f>SUM(E77:E81)</f>
        <v>-243128.4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25">
        <v>272777</v>
      </c>
      <c r="D77" s="125">
        <v>13500</v>
      </c>
      <c r="E77" s="125">
        <v>-238500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7526.8</v>
      </c>
      <c r="D80" s="125">
        <v>77.14</v>
      </c>
      <c r="E80" s="125">
        <v>-4628.3999999999996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4" t="s">
        <v>101</v>
      </c>
      <c r="B90" s="174"/>
      <c r="C90" s="174"/>
      <c r="D90" s="174"/>
      <c r="E90" s="174"/>
      <c r="F90" s="174"/>
      <c r="G90" s="174"/>
      <c r="H90" s="174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4" t="s">
        <v>588</v>
      </c>
      <c r="B96" s="174"/>
      <c r="C96" s="174"/>
      <c r="D96" s="174"/>
      <c r="E96" s="174"/>
      <c r="F96" s="174"/>
      <c r="G96" s="174"/>
      <c r="H96" s="174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4" t="s">
        <v>102</v>
      </c>
      <c r="B108" s="174"/>
      <c r="C108" s="174"/>
      <c r="D108" s="174"/>
      <c r="E108" s="174"/>
      <c r="F108" s="174"/>
      <c r="G108" s="174"/>
      <c r="H108" s="174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818728.1100000001</v>
      </c>
      <c r="D110" s="125">
        <f>SUM(D111:D119)</f>
        <v>818728.1100000001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172613.37</v>
      </c>
      <c r="D112" s="125">
        <f t="shared" ref="D112:D119" si="1">C112</f>
        <v>172613.37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189819.78</v>
      </c>
      <c r="D113" s="125">
        <f t="shared" si="1"/>
        <v>189819.78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226552.76</v>
      </c>
      <c r="D117" s="125">
        <f t="shared" si="1"/>
        <v>226552.76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229742.2</v>
      </c>
      <c r="D119" s="125">
        <f t="shared" si="1"/>
        <v>229742.2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4" t="s">
        <v>103</v>
      </c>
      <c r="B125" s="174"/>
      <c r="C125" s="174"/>
      <c r="D125" s="174"/>
      <c r="E125" s="174"/>
      <c r="F125" s="174"/>
      <c r="G125" s="174"/>
      <c r="H125" s="174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74" t="s">
        <v>543</v>
      </c>
      <c r="B142" s="174"/>
      <c r="C142" s="174"/>
      <c r="D142" s="174"/>
      <c r="E142" s="174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/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16604133.119999999</v>
      </c>
    </row>
    <row r="149" spans="1:5" x14ac:dyDescent="0.2">
      <c r="A149" s="6">
        <v>2241</v>
      </c>
      <c r="B149" s="4" t="s">
        <v>214</v>
      </c>
      <c r="C149" s="125">
        <v>16604133.119999999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76" t="s">
        <v>547</v>
      </c>
      <c r="B153" s="176"/>
      <c r="C153" s="176"/>
      <c r="D153" s="176"/>
      <c r="E153" s="176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6" t="s">
        <v>557</v>
      </c>
      <c r="B165" s="176"/>
      <c r="C165" s="176"/>
      <c r="D165" s="176"/>
      <c r="E165" s="176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77" t="s">
        <v>589</v>
      </c>
      <c r="B1" s="177"/>
      <c r="C1" s="177"/>
      <c r="D1" s="10" t="s">
        <v>486</v>
      </c>
      <c r="E1" s="11">
        <v>2026</v>
      </c>
    </row>
    <row r="2" spans="1:5" ht="18.95" customHeight="1" x14ac:dyDescent="0.2">
      <c r="A2" s="177" t="s">
        <v>492</v>
      </c>
      <c r="B2" s="177"/>
      <c r="C2" s="177"/>
      <c r="D2" s="10" t="s">
        <v>487</v>
      </c>
      <c r="E2" s="11" t="s">
        <v>489</v>
      </c>
    </row>
    <row r="3" spans="1:5" ht="18.95" customHeight="1" x14ac:dyDescent="0.2">
      <c r="A3" s="177" t="s">
        <v>590</v>
      </c>
      <c r="B3" s="177"/>
      <c r="C3" s="177"/>
      <c r="D3" s="10" t="s">
        <v>488</v>
      </c>
      <c r="E3" s="11">
        <v>2</v>
      </c>
    </row>
    <row r="4" spans="1:5" ht="18.95" customHeight="1" x14ac:dyDescent="0.2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104</v>
      </c>
      <c r="B7" s="178"/>
      <c r="C7" s="178"/>
      <c r="D7" s="178"/>
      <c r="E7" s="178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78" t="s">
        <v>105</v>
      </c>
      <c r="B13" s="178"/>
      <c r="C13" s="178"/>
      <c r="D13" s="178"/>
      <c r="E13" s="178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1068667.47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108214255.58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topLeftCell="A76" zoomScaleNormal="100" workbookViewId="0">
      <selection activeCell="A46" sqref="A46:D4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77" t="s">
        <v>589</v>
      </c>
      <c r="B1" s="177"/>
      <c r="C1" s="177"/>
      <c r="D1" s="10" t="s">
        <v>486</v>
      </c>
      <c r="E1" s="11">
        <v>2026</v>
      </c>
    </row>
    <row r="2" spans="1:5" s="16" customFormat="1" ht="18.95" customHeight="1" x14ac:dyDescent="0.25">
      <c r="A2" s="177" t="s">
        <v>493</v>
      </c>
      <c r="B2" s="177"/>
      <c r="C2" s="177"/>
      <c r="D2" s="10" t="s">
        <v>487</v>
      </c>
      <c r="E2" s="11" t="s">
        <v>489</v>
      </c>
    </row>
    <row r="3" spans="1:5" s="16" customFormat="1" ht="18.95" customHeight="1" x14ac:dyDescent="0.25">
      <c r="A3" s="177" t="s">
        <v>590</v>
      </c>
      <c r="B3" s="177"/>
      <c r="C3" s="177"/>
      <c r="D3" s="10" t="s">
        <v>488</v>
      </c>
      <c r="E3" s="11">
        <v>2</v>
      </c>
    </row>
    <row r="4" spans="1:5" s="16" customFormat="1" ht="18.95" customHeight="1" x14ac:dyDescent="0.25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567</v>
      </c>
      <c r="B7" s="178"/>
      <c r="C7" s="178"/>
      <c r="D7" s="178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368345.29</v>
      </c>
      <c r="D9" s="128">
        <v>368345.29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-1022145.7</v>
      </c>
      <c r="D10" s="128">
        <v>-1692854.98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2327851.88</v>
      </c>
      <c r="D12" s="128">
        <v>2027851.88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1674051.47</v>
      </c>
      <c r="D16" s="129">
        <f>SUM(D9:D15)</f>
        <v>703342.19</v>
      </c>
    </row>
    <row r="19" spans="1:5" x14ac:dyDescent="0.2">
      <c r="A19" s="178" t="s">
        <v>568</v>
      </c>
      <c r="B19" s="178"/>
      <c r="C19" s="178"/>
      <c r="D19" s="178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3635747.82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3635747.82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34100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34100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3669847.82</v>
      </c>
    </row>
    <row r="46" spans="1:5" x14ac:dyDescent="0.2">
      <c r="A46" s="178" t="s">
        <v>569</v>
      </c>
      <c r="B46" s="178"/>
      <c r="C46" s="178"/>
      <c r="D46" s="178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1068667.47</v>
      </c>
      <c r="D48" s="129">
        <v>2960396.47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25325.449999999997</v>
      </c>
      <c r="D49" s="129">
        <f>D54+D66+D94+D97+D50</f>
        <v>144733.5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25325.449999999997</v>
      </c>
      <c r="D66" s="129">
        <f>D67+D76+D79+D85</f>
        <v>114965.5</v>
      </c>
    </row>
    <row r="67" spans="1:4" x14ac:dyDescent="0.2">
      <c r="A67" s="14">
        <v>5510</v>
      </c>
      <c r="B67" s="12" t="s">
        <v>352</v>
      </c>
      <c r="C67" s="128">
        <f>SUM(C68:C75)</f>
        <v>25325.449999999997</v>
      </c>
      <c r="D67" s="128">
        <f>SUM(D68:D75)</f>
        <v>114965.5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11748.31</v>
      </c>
      <c r="D72" s="128">
        <v>87502.66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13577.14</v>
      </c>
      <c r="D74" s="128">
        <v>27462.84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29768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29768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1093992.92</v>
      </c>
      <c r="D147" s="129">
        <f>D48+D49-D103-D114</f>
        <v>3105129.97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B26" sqref="B26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1" t="s">
        <v>589</v>
      </c>
      <c r="B1" s="182"/>
      <c r="C1" s="183"/>
    </row>
    <row r="2" spans="1:3" s="17" customFormat="1" ht="18" customHeight="1" x14ac:dyDescent="0.25">
      <c r="A2" s="184" t="s">
        <v>494</v>
      </c>
      <c r="B2" s="185"/>
      <c r="C2" s="186"/>
    </row>
    <row r="3" spans="1:3" s="17" customFormat="1" ht="18" customHeight="1" x14ac:dyDescent="0.25">
      <c r="A3" s="184" t="s">
        <v>590</v>
      </c>
      <c r="B3" s="185"/>
      <c r="C3" s="186"/>
    </row>
    <row r="4" spans="1:3" s="19" customFormat="1" ht="18" customHeight="1" x14ac:dyDescent="0.2">
      <c r="A4" s="187" t="s">
        <v>495</v>
      </c>
      <c r="B4" s="188"/>
      <c r="C4" s="189"/>
    </row>
    <row r="5" spans="1:3" s="19" customFormat="1" ht="18" customHeight="1" x14ac:dyDescent="0.2">
      <c r="A5" s="190" t="s">
        <v>399</v>
      </c>
      <c r="B5" s="191"/>
      <c r="C5" s="111">
        <v>2026</v>
      </c>
    </row>
    <row r="6" spans="1:3" x14ac:dyDescent="0.2">
      <c r="A6" s="30" t="s">
        <v>428</v>
      </c>
      <c r="B6" s="30"/>
      <c r="C6" s="71">
        <v>4505443.87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4505443.87</v>
      </c>
    </row>
    <row r="23" spans="1:3" ht="21" customHeight="1" x14ac:dyDescent="0.2">
      <c r="A23" s="180" t="s">
        <v>506</v>
      </c>
      <c r="B23" s="180"/>
      <c r="C23" s="180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2" t="s">
        <v>589</v>
      </c>
      <c r="B1" s="193"/>
      <c r="C1" s="194"/>
    </row>
    <row r="2" spans="1:3" s="20" customFormat="1" ht="18.95" customHeight="1" x14ac:dyDescent="0.25">
      <c r="A2" s="195" t="s">
        <v>496</v>
      </c>
      <c r="B2" s="196"/>
      <c r="C2" s="197"/>
    </row>
    <row r="3" spans="1:3" s="20" customFormat="1" ht="18.95" customHeight="1" x14ac:dyDescent="0.25">
      <c r="A3" s="195" t="s">
        <v>590</v>
      </c>
      <c r="B3" s="196"/>
      <c r="C3" s="197"/>
    </row>
    <row r="4" spans="1:3" x14ac:dyDescent="0.2">
      <c r="A4" s="187" t="s">
        <v>495</v>
      </c>
      <c r="B4" s="188"/>
      <c r="C4" s="189"/>
    </row>
    <row r="5" spans="1:3" ht="22.15" customHeight="1" x14ac:dyDescent="0.2">
      <c r="A5" s="198" t="s">
        <v>399</v>
      </c>
      <c r="B5" s="199"/>
      <c r="C5" s="111">
        <v>2026</v>
      </c>
    </row>
    <row r="6" spans="1:3" x14ac:dyDescent="0.2">
      <c r="A6" s="55" t="s">
        <v>441</v>
      </c>
      <c r="B6" s="30"/>
      <c r="C6" s="75">
        <v>3411450.95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25325.45</v>
      </c>
    </row>
    <row r="32" spans="1:3" x14ac:dyDescent="0.2">
      <c r="A32" s="61" t="s">
        <v>463</v>
      </c>
      <c r="B32" s="48" t="s">
        <v>352</v>
      </c>
      <c r="C32" s="76">
        <v>25325.45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3436776.4000000004</v>
      </c>
    </row>
    <row r="42" spans="1:3" ht="24" customHeight="1" x14ac:dyDescent="0.2">
      <c r="A42" s="180" t="s">
        <v>506</v>
      </c>
      <c r="B42" s="180"/>
      <c r="C42" s="180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opLeftCell="A7" zoomScale="78" workbookViewId="0">
      <selection activeCell="C44" sqref="C44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77" t="s">
        <v>589</v>
      </c>
      <c r="B1" s="201"/>
      <c r="C1" s="201"/>
      <c r="D1" s="201"/>
      <c r="E1" s="201"/>
      <c r="F1" s="201"/>
      <c r="G1" s="10" t="s">
        <v>486</v>
      </c>
      <c r="H1" s="11">
        <v>2026</v>
      </c>
    </row>
    <row r="2" spans="1:10" ht="18.95" customHeight="1" x14ac:dyDescent="0.2">
      <c r="A2" s="177" t="s">
        <v>497</v>
      </c>
      <c r="B2" s="201"/>
      <c r="C2" s="201"/>
      <c r="D2" s="201"/>
      <c r="E2" s="201"/>
      <c r="F2" s="201"/>
      <c r="G2" s="10" t="s">
        <v>487</v>
      </c>
      <c r="H2" s="11" t="s">
        <v>489</v>
      </c>
    </row>
    <row r="3" spans="1:10" ht="18.95" customHeight="1" x14ac:dyDescent="0.2">
      <c r="A3" s="202" t="s">
        <v>590</v>
      </c>
      <c r="B3" s="203"/>
      <c r="C3" s="203"/>
      <c r="D3" s="203"/>
      <c r="E3" s="203"/>
      <c r="F3" s="203"/>
      <c r="G3" s="10" t="s">
        <v>488</v>
      </c>
      <c r="H3" s="11">
        <v>2</v>
      </c>
    </row>
    <row r="4" spans="1:10" x14ac:dyDescent="0.2">
      <c r="A4" s="202" t="str">
        <f>'Notas a los Edos Financieros'!A4</f>
        <v>(Cifras en Pesos)</v>
      </c>
      <c r="B4" s="203"/>
      <c r="C4" s="203"/>
      <c r="D4" s="203"/>
      <c r="E4" s="203"/>
      <c r="F4" s="203"/>
      <c r="G4" s="110"/>
      <c r="H4" s="110"/>
    </row>
    <row r="5" spans="1:10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0" t="s">
        <v>533</v>
      </c>
      <c r="C39" s="200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5411933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2059489.13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1153000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4505443.87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4505443.87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0" t="s">
        <v>534</v>
      </c>
      <c r="C48" s="200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5411933</v>
      </c>
    </row>
    <row r="51" spans="1:3" x14ac:dyDescent="0.2">
      <c r="A51" s="12">
        <v>8220</v>
      </c>
      <c r="B51" s="86" t="s">
        <v>46</v>
      </c>
      <c r="C51" s="142">
        <v>480919.35</v>
      </c>
    </row>
    <row r="52" spans="1:3" x14ac:dyDescent="0.2">
      <c r="A52" s="12">
        <v>8230</v>
      </c>
      <c r="B52" s="86" t="s">
        <v>576</v>
      </c>
      <c r="C52" s="142">
        <v>1153000</v>
      </c>
    </row>
    <row r="53" spans="1:3" x14ac:dyDescent="0.2">
      <c r="A53" s="12">
        <v>8240</v>
      </c>
      <c r="B53" s="86" t="s">
        <v>45</v>
      </c>
      <c r="C53" s="142">
        <v>2672562.7000000002</v>
      </c>
    </row>
    <row r="54" spans="1:3" x14ac:dyDescent="0.2">
      <c r="A54" s="12">
        <v>8250</v>
      </c>
      <c r="B54" s="86" t="s">
        <v>44</v>
      </c>
      <c r="C54" s="142">
        <v>3411450.95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3411450.95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4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</cp:lastModifiedBy>
  <cp:lastPrinted>2026-07-22T17:12:01Z</cp:lastPrinted>
  <dcterms:created xsi:type="dcterms:W3CDTF">2012-12-11T20:36:24Z</dcterms:created>
  <dcterms:modified xsi:type="dcterms:W3CDTF">2026-07-22T20:58:04Z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