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Project Management\"/>
    </mc:Choice>
  </mc:AlternateContent>
  <xr:revisionPtr revIDLastSave="0" documentId="13_ncr:1_{BDB74B89-1CB3-40AB-B0F7-83FEB0239773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5" i="1" l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C7" i="3" l="1"/>
  <c r="C6" i="3"/>
  <c r="C5" i="3"/>
  <c r="C4" i="3"/>
  <c r="C3" i="3"/>
  <c r="D7" i="3"/>
  <c r="D5" i="3"/>
  <c r="D4" i="3"/>
  <c r="E4" i="3" s="1"/>
  <c r="D3" i="3"/>
  <c r="D6" i="3"/>
  <c r="E6" i="3" l="1"/>
  <c r="E5" i="3"/>
  <c r="E7" i="3"/>
  <c r="E3" i="3"/>
</calcChain>
</file>

<file path=xl/sharedStrings.xml><?xml version="1.0" encoding="utf-8"?>
<sst xmlns="http://schemas.openxmlformats.org/spreadsheetml/2006/main" count="3194" uniqueCount="666">
  <si>
    <t>Project_ID</t>
  </si>
  <si>
    <t>Start_Date</t>
  </si>
  <si>
    <t>End_Date</t>
  </si>
  <si>
    <t>Market</t>
  </si>
  <si>
    <t>Job_Type</t>
  </si>
  <si>
    <t>PM</t>
  </si>
  <si>
    <t>Status</t>
  </si>
  <si>
    <t>PRJ-202501-0001</t>
  </si>
  <si>
    <t>Light Commercial</t>
  </si>
  <si>
    <t>Commercial RTU Replacement</t>
  </si>
  <si>
    <t>Brandon Shaw</t>
  </si>
  <si>
    <t>Closed</t>
  </si>
  <si>
    <t>PRJ-202501-0002</t>
  </si>
  <si>
    <t>Commercial Service</t>
  </si>
  <si>
    <t>PRJ-202501-0003</t>
  </si>
  <si>
    <t>Residential</t>
  </si>
  <si>
    <t>Install - Replacement</t>
  </si>
  <si>
    <t>Anthony Ruiz</t>
  </si>
  <si>
    <t>PRJ-202501-0004</t>
  </si>
  <si>
    <t>Luis Martinez</t>
  </si>
  <si>
    <t>PRJ-202501-0005</t>
  </si>
  <si>
    <t>Install - New Construction</t>
  </si>
  <si>
    <t>PRJ-202501-0006</t>
  </si>
  <si>
    <t>Service - Major Repair</t>
  </si>
  <si>
    <t>Derek Collins</t>
  </si>
  <si>
    <t>PRJ-202501-0007</t>
  </si>
  <si>
    <t>PRJ-202501-0008</t>
  </si>
  <si>
    <t>PRJ-202501-0009</t>
  </si>
  <si>
    <t>PRJ-202501-0010</t>
  </si>
  <si>
    <t>PRJ-202501-0011</t>
  </si>
  <si>
    <t>PRJ-202501-0012</t>
  </si>
  <si>
    <t>PRJ-202501-0013</t>
  </si>
  <si>
    <t>Carlos Vega</t>
  </si>
  <si>
    <t>PRJ-202501-0014</t>
  </si>
  <si>
    <t>PRJ-202501-0015</t>
  </si>
  <si>
    <t>PRJ-202501-0016</t>
  </si>
  <si>
    <t>PRJ-202501-0017</t>
  </si>
  <si>
    <t>PRJ-202501-0018</t>
  </si>
  <si>
    <t>PRJ-202501-0019</t>
  </si>
  <si>
    <t>PRJ-202501-0020</t>
  </si>
  <si>
    <t>PRJ-202501-0021</t>
  </si>
  <si>
    <t>PRJ-202501-0022</t>
  </si>
  <si>
    <t>PRJ-202501-0023</t>
  </si>
  <si>
    <t>PRJ-202501-0024</t>
  </si>
  <si>
    <t>PRJ-202502-0025</t>
  </si>
  <si>
    <t>PRJ-202502-0026</t>
  </si>
  <si>
    <t>PRJ-202502-0027</t>
  </si>
  <si>
    <t>PRJ-202502-0028</t>
  </si>
  <si>
    <t>PRJ-202502-0029</t>
  </si>
  <si>
    <t>PRJ-202502-0030</t>
  </si>
  <si>
    <t>PRJ-202502-0031</t>
  </si>
  <si>
    <t>PRJ-202502-0032</t>
  </si>
  <si>
    <t>PRJ-202502-0033</t>
  </si>
  <si>
    <t>PRJ-202502-0034</t>
  </si>
  <si>
    <t>PRJ-202502-0035</t>
  </si>
  <si>
    <t>PRJ-202502-0036</t>
  </si>
  <si>
    <t>PRJ-202502-0037</t>
  </si>
  <si>
    <t>PRJ-202502-0038</t>
  </si>
  <si>
    <t>Tenant Improvement</t>
  </si>
  <si>
    <t>PRJ-202502-0039</t>
  </si>
  <si>
    <t>PRJ-202502-0040</t>
  </si>
  <si>
    <t>PRJ-202502-0041</t>
  </si>
  <si>
    <t>PRJ-202502-0042</t>
  </si>
  <si>
    <t>PRJ-202502-0043</t>
  </si>
  <si>
    <t>PRJ-202503-0044</t>
  </si>
  <si>
    <t>PRJ-202503-0045</t>
  </si>
  <si>
    <t>PRJ-202503-0046</t>
  </si>
  <si>
    <t>PRJ-202503-0047</t>
  </si>
  <si>
    <t>PRJ-202503-0048</t>
  </si>
  <si>
    <t>PRJ-202503-0049</t>
  </si>
  <si>
    <t>PRJ-202503-0050</t>
  </si>
  <si>
    <t>PRJ-202503-0051</t>
  </si>
  <si>
    <t>PRJ-202503-0052</t>
  </si>
  <si>
    <t>PRJ-202503-0053</t>
  </si>
  <si>
    <t>PRJ-202503-0054</t>
  </si>
  <si>
    <t>PRJ-202503-0055</t>
  </si>
  <si>
    <t>PRJ-202503-0056</t>
  </si>
  <si>
    <t>PRJ-202503-0057</t>
  </si>
  <si>
    <t>PRJ-202503-0058</t>
  </si>
  <si>
    <t>PRJ-202503-0059</t>
  </si>
  <si>
    <t>PRJ-202503-0060</t>
  </si>
  <si>
    <t>PRJ-202503-0061</t>
  </si>
  <si>
    <t>PRJ-202503-0062</t>
  </si>
  <si>
    <t>PRJ-202503-0063</t>
  </si>
  <si>
    <t>PRJ-202503-0064</t>
  </si>
  <si>
    <t>PRJ-202503-0065</t>
  </si>
  <si>
    <t>PRJ-202503-0066</t>
  </si>
  <si>
    <t>PRJ-202503-0067</t>
  </si>
  <si>
    <t>PRJ-202503-0068</t>
  </si>
  <si>
    <t>PRJ-202503-0069</t>
  </si>
  <si>
    <t>PRJ-202503-0070</t>
  </si>
  <si>
    <t>PRJ-202503-0071</t>
  </si>
  <si>
    <t>PRJ-202504-0072</t>
  </si>
  <si>
    <t>PRJ-202504-0073</t>
  </si>
  <si>
    <t>PRJ-202504-0074</t>
  </si>
  <si>
    <t>PRJ-202504-0075</t>
  </si>
  <si>
    <t>PRJ-202504-0076</t>
  </si>
  <si>
    <t>PRJ-202504-0077</t>
  </si>
  <si>
    <t>PRJ-202504-0078</t>
  </si>
  <si>
    <t>PRJ-202504-0079</t>
  </si>
  <si>
    <t>PRJ-202504-0080</t>
  </si>
  <si>
    <t>PRJ-202504-0081</t>
  </si>
  <si>
    <t>PRJ-202504-0082</t>
  </si>
  <si>
    <t>PRJ-202504-0083</t>
  </si>
  <si>
    <t>PRJ-202504-0084</t>
  </si>
  <si>
    <t>PRJ-202504-0085</t>
  </si>
  <si>
    <t>PRJ-202504-0086</t>
  </si>
  <si>
    <t>PRJ-202504-0087</t>
  </si>
  <si>
    <t>PRJ-202504-0088</t>
  </si>
  <si>
    <t>PRJ-202504-0089</t>
  </si>
  <si>
    <t>PRJ-202504-0090</t>
  </si>
  <si>
    <t>PRJ-202504-0091</t>
  </si>
  <si>
    <t>PRJ-202504-0092</t>
  </si>
  <si>
    <t>PRJ-202504-0093</t>
  </si>
  <si>
    <t>PRJ-202504-0094</t>
  </si>
  <si>
    <t>PRJ-202504-0095</t>
  </si>
  <si>
    <t>PRJ-202504-0096</t>
  </si>
  <si>
    <t>PRJ-202504-0097</t>
  </si>
  <si>
    <t>PRJ-202504-0098</t>
  </si>
  <si>
    <t>PRJ-202505-0099</t>
  </si>
  <si>
    <t>PRJ-202505-0100</t>
  </si>
  <si>
    <t>PRJ-202505-0101</t>
  </si>
  <si>
    <t>PRJ-202505-0102</t>
  </si>
  <si>
    <t>PRJ-202505-0103</t>
  </si>
  <si>
    <t>PRJ-202505-0104</t>
  </si>
  <si>
    <t>PRJ-202505-0105</t>
  </si>
  <si>
    <t>PRJ-202505-0106</t>
  </si>
  <si>
    <t>PRJ-202505-0107</t>
  </si>
  <si>
    <t>PRJ-202505-0108</t>
  </si>
  <si>
    <t>PRJ-202505-0109</t>
  </si>
  <si>
    <t>PRJ-202505-0110</t>
  </si>
  <si>
    <t>PRJ-202505-0111</t>
  </si>
  <si>
    <t>PRJ-202505-0112</t>
  </si>
  <si>
    <t>PRJ-202505-0113</t>
  </si>
  <si>
    <t>PRJ-202505-0114</t>
  </si>
  <si>
    <t>PRJ-202505-0115</t>
  </si>
  <si>
    <t>PRJ-202505-0116</t>
  </si>
  <si>
    <t>PRJ-202505-0117</t>
  </si>
  <si>
    <t>PRJ-202505-0118</t>
  </si>
  <si>
    <t>PRJ-202505-0119</t>
  </si>
  <si>
    <t>PRJ-202505-0120</t>
  </si>
  <si>
    <t>PRJ-202505-0121</t>
  </si>
  <si>
    <t>PRJ-202505-0122</t>
  </si>
  <si>
    <t>PRJ-202505-0123</t>
  </si>
  <si>
    <t>PRJ-202505-0124</t>
  </si>
  <si>
    <t>PRJ-202505-0125</t>
  </si>
  <si>
    <t>PRJ-202506-0126</t>
  </si>
  <si>
    <t>PRJ-202506-0127</t>
  </si>
  <si>
    <t>PRJ-202506-0128</t>
  </si>
  <si>
    <t>PRJ-202506-0129</t>
  </si>
  <si>
    <t>PRJ-202506-0130</t>
  </si>
  <si>
    <t>PRJ-202506-0131</t>
  </si>
  <si>
    <t>PRJ-202506-0132</t>
  </si>
  <si>
    <t>PRJ-202506-0133</t>
  </si>
  <si>
    <t>PRJ-202506-0134</t>
  </si>
  <si>
    <t>PRJ-202506-0135</t>
  </si>
  <si>
    <t>PRJ-202506-0136</t>
  </si>
  <si>
    <t>PRJ-202506-0137</t>
  </si>
  <si>
    <t>PRJ-202506-0138</t>
  </si>
  <si>
    <t>PRJ-202506-0139</t>
  </si>
  <si>
    <t>PRJ-202506-0140</t>
  </si>
  <si>
    <t>PRJ-202506-0141</t>
  </si>
  <si>
    <t>PRJ-202506-0142</t>
  </si>
  <si>
    <t>PRJ-202506-0143</t>
  </si>
  <si>
    <t>PRJ-202506-0144</t>
  </si>
  <si>
    <t>PRJ-202506-0145</t>
  </si>
  <si>
    <t>PRJ-202506-0146</t>
  </si>
  <si>
    <t>PRJ-202506-0147</t>
  </si>
  <si>
    <t>PRJ-202506-0148</t>
  </si>
  <si>
    <t>PRJ-202506-0149</t>
  </si>
  <si>
    <t>PRJ-202506-0150</t>
  </si>
  <si>
    <t>PRJ-202506-0151</t>
  </si>
  <si>
    <t>PRJ-202506-0152</t>
  </si>
  <si>
    <t>PRJ-202506-0153</t>
  </si>
  <si>
    <t>PRJ-202506-0154</t>
  </si>
  <si>
    <t>PRJ-202507-0155</t>
  </si>
  <si>
    <t>PRJ-202507-0156</t>
  </si>
  <si>
    <t>PRJ-202507-0157</t>
  </si>
  <si>
    <t>PRJ-202507-0158</t>
  </si>
  <si>
    <t>PRJ-202507-0159</t>
  </si>
  <si>
    <t>PRJ-202507-0160</t>
  </si>
  <si>
    <t>PRJ-202507-0161</t>
  </si>
  <si>
    <t>PRJ-202507-0162</t>
  </si>
  <si>
    <t>PRJ-202507-0163</t>
  </si>
  <si>
    <t>PRJ-202507-0164</t>
  </si>
  <si>
    <t>PRJ-202507-0165</t>
  </si>
  <si>
    <t>PRJ-202507-0166</t>
  </si>
  <si>
    <t>PRJ-202507-0167</t>
  </si>
  <si>
    <t>PRJ-202507-0168</t>
  </si>
  <si>
    <t>PRJ-202507-0169</t>
  </si>
  <si>
    <t>PRJ-202507-0170</t>
  </si>
  <si>
    <t>PRJ-202507-0171</t>
  </si>
  <si>
    <t>PRJ-202507-0172</t>
  </si>
  <si>
    <t>PRJ-202507-0173</t>
  </si>
  <si>
    <t>PRJ-202507-0174</t>
  </si>
  <si>
    <t>PRJ-202507-0175</t>
  </si>
  <si>
    <t>PRJ-202507-0176</t>
  </si>
  <si>
    <t>PRJ-202507-0177</t>
  </si>
  <si>
    <t>PRJ-202507-0178</t>
  </si>
  <si>
    <t>PRJ-202507-0179</t>
  </si>
  <si>
    <t>PRJ-202507-0180</t>
  </si>
  <si>
    <t>PRJ-202507-0181</t>
  </si>
  <si>
    <t>PRJ-202507-0182</t>
  </si>
  <si>
    <t>PRJ-202507-0183</t>
  </si>
  <si>
    <t>PRJ-202507-0184</t>
  </si>
  <si>
    <t>PRJ-202508-0185</t>
  </si>
  <si>
    <t>PRJ-202508-0186</t>
  </si>
  <si>
    <t>PRJ-202508-0187</t>
  </si>
  <si>
    <t>PRJ-202508-0188</t>
  </si>
  <si>
    <t>PRJ-202508-0189</t>
  </si>
  <si>
    <t>PRJ-202508-0190</t>
  </si>
  <si>
    <t>PRJ-202508-0191</t>
  </si>
  <si>
    <t>PRJ-202508-0192</t>
  </si>
  <si>
    <t>PRJ-202508-0193</t>
  </si>
  <si>
    <t>PRJ-202508-0194</t>
  </si>
  <si>
    <t>PRJ-202508-0195</t>
  </si>
  <si>
    <t>PRJ-202508-0196</t>
  </si>
  <si>
    <t>PRJ-202508-0197</t>
  </si>
  <si>
    <t>PRJ-202508-0198</t>
  </si>
  <si>
    <t>PRJ-202508-0199</t>
  </si>
  <si>
    <t>PRJ-202508-0200</t>
  </si>
  <si>
    <t>PRJ-202508-0201</t>
  </si>
  <si>
    <t>PRJ-202508-0202</t>
  </si>
  <si>
    <t>PRJ-202508-0203</t>
  </si>
  <si>
    <t>PRJ-202508-0204</t>
  </si>
  <si>
    <t>PRJ-202508-0205</t>
  </si>
  <si>
    <t>PRJ-202508-0206</t>
  </si>
  <si>
    <t>PRJ-202508-0207</t>
  </si>
  <si>
    <t>PRJ-202508-0208</t>
  </si>
  <si>
    <t>PRJ-202508-0209</t>
  </si>
  <si>
    <t>PRJ-202508-0210</t>
  </si>
  <si>
    <t>PRJ-202508-0211</t>
  </si>
  <si>
    <t>PRJ-202508-0212</t>
  </si>
  <si>
    <t>PRJ-202508-0213</t>
  </si>
  <si>
    <t>PRJ-202508-0214</t>
  </si>
  <si>
    <t>PRJ-202509-0215</t>
  </si>
  <si>
    <t>PRJ-202509-0216</t>
  </si>
  <si>
    <t>PRJ-202509-0217</t>
  </si>
  <si>
    <t>PRJ-202509-0218</t>
  </si>
  <si>
    <t>PRJ-202509-0219</t>
  </si>
  <si>
    <t>PRJ-202509-0220</t>
  </si>
  <si>
    <t>PRJ-202509-0221</t>
  </si>
  <si>
    <t>PRJ-202509-0222</t>
  </si>
  <si>
    <t>PRJ-202509-0223</t>
  </si>
  <si>
    <t>PRJ-202509-0224</t>
  </si>
  <si>
    <t>PRJ-202509-0225</t>
  </si>
  <si>
    <t>PRJ-202509-0226</t>
  </si>
  <si>
    <t>PRJ-202509-0227</t>
  </si>
  <si>
    <t>PRJ-202509-0228</t>
  </si>
  <si>
    <t>PRJ-202509-0229</t>
  </si>
  <si>
    <t>PRJ-202509-0230</t>
  </si>
  <si>
    <t>PRJ-202509-0231</t>
  </si>
  <si>
    <t>PRJ-202509-0232</t>
  </si>
  <si>
    <t>PRJ-202509-0233</t>
  </si>
  <si>
    <t>PRJ-202509-0234</t>
  </si>
  <si>
    <t>PRJ-202509-0235</t>
  </si>
  <si>
    <t>PRJ-202509-0236</t>
  </si>
  <si>
    <t>PRJ-202509-0237</t>
  </si>
  <si>
    <t>PRJ-202509-0238</t>
  </si>
  <si>
    <t>PRJ-202509-0239</t>
  </si>
  <si>
    <t>PRJ-202509-0240</t>
  </si>
  <si>
    <t>PRJ-202509-0241</t>
  </si>
  <si>
    <t>PRJ-202509-0242</t>
  </si>
  <si>
    <t>PRJ-202509-0243</t>
  </si>
  <si>
    <t>PRJ-202509-0244</t>
  </si>
  <si>
    <t>PRJ-202510-0245</t>
  </si>
  <si>
    <t>PRJ-202510-0246</t>
  </si>
  <si>
    <t>PRJ-202510-0247</t>
  </si>
  <si>
    <t>PRJ-202510-0248</t>
  </si>
  <si>
    <t>PRJ-202510-0249</t>
  </si>
  <si>
    <t>PRJ-202510-0250</t>
  </si>
  <si>
    <t>PRJ-202510-0251</t>
  </si>
  <si>
    <t>PRJ-202510-0252</t>
  </si>
  <si>
    <t>PRJ-202510-0253</t>
  </si>
  <si>
    <t>PRJ-202510-0254</t>
  </si>
  <si>
    <t>PRJ-202510-0255</t>
  </si>
  <si>
    <t>PRJ-202510-0256</t>
  </si>
  <si>
    <t>PRJ-202510-0257</t>
  </si>
  <si>
    <t>PRJ-202510-0258</t>
  </si>
  <si>
    <t>PRJ-202510-0259</t>
  </si>
  <si>
    <t>PRJ-202510-0260</t>
  </si>
  <si>
    <t>PRJ-202510-0261</t>
  </si>
  <si>
    <t>PRJ-202510-0262</t>
  </si>
  <si>
    <t>PRJ-202510-0263</t>
  </si>
  <si>
    <t>PRJ-202510-0264</t>
  </si>
  <si>
    <t>PRJ-202510-0265</t>
  </si>
  <si>
    <t>PRJ-202510-0266</t>
  </si>
  <si>
    <t>PRJ-202511-0267</t>
  </si>
  <si>
    <t>PRJ-202511-0268</t>
  </si>
  <si>
    <t>PRJ-202511-0269</t>
  </si>
  <si>
    <t>PRJ-202511-0270</t>
  </si>
  <si>
    <t>PRJ-202511-0271</t>
  </si>
  <si>
    <t>PRJ-202511-0272</t>
  </si>
  <si>
    <t>PRJ-202511-0273</t>
  </si>
  <si>
    <t>PRJ-202511-0274</t>
  </si>
  <si>
    <t>PRJ-202511-0275</t>
  </si>
  <si>
    <t>PRJ-202511-0276</t>
  </si>
  <si>
    <t>PRJ-202511-0277</t>
  </si>
  <si>
    <t>PRJ-202511-0278</t>
  </si>
  <si>
    <t>PRJ-202511-0279</t>
  </si>
  <si>
    <t>PRJ-202511-0280</t>
  </si>
  <si>
    <t>PRJ-202511-0281</t>
  </si>
  <si>
    <t>PRJ-202511-0282</t>
  </si>
  <si>
    <t>PRJ-202511-0283</t>
  </si>
  <si>
    <t>PRJ-202511-0284</t>
  </si>
  <si>
    <t>PRJ-202511-0285</t>
  </si>
  <si>
    <t>PRJ-202511-0286</t>
  </si>
  <si>
    <t>PRJ-202511-0287</t>
  </si>
  <si>
    <t>PRJ-202511-0288</t>
  </si>
  <si>
    <t>PRJ-202511-0289</t>
  </si>
  <si>
    <t>PRJ-202511-0290</t>
  </si>
  <si>
    <t>PRJ-202512-0291</t>
  </si>
  <si>
    <t>PRJ-202512-0292</t>
  </si>
  <si>
    <t>PRJ-202512-0293</t>
  </si>
  <si>
    <t>PRJ-202512-0294</t>
  </si>
  <si>
    <t>PRJ-202512-0295</t>
  </si>
  <si>
    <t>PRJ-202512-0296</t>
  </si>
  <si>
    <t>PRJ-202512-0297</t>
  </si>
  <si>
    <t>PRJ-202512-0298</t>
  </si>
  <si>
    <t>PRJ-202512-0299</t>
  </si>
  <si>
    <t>PRJ-202512-0300</t>
  </si>
  <si>
    <t>PRJ-202512-0301</t>
  </si>
  <si>
    <t>PRJ-202512-0302</t>
  </si>
  <si>
    <t>PRJ-202512-0303</t>
  </si>
  <si>
    <t>PRJ-202512-0304</t>
  </si>
  <si>
    <t>PRJ-202512-0305</t>
  </si>
  <si>
    <t>PRJ-202512-0306</t>
  </si>
  <si>
    <t>PRJ-202512-0307</t>
  </si>
  <si>
    <t>PRJ-202512-0308</t>
  </si>
  <si>
    <t>PRJ-202512-0309</t>
  </si>
  <si>
    <t>PRJ-202512-0310</t>
  </si>
  <si>
    <t>PRJ-202512-0311</t>
  </si>
  <si>
    <t>PRJ-202512-0312</t>
  </si>
  <si>
    <t>PRJ-202601-0313</t>
  </si>
  <si>
    <t>PRJ-202601-0314</t>
  </si>
  <si>
    <t>PRJ-202601-0315</t>
  </si>
  <si>
    <t>PRJ-202601-0316</t>
  </si>
  <si>
    <t>PRJ-202601-0317</t>
  </si>
  <si>
    <t>PRJ-202601-0318</t>
  </si>
  <si>
    <t>PRJ-202601-0319</t>
  </si>
  <si>
    <t>PRJ-202601-0320</t>
  </si>
  <si>
    <t>PRJ-202601-0321</t>
  </si>
  <si>
    <t>PRJ-202601-0322</t>
  </si>
  <si>
    <t>PRJ-202601-0323</t>
  </si>
  <si>
    <t>PRJ-202601-0324</t>
  </si>
  <si>
    <t>PRJ-202601-0325</t>
  </si>
  <si>
    <t>PRJ-202601-0326</t>
  </si>
  <si>
    <t>PRJ-202601-0327</t>
  </si>
  <si>
    <t>PRJ-202601-0328</t>
  </si>
  <si>
    <t>PRJ-202601-0329</t>
  </si>
  <si>
    <t>PRJ-202601-0330</t>
  </si>
  <si>
    <t>PRJ-202601-0331</t>
  </si>
  <si>
    <t>PRJ-202601-0332</t>
  </si>
  <si>
    <t>PRJ-202602-0333</t>
  </si>
  <si>
    <t>PRJ-202602-0334</t>
  </si>
  <si>
    <t>PRJ-202602-0335</t>
  </si>
  <si>
    <t>PRJ-202602-0336</t>
  </si>
  <si>
    <t>PRJ-202602-0337</t>
  </si>
  <si>
    <t>PRJ-202602-0338</t>
  </si>
  <si>
    <t>PRJ-202602-0339</t>
  </si>
  <si>
    <t>PRJ-202602-0340</t>
  </si>
  <si>
    <t>PRJ-202602-0341</t>
  </si>
  <si>
    <t>PRJ-202602-0342</t>
  </si>
  <si>
    <t>PRJ-202602-0343</t>
  </si>
  <si>
    <t>PRJ-202602-0344</t>
  </si>
  <si>
    <t>PRJ-202602-0345</t>
  </si>
  <si>
    <t>PRJ-202602-0346</t>
  </si>
  <si>
    <t>PRJ-202602-0347</t>
  </si>
  <si>
    <t>PRJ-202602-0348</t>
  </si>
  <si>
    <t>PRJ-202602-0349</t>
  </si>
  <si>
    <t>PRJ-202602-0350</t>
  </si>
  <si>
    <t>PRJ-202602-0351</t>
  </si>
  <si>
    <t>PRJ-202602-0352</t>
  </si>
  <si>
    <t>PRJ-202602-0353</t>
  </si>
  <si>
    <t>PRJ-202602-0354</t>
  </si>
  <si>
    <t>PRJ-202602-0355</t>
  </si>
  <si>
    <t>PRJ-202603-0356</t>
  </si>
  <si>
    <t>PRJ-202603-0357</t>
  </si>
  <si>
    <t>PRJ-202603-0358</t>
  </si>
  <si>
    <t>PRJ-202603-0359</t>
  </si>
  <si>
    <t>PRJ-202603-0360</t>
  </si>
  <si>
    <t>PRJ-202603-0361</t>
  </si>
  <si>
    <t>PRJ-202603-0362</t>
  </si>
  <si>
    <t>PRJ-202603-0363</t>
  </si>
  <si>
    <t>PRJ-202603-0364</t>
  </si>
  <si>
    <t>PRJ-202603-0365</t>
  </si>
  <si>
    <t>PRJ-202603-0366</t>
  </si>
  <si>
    <t>PRJ-202603-0367</t>
  </si>
  <si>
    <t>PRJ-202603-0368</t>
  </si>
  <si>
    <t>PRJ-202603-0369</t>
  </si>
  <si>
    <t>PRJ-202603-0370</t>
  </si>
  <si>
    <t>PRJ-202603-0371</t>
  </si>
  <si>
    <t>PRJ-202603-0372</t>
  </si>
  <si>
    <t>PRJ-202603-0373</t>
  </si>
  <si>
    <t>PRJ-202603-0374</t>
  </si>
  <si>
    <t>PRJ-202603-0375</t>
  </si>
  <si>
    <t>PRJ-202603-0376</t>
  </si>
  <si>
    <t>PRJ-202603-0377</t>
  </si>
  <si>
    <t>PRJ-202603-0378</t>
  </si>
  <si>
    <t>PRJ-202603-0379</t>
  </si>
  <si>
    <t>PRJ-202603-0380</t>
  </si>
  <si>
    <t>PRJ-202604-0381</t>
  </si>
  <si>
    <t>PRJ-202604-0382</t>
  </si>
  <si>
    <t>PRJ-202604-0383</t>
  </si>
  <si>
    <t>PRJ-202604-0384</t>
  </si>
  <si>
    <t>PRJ-202604-0385</t>
  </si>
  <si>
    <t>PRJ-202604-0386</t>
  </si>
  <si>
    <t>PRJ-202604-0387</t>
  </si>
  <si>
    <t>PRJ-202604-0388</t>
  </si>
  <si>
    <t>PRJ-202604-0389</t>
  </si>
  <si>
    <t>PRJ-202604-0390</t>
  </si>
  <si>
    <t>PRJ-202604-0391</t>
  </si>
  <si>
    <t>PRJ-202604-0392</t>
  </si>
  <si>
    <t>PRJ-202604-0393</t>
  </si>
  <si>
    <t>PRJ-202604-0394</t>
  </si>
  <si>
    <t>PRJ-202604-0395</t>
  </si>
  <si>
    <t>PRJ-202604-0396</t>
  </si>
  <si>
    <t>PRJ-202604-0397</t>
  </si>
  <si>
    <t>PRJ-202604-0398</t>
  </si>
  <si>
    <t>PRJ-202604-0399</t>
  </si>
  <si>
    <t>PRJ-202604-0400</t>
  </si>
  <si>
    <t>PRJ-202604-0401</t>
  </si>
  <si>
    <t>PRJ-202604-0402</t>
  </si>
  <si>
    <t>PRJ-202604-0403</t>
  </si>
  <si>
    <t>PRJ-202604-0404</t>
  </si>
  <si>
    <t>PRJ-202604-0405</t>
  </si>
  <si>
    <t>PRJ-202604-0406</t>
  </si>
  <si>
    <t>PRJ-202604-0407</t>
  </si>
  <si>
    <t>PRJ-202604-0408</t>
  </si>
  <si>
    <t>PRJ-202604-0409</t>
  </si>
  <si>
    <t>PRJ-202604-0410</t>
  </si>
  <si>
    <t>PRJ-202604-0411</t>
  </si>
  <si>
    <t>PRJ-202605-0412</t>
  </si>
  <si>
    <t>PRJ-202605-0413</t>
  </si>
  <si>
    <t>PRJ-202605-0414</t>
  </si>
  <si>
    <t>PRJ-202605-0415</t>
  </si>
  <si>
    <t>PRJ-202605-0416</t>
  </si>
  <si>
    <t>PRJ-202605-0417</t>
  </si>
  <si>
    <t>PRJ-202605-0418</t>
  </si>
  <si>
    <t>PRJ-202605-0419</t>
  </si>
  <si>
    <t>PRJ-202605-0420</t>
  </si>
  <si>
    <t>PRJ-202605-0421</t>
  </si>
  <si>
    <t>PRJ-202605-0422</t>
  </si>
  <si>
    <t>PRJ-202605-0423</t>
  </si>
  <si>
    <t>PRJ-202605-0424</t>
  </si>
  <si>
    <t>PRJ-202605-0425</t>
  </si>
  <si>
    <t>PRJ-202605-0426</t>
  </si>
  <si>
    <t>PRJ-202605-0427</t>
  </si>
  <si>
    <t>PRJ-202605-0428</t>
  </si>
  <si>
    <t>PRJ-202605-0429</t>
  </si>
  <si>
    <t>PRJ-202605-0430</t>
  </si>
  <si>
    <t>PRJ-202605-0431</t>
  </si>
  <si>
    <t>PRJ-202605-0432</t>
  </si>
  <si>
    <t>PRJ-202605-0433</t>
  </si>
  <si>
    <t>PRJ-202605-0434</t>
  </si>
  <si>
    <t>PRJ-202606-0435</t>
  </si>
  <si>
    <t>PRJ-202606-0436</t>
  </si>
  <si>
    <t>PRJ-202606-0437</t>
  </si>
  <si>
    <t>PRJ-202606-0438</t>
  </si>
  <si>
    <t>PRJ-202606-0439</t>
  </si>
  <si>
    <t>PRJ-202606-0440</t>
  </si>
  <si>
    <t>PRJ-202606-0441</t>
  </si>
  <si>
    <t>PRJ-202606-0442</t>
  </si>
  <si>
    <t>PRJ-202606-0443</t>
  </si>
  <si>
    <t>PRJ-202606-0444</t>
  </si>
  <si>
    <t>PRJ-202606-0445</t>
  </si>
  <si>
    <t>PRJ-202606-0446</t>
  </si>
  <si>
    <t>PRJ-202606-0447</t>
  </si>
  <si>
    <t>PRJ-202606-0448</t>
  </si>
  <si>
    <t>PRJ-202606-0449</t>
  </si>
  <si>
    <t>PRJ-202606-0450</t>
  </si>
  <si>
    <t>PRJ-202606-0451</t>
  </si>
  <si>
    <t>PRJ-202606-0452</t>
  </si>
  <si>
    <t>PRJ-202606-0453</t>
  </si>
  <si>
    <t>PRJ-202606-0454</t>
  </si>
  <si>
    <t>PRJ-202606-0455</t>
  </si>
  <si>
    <t>PRJ-202606-0456</t>
  </si>
  <si>
    <t>PRJ-202606-0457</t>
  </si>
  <si>
    <t>PRJ-202606-0458</t>
  </si>
  <si>
    <t>PRJ-202606-0459</t>
  </si>
  <si>
    <t>PRJ-202606-0460</t>
  </si>
  <si>
    <t>PRJ-202606-0461</t>
  </si>
  <si>
    <t>PRJ-202606-0462</t>
  </si>
  <si>
    <t>PRJ-202606-0463</t>
  </si>
  <si>
    <t>PRJ-202606-0464</t>
  </si>
  <si>
    <t>PRJ-202606-0465</t>
  </si>
  <si>
    <t>PRJ-202607-0466</t>
  </si>
  <si>
    <t>PRJ-202607-0467</t>
  </si>
  <si>
    <t>PRJ-202607-0468</t>
  </si>
  <si>
    <t>PRJ-202607-0469</t>
  </si>
  <si>
    <t>PRJ-202607-0470</t>
  </si>
  <si>
    <t>PRJ-202607-0471</t>
  </si>
  <si>
    <t>PRJ-202607-0472</t>
  </si>
  <si>
    <t>PRJ-202607-0473</t>
  </si>
  <si>
    <t>PRJ-202607-0474</t>
  </si>
  <si>
    <t>PRJ-202607-0475</t>
  </si>
  <si>
    <t>PRJ-202607-0476</t>
  </si>
  <si>
    <t>PRJ-202607-0477</t>
  </si>
  <si>
    <t>PRJ-202607-0478</t>
  </si>
  <si>
    <t>PRJ-202607-0479</t>
  </si>
  <si>
    <t>PRJ-202607-0480</t>
  </si>
  <si>
    <t>PRJ-202607-0481</t>
  </si>
  <si>
    <t>PRJ-202607-0482</t>
  </si>
  <si>
    <t>PRJ-202607-0483</t>
  </si>
  <si>
    <t>PRJ-202607-0484</t>
  </si>
  <si>
    <t>PRJ-202607-0485</t>
  </si>
  <si>
    <t>PRJ-202607-0486</t>
  </si>
  <si>
    <t>PRJ-202607-0487</t>
  </si>
  <si>
    <t>PRJ-202607-0488</t>
  </si>
  <si>
    <t>PRJ-202607-0489</t>
  </si>
  <si>
    <t>PRJ-202607-0490</t>
  </si>
  <si>
    <t>PRJ-202607-0491</t>
  </si>
  <si>
    <t>PRJ-202607-0492</t>
  </si>
  <si>
    <t>PRJ-202607-0493</t>
  </si>
  <si>
    <t>PRJ-202607-0494</t>
  </si>
  <si>
    <t>PRJ-202607-0495</t>
  </si>
  <si>
    <t>PRJ-202608-0496</t>
  </si>
  <si>
    <t>PRJ-202608-0497</t>
  </si>
  <si>
    <t>PRJ-202608-0498</t>
  </si>
  <si>
    <t>PRJ-202608-0499</t>
  </si>
  <si>
    <t>PRJ-202608-0500</t>
  </si>
  <si>
    <t>PRJ-202608-0501</t>
  </si>
  <si>
    <t>PRJ-202608-0502</t>
  </si>
  <si>
    <t>PRJ-202608-0503</t>
  </si>
  <si>
    <t>PRJ-202608-0504</t>
  </si>
  <si>
    <t>PRJ-202608-0505</t>
  </si>
  <si>
    <t>PRJ-202608-0506</t>
  </si>
  <si>
    <t>PRJ-202608-0507</t>
  </si>
  <si>
    <t>PRJ-202608-0508</t>
  </si>
  <si>
    <t>PRJ-202608-0509</t>
  </si>
  <si>
    <t>PRJ-202608-0510</t>
  </si>
  <si>
    <t>PRJ-202608-0511</t>
  </si>
  <si>
    <t>PRJ-202608-0512</t>
  </si>
  <si>
    <t>PRJ-202608-0513</t>
  </si>
  <si>
    <t>PRJ-202608-0514</t>
  </si>
  <si>
    <t>PRJ-202608-0515</t>
  </si>
  <si>
    <t>PRJ-202608-0516</t>
  </si>
  <si>
    <t>PRJ-202608-0517</t>
  </si>
  <si>
    <t>PRJ-202608-0518</t>
  </si>
  <si>
    <t>PRJ-202608-0519</t>
  </si>
  <si>
    <t>PRJ-202608-0520</t>
  </si>
  <si>
    <t>PRJ-202608-0521</t>
  </si>
  <si>
    <t>PRJ-202608-0522</t>
  </si>
  <si>
    <t>PRJ-202608-0523</t>
  </si>
  <si>
    <t>PRJ-202608-0524</t>
  </si>
  <si>
    <t>PRJ-202608-0525</t>
  </si>
  <si>
    <t>PRJ-202608-0526</t>
  </si>
  <si>
    <t>PRJ-202608-0527</t>
  </si>
  <si>
    <t>PRJ-202608-0528</t>
  </si>
  <si>
    <t>PRJ-202608-0529</t>
  </si>
  <si>
    <t>PRJ-202608-0530</t>
  </si>
  <si>
    <t>PRJ-202608-0531</t>
  </si>
  <si>
    <t>PRJ-202609-0532</t>
  </si>
  <si>
    <t>PRJ-202609-0533</t>
  </si>
  <si>
    <t>PRJ-202609-0534</t>
  </si>
  <si>
    <t>PRJ-202609-0535</t>
  </si>
  <si>
    <t>PRJ-202609-0536</t>
  </si>
  <si>
    <t>PRJ-202609-0537</t>
  </si>
  <si>
    <t>PRJ-202609-0538</t>
  </si>
  <si>
    <t>PRJ-202609-0539</t>
  </si>
  <si>
    <t>PRJ-202609-0540</t>
  </si>
  <si>
    <t>PRJ-202609-0541</t>
  </si>
  <si>
    <t>PRJ-202609-0542</t>
  </si>
  <si>
    <t>PRJ-202609-0543</t>
  </si>
  <si>
    <t>PRJ-202609-0544</t>
  </si>
  <si>
    <t>PRJ-202609-0545</t>
  </si>
  <si>
    <t>PRJ-202609-0546</t>
  </si>
  <si>
    <t>PRJ-202609-0547</t>
  </si>
  <si>
    <t>PRJ-202609-0548</t>
  </si>
  <si>
    <t>PRJ-202609-0549</t>
  </si>
  <si>
    <t>PRJ-202609-0550</t>
  </si>
  <si>
    <t>PRJ-202609-0551</t>
  </si>
  <si>
    <t>PRJ-202609-0552</t>
  </si>
  <si>
    <t>PRJ-202609-0553</t>
  </si>
  <si>
    <t>PRJ-202609-0554</t>
  </si>
  <si>
    <t>PRJ-202609-0555</t>
  </si>
  <si>
    <t>PRJ-202609-0556</t>
  </si>
  <si>
    <t>PRJ-202609-0557</t>
  </si>
  <si>
    <t>PRJ-202609-0558</t>
  </si>
  <si>
    <t>PRJ-202609-0559</t>
  </si>
  <si>
    <t>PRJ-202609-0560</t>
  </si>
  <si>
    <t>PRJ-202610-0561</t>
  </si>
  <si>
    <t>PRJ-202610-0562</t>
  </si>
  <si>
    <t>PRJ-202610-0563</t>
  </si>
  <si>
    <t>Active</t>
  </si>
  <si>
    <t>PRJ-202610-0564</t>
  </si>
  <si>
    <t>PRJ-202610-0565</t>
  </si>
  <si>
    <t>PRJ-202610-0566</t>
  </si>
  <si>
    <t>PRJ-202610-0567</t>
  </si>
  <si>
    <t>PRJ-202610-0568</t>
  </si>
  <si>
    <t>PRJ-202610-0569</t>
  </si>
  <si>
    <t>PRJ-202610-0570</t>
  </si>
  <si>
    <t>PRJ-202610-0571</t>
  </si>
  <si>
    <t>PRJ-202610-0572</t>
  </si>
  <si>
    <t>PRJ-202610-0573</t>
  </si>
  <si>
    <t>PRJ-202610-0574</t>
  </si>
  <si>
    <t>PRJ-202610-0575</t>
  </si>
  <si>
    <t>PRJ-202610-0576</t>
  </si>
  <si>
    <t>PRJ-202610-0577</t>
  </si>
  <si>
    <t>PRJ-202610-0578</t>
  </si>
  <si>
    <t>PRJ-202610-0579</t>
  </si>
  <si>
    <t>PRJ-202610-0580</t>
  </si>
  <si>
    <t>PRJ-202610-0581</t>
  </si>
  <si>
    <t>PRJ-202610-0582</t>
  </si>
  <si>
    <t>PRJ-202611-0583</t>
  </si>
  <si>
    <t>PRJ-202611-0584</t>
  </si>
  <si>
    <t>PRJ-202611-0585</t>
  </si>
  <si>
    <t>PRJ-202611-0586</t>
  </si>
  <si>
    <t>PRJ-202611-0587</t>
  </si>
  <si>
    <t>PRJ-202611-0588</t>
  </si>
  <si>
    <t>PRJ-202611-0589</t>
  </si>
  <si>
    <t>PRJ-202611-0590</t>
  </si>
  <si>
    <t>PRJ-202611-0591</t>
  </si>
  <si>
    <t>PRJ-202611-0592</t>
  </si>
  <si>
    <t>PRJ-202611-0593</t>
  </si>
  <si>
    <t>PRJ-202611-0594</t>
  </si>
  <si>
    <t>PRJ-202611-0595</t>
  </si>
  <si>
    <t>PRJ-202611-0596</t>
  </si>
  <si>
    <t>PRJ-202611-0597</t>
  </si>
  <si>
    <t>PRJ-202611-0598</t>
  </si>
  <si>
    <t>PRJ-202611-0599</t>
  </si>
  <si>
    <t>PRJ-202611-0600</t>
  </si>
  <si>
    <t>PRJ-202611-0601</t>
  </si>
  <si>
    <t>PRJ-202611-0602</t>
  </si>
  <si>
    <t>PRJ-202611-0603</t>
  </si>
  <si>
    <t>PRJ-202611-0604</t>
  </si>
  <si>
    <t>PRJ-202611-0605</t>
  </si>
  <si>
    <t>PRJ-202611-0606</t>
  </si>
  <si>
    <t>PRJ-202611-0607</t>
  </si>
  <si>
    <t>PRJ-202611-0608</t>
  </si>
  <si>
    <t>PRJ-202611-0609</t>
  </si>
  <si>
    <t>PRJ-202611-0610</t>
  </si>
  <si>
    <t>PRJ-202611-0611</t>
  </si>
  <si>
    <t>PRJ-202611-0612</t>
  </si>
  <si>
    <t>PRJ-202612-0613</t>
  </si>
  <si>
    <t>PRJ-202612-0614</t>
  </si>
  <si>
    <t>PRJ-202612-0615</t>
  </si>
  <si>
    <t>PRJ-202612-0616</t>
  </si>
  <si>
    <t>PRJ-202612-0617</t>
  </si>
  <si>
    <t>PRJ-202612-0618</t>
  </si>
  <si>
    <t>PRJ-202612-0619</t>
  </si>
  <si>
    <t>PRJ-202612-0620</t>
  </si>
  <si>
    <t>PRJ-202612-0621</t>
  </si>
  <si>
    <t>PRJ-202612-0622</t>
  </si>
  <si>
    <t>PRJ-202612-0623</t>
  </si>
  <si>
    <t>PRJ-202612-0624</t>
  </si>
  <si>
    <t>PRJ-202612-0625</t>
  </si>
  <si>
    <t>PRJ-202612-0626</t>
  </si>
  <si>
    <t>PRJ-202612-0627</t>
  </si>
  <si>
    <t>PRJ-202612-0628</t>
  </si>
  <si>
    <t>PRJ-202612-0629</t>
  </si>
  <si>
    <t>PRJ-202612-0630</t>
  </si>
  <si>
    <t>PRJ-202612-0631</t>
  </si>
  <si>
    <t>PRJ-202612-0632</t>
  </si>
  <si>
    <t>PRJ-202612-0633</t>
  </si>
  <si>
    <t>PRJ-202612-0634</t>
  </si>
  <si>
    <t>Contract_Revenue</t>
  </si>
  <si>
    <t>Budget_Cost_BAC</t>
  </si>
  <si>
    <t>Cost_To_Date_AC</t>
  </si>
  <si>
    <t>Projected_Final_Cost_EAC</t>
  </si>
  <si>
    <t>Projected_Overrun</t>
  </si>
  <si>
    <t>Anyone can move projects forward. The real question is: how many are actually finishing within the budget you approved? Projects Exceeding Budget % forces accountability and reveals whether your operation is disciplined or reactive.</t>
  </si>
  <si>
    <t>Active Projects</t>
  </si>
  <si>
    <t>Projects Over Budget</t>
  </si>
  <si>
    <t>% Over Budget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</si>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</sst>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8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8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5"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baseline="0"/>
              <a:t>Projects Exceeding Budget % (Active Jobs)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Solution'!$E$2</c:f>
              <c:strCache>
                <c:ptCount val="1"/>
                <c:pt idx="0">
                  <c:v>% Over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Solution'!$B$3:$B$7</c:f>
              <c:strCache>
                <c:ptCount val="5"/>
                <c:pt idx="0">
                  <c:v>Anthony Ruiz</c:v>
                </c:pt>
                <c:pt idx="1">
                  <c:v>Luis Martinez</c:v>
                </c:pt>
                <c:pt idx="2">
                  <c:v>Carlos Vega</c:v>
                </c:pt>
                <c:pt idx="3">
                  <c:v>Brandon Shaw</c:v>
                </c:pt>
                <c:pt idx="4">
                  <c:v>Derek Collins</c:v>
                </c:pt>
              </c:strCache>
            </c:strRef>
          </c:cat>
          <c:val>
            <c:numRef>
              <c:f>'Completed Solution'!$E$3:$E$7</c:f>
              <c:numCache>
                <c:formatCode>0%</c:formatCode>
                <c:ptCount val="5"/>
                <c:pt idx="0">
                  <c:v>0.83333333333333337</c:v>
                </c:pt>
                <c:pt idx="1">
                  <c:v>0.75</c:v>
                </c:pt>
                <c:pt idx="2">
                  <c:v>0.55555555555555558</c:v>
                </c:pt>
                <c:pt idx="3">
                  <c:v>0.4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C-40D5-8F1A-C1C6794FC5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844624"/>
        <c:axId val="162838864"/>
      </c:barChart>
      <c:catAx>
        <c:axId val="1628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38864"/>
        <c:crosses val="autoZero"/>
        <c:auto val="1"/>
        <c:lblAlgn val="ctr"/>
        <c:lblOffset val="100"/>
        <c:noMultiLvlLbl val="0"/>
      </c:catAx>
      <c:valAx>
        <c:axId val="16283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346744</xdr:colOff>
      <xdr:row>8</xdr:row>
      <xdr:rowOff>25233</xdr:rowOff>
    </xdr:from>
    <xdr:to>
      <xdr:col>7</xdr:col>
      <xdr:colOff>299286</xdr:colOff>
      <xdr:row>23</xdr:row>
      <xdr:rowOff>6183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08BC0D-ED70-7C46-0820-E4E98B326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rojectControl" displayName="tbl_ProjectControl" ref="A1:L635" headerRowDxfId="14" dataDxfId="13" totalsRowDxfId="12">
  <autoFilter ref="A1:L63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Project_ID" dataDxfId="11"/>
    <tableColumn id="2" xr3:uid="{00000000-0010-0000-0000-000002000000}" name="Start_Date" dataDxfId="10"/>
    <tableColumn id="3" xr3:uid="{00000000-0010-0000-0000-000003000000}" name="End_Date" dataDxfId="9"/>
    <tableColumn id="7" xr3:uid="{00000000-0010-0000-0000-000007000000}" name="Market" dataDxfId="8"/>
    <tableColumn id="8" xr3:uid="{00000000-0010-0000-0000-000008000000}" name="Job_Type" dataDxfId="7"/>
    <tableColumn id="9" xr3:uid="{00000000-0010-0000-0000-000009000000}" name="PM" dataDxfId="6"/>
    <tableColumn id="11" xr3:uid="{00000000-0010-0000-0000-00000B000000}" name="Contract_Revenue" dataDxfId="5"/>
    <tableColumn id="12" xr3:uid="{00000000-0010-0000-0000-00000C000000}" name="Budget_Cost_BAC" dataDxfId="4"/>
    <tableColumn id="14" xr3:uid="{00000000-0010-0000-0000-00000E000000}" name="Cost_To_Date_AC" dataDxfId="3"/>
    <tableColumn id="15" xr3:uid="{00000000-0010-0000-0000-00000F000000}" name="Projected_Final_Cost_EAC" dataDxfId="2"/>
    <tableColumn id="5" xr3:uid="{2235B4E1-9698-4E50-8116-E87F155C791E}" name="Status" dataDxfId="1"/>
    <tableColumn id="16" xr3:uid="{00000000-0010-0000-0000-000010000000}" name="Projected_Overru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5"/>
  <sheetViews>
    <sheetView workbookViewId="0">
      <selection activeCell="L2" sqref="L2"/>
    </sheetView>
  </sheetViews>
  <sheetFormatPr defaultRowHeight="14.5" x14ac:dyDescent="0.35"/>
  <cols>
    <col min="1" max="1" width="22.90625" style="1" customWidth="1"/>
    <col min="2" max="2" width="16.7265625" style="4" customWidth="1"/>
    <col min="3" max="3" width="15.6328125" style="4" customWidth="1"/>
    <col min="4" max="4" width="20.1796875" style="1" customWidth="1"/>
    <col min="5" max="5" width="26.1796875" style="1" bestFit="1" customWidth="1"/>
    <col min="6" max="6" width="13" style="1" bestFit="1" customWidth="1"/>
    <col min="7" max="7" width="25.453125" style="2" bestFit="1" customWidth="1"/>
    <col min="8" max="8" width="25" style="2" bestFit="1" customWidth="1"/>
    <col min="9" max="9" width="25.08984375" style="2" bestFit="1" customWidth="1"/>
    <col min="10" max="10" width="32.1796875" style="2" bestFit="1" customWidth="1"/>
    <col min="11" max="11" width="32.1796875" style="2" customWidth="1"/>
    <col min="12" max="12" width="26.08984375" style="2" bestFit="1" customWidth="1"/>
  </cols>
  <sheetData>
    <row r="1" spans="1:12" x14ac:dyDescent="0.35">
      <c r="A1" s="1" t="s">
        <v>0</v>
      </c>
      <c r="B1" s="4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3" t="s">
        <v>656</v>
      </c>
      <c r="H1" s="3" t="s">
        <v>657</v>
      </c>
      <c r="I1" s="3" t="s">
        <v>658</v>
      </c>
      <c r="J1" s="3" t="s">
        <v>659</v>
      </c>
      <c r="K1" s="3" t="s">
        <v>6</v>
      </c>
      <c r="L1" s="6" t="s">
        <v>660</v>
      </c>
    </row>
    <row r="2" spans="1:12" x14ac:dyDescent="0.35">
      <c r="A2" s="1" t="s">
        <v>7</v>
      </c>
      <c r="B2" s="4">
        <v>45659</v>
      </c>
      <c r="C2" s="4">
        <v>45701</v>
      </c>
      <c r="D2" s="1" t="s">
        <v>8</v>
      </c>
      <c r="E2" s="1" t="s">
        <v>9</v>
      </c>
      <c r="F2" s="1" t="s">
        <v>10</v>
      </c>
      <c r="G2" s="2">
        <v>27763.7</v>
      </c>
      <c r="H2" s="2">
        <v>19174.32</v>
      </c>
      <c r="I2" s="2">
        <v>17219.75</v>
      </c>
      <c r="J2" s="2">
        <v>17219.75</v>
      </c>
      <c r="K2" s="2" t="s">
        <v>11</v>
      </c>
      <c r="L2" s="2">
        <f>tbl_ProjectControl[[#This Row],[Projected_Final_Cost_EAC]]-tbl_ProjectControl[[#This Row],[Budget_Cost_BAC]]</f>
        <v>-1954.5699999999997</v>
      </c>
    </row>
    <row r="3" spans="1:12" x14ac:dyDescent="0.35">
      <c r="A3" s="1" t="s">
        <v>12</v>
      </c>
      <c r="B3" s="4">
        <v>45670</v>
      </c>
      <c r="C3" s="4">
        <v>45692</v>
      </c>
      <c r="D3" s="1" t="s">
        <v>8</v>
      </c>
      <c r="E3" s="1" t="s">
        <v>13</v>
      </c>
      <c r="F3" s="1" t="s">
        <v>10</v>
      </c>
      <c r="G3" s="2">
        <v>22738.42</v>
      </c>
      <c r="H3" s="2">
        <v>16926.07</v>
      </c>
      <c r="I3" s="2">
        <v>15891.12</v>
      </c>
      <c r="J3" s="2">
        <v>15891.12</v>
      </c>
      <c r="K3" s="2" t="s">
        <v>11</v>
      </c>
      <c r="L3" s="2">
        <f>tbl_ProjectControl[[#This Row],[Projected_Final_Cost_EAC]]-tbl_ProjectControl[[#This Row],[Budget_Cost_BAC]]</f>
        <v>-1034.9499999999989</v>
      </c>
    </row>
    <row r="4" spans="1:12" x14ac:dyDescent="0.35">
      <c r="A4" s="1" t="s">
        <v>14</v>
      </c>
      <c r="B4" s="4">
        <v>45682</v>
      </c>
      <c r="C4" s="4">
        <v>45685</v>
      </c>
      <c r="D4" s="1" t="s">
        <v>15</v>
      </c>
      <c r="E4" s="1" t="s">
        <v>16</v>
      </c>
      <c r="F4" s="1" t="s">
        <v>17</v>
      </c>
      <c r="G4" s="2">
        <v>8333.0300000000007</v>
      </c>
      <c r="H4" s="2">
        <v>5008.08</v>
      </c>
      <c r="I4" s="2">
        <v>4954.91</v>
      </c>
      <c r="J4" s="2">
        <v>4954.91</v>
      </c>
      <c r="K4" s="2" t="s">
        <v>11</v>
      </c>
      <c r="L4" s="2">
        <f>tbl_ProjectControl[[#This Row],[Projected_Final_Cost_EAC]]-tbl_ProjectControl[[#This Row],[Budget_Cost_BAC]]</f>
        <v>-53.170000000000073</v>
      </c>
    </row>
    <row r="5" spans="1:12" x14ac:dyDescent="0.35">
      <c r="A5" s="1" t="s">
        <v>18</v>
      </c>
      <c r="B5" s="4">
        <v>45677</v>
      </c>
      <c r="C5" s="4">
        <v>45679</v>
      </c>
      <c r="D5" s="1" t="s">
        <v>15</v>
      </c>
      <c r="E5" s="1" t="s">
        <v>16</v>
      </c>
      <c r="F5" s="1" t="s">
        <v>19</v>
      </c>
      <c r="G5" s="2">
        <v>7265.91</v>
      </c>
      <c r="H5" s="2">
        <v>4946.88</v>
      </c>
      <c r="I5" s="2">
        <v>5418.52</v>
      </c>
      <c r="J5" s="2">
        <v>5418.52</v>
      </c>
      <c r="K5" s="2" t="s">
        <v>11</v>
      </c>
      <c r="L5" s="2">
        <f>tbl_ProjectControl[[#This Row],[Projected_Final_Cost_EAC]]-tbl_ProjectControl[[#This Row],[Budget_Cost_BAC]]</f>
        <v>471.64000000000033</v>
      </c>
    </row>
    <row r="6" spans="1:12" x14ac:dyDescent="0.35">
      <c r="A6" s="1" t="s">
        <v>20</v>
      </c>
      <c r="B6" s="4">
        <v>45679</v>
      </c>
      <c r="C6" s="4">
        <v>45682</v>
      </c>
      <c r="D6" s="1" t="s">
        <v>15</v>
      </c>
      <c r="E6" s="1" t="s">
        <v>21</v>
      </c>
      <c r="F6" s="1" t="s">
        <v>17</v>
      </c>
      <c r="G6" s="2">
        <v>8357.15</v>
      </c>
      <c r="H6" s="2">
        <v>5257.95</v>
      </c>
      <c r="I6" s="2">
        <v>4469.26</v>
      </c>
      <c r="J6" s="2">
        <v>4469.26</v>
      </c>
      <c r="K6" s="2" t="s">
        <v>11</v>
      </c>
      <c r="L6" s="2">
        <f>tbl_ProjectControl[[#This Row],[Projected_Final_Cost_EAC]]-tbl_ProjectControl[[#This Row],[Budget_Cost_BAC]]</f>
        <v>-788.6899999999996</v>
      </c>
    </row>
    <row r="7" spans="1:12" x14ac:dyDescent="0.35">
      <c r="A7" s="1" t="s">
        <v>22</v>
      </c>
      <c r="B7" s="4">
        <v>45674</v>
      </c>
      <c r="C7" s="4">
        <v>45678</v>
      </c>
      <c r="D7" s="1" t="s">
        <v>15</v>
      </c>
      <c r="E7" s="1" t="s">
        <v>23</v>
      </c>
      <c r="F7" s="1" t="s">
        <v>24</v>
      </c>
      <c r="G7" s="2">
        <v>4697.46</v>
      </c>
      <c r="H7" s="2">
        <v>2826.12</v>
      </c>
      <c r="I7" s="2">
        <v>2452.81</v>
      </c>
      <c r="J7" s="2">
        <v>2452.81</v>
      </c>
      <c r="K7" s="2" t="s">
        <v>11</v>
      </c>
      <c r="L7" s="2">
        <f>tbl_ProjectControl[[#This Row],[Projected_Final_Cost_EAC]]-tbl_ProjectControl[[#This Row],[Budget_Cost_BAC]]</f>
        <v>-373.30999999999995</v>
      </c>
    </row>
    <row r="8" spans="1:12" x14ac:dyDescent="0.35">
      <c r="A8" s="1" t="s">
        <v>25</v>
      </c>
      <c r="B8" s="4">
        <v>45670</v>
      </c>
      <c r="C8" s="4">
        <v>45672</v>
      </c>
      <c r="D8" s="1" t="s">
        <v>15</v>
      </c>
      <c r="E8" s="1" t="s">
        <v>16</v>
      </c>
      <c r="F8" s="1" t="s">
        <v>17</v>
      </c>
      <c r="G8" s="2">
        <v>4763.13</v>
      </c>
      <c r="H8" s="2">
        <v>2992.92</v>
      </c>
      <c r="I8" s="2">
        <v>3268.2</v>
      </c>
      <c r="J8" s="2">
        <v>3268.2</v>
      </c>
      <c r="K8" s="2" t="s">
        <v>11</v>
      </c>
      <c r="L8" s="2">
        <f>tbl_ProjectControl[[#This Row],[Projected_Final_Cost_EAC]]-tbl_ProjectControl[[#This Row],[Budget_Cost_BAC]]</f>
        <v>275.27999999999975</v>
      </c>
    </row>
    <row r="9" spans="1:12" x14ac:dyDescent="0.35">
      <c r="A9" s="1" t="s">
        <v>26</v>
      </c>
      <c r="B9" s="4">
        <v>45659</v>
      </c>
      <c r="C9" s="4">
        <v>45663</v>
      </c>
      <c r="D9" s="1" t="s">
        <v>15</v>
      </c>
      <c r="E9" s="1" t="s">
        <v>23</v>
      </c>
      <c r="F9" s="1" t="s">
        <v>10</v>
      </c>
      <c r="G9" s="2">
        <v>6113.13</v>
      </c>
      <c r="H9" s="2">
        <v>4095.47</v>
      </c>
      <c r="I9" s="2">
        <v>3499.61</v>
      </c>
      <c r="J9" s="2">
        <v>3499.61</v>
      </c>
      <c r="K9" s="2" t="s">
        <v>11</v>
      </c>
      <c r="L9" s="2">
        <f>tbl_ProjectControl[[#This Row],[Projected_Final_Cost_EAC]]-tbl_ProjectControl[[#This Row],[Budget_Cost_BAC]]</f>
        <v>-595.85999999999967</v>
      </c>
    </row>
    <row r="10" spans="1:12" x14ac:dyDescent="0.35">
      <c r="A10" s="1" t="s">
        <v>27</v>
      </c>
      <c r="B10" s="4">
        <v>45678</v>
      </c>
      <c r="C10" s="4">
        <v>45681</v>
      </c>
      <c r="D10" s="1" t="s">
        <v>15</v>
      </c>
      <c r="E10" s="1" t="s">
        <v>16</v>
      </c>
      <c r="F10" s="1" t="s">
        <v>10</v>
      </c>
      <c r="G10" s="2">
        <v>7169.92</v>
      </c>
      <c r="H10" s="2">
        <v>4620.7</v>
      </c>
      <c r="I10" s="2">
        <v>4061.85</v>
      </c>
      <c r="J10" s="2">
        <v>4061.85</v>
      </c>
      <c r="K10" s="2" t="s">
        <v>11</v>
      </c>
      <c r="L10" s="2">
        <f>tbl_ProjectControl[[#This Row],[Projected_Final_Cost_EAC]]-tbl_ProjectControl[[#This Row],[Budget_Cost_BAC]]</f>
        <v>-558.84999999999991</v>
      </c>
    </row>
    <row r="11" spans="1:12" x14ac:dyDescent="0.35">
      <c r="A11" s="1" t="s">
        <v>28</v>
      </c>
      <c r="B11" s="4">
        <v>45681</v>
      </c>
      <c r="C11" s="4">
        <v>45684</v>
      </c>
      <c r="D11" s="1" t="s">
        <v>15</v>
      </c>
      <c r="E11" s="1" t="s">
        <v>16</v>
      </c>
      <c r="F11" s="1" t="s">
        <v>10</v>
      </c>
      <c r="G11" s="2">
        <v>6946.07</v>
      </c>
      <c r="H11" s="2">
        <v>4542.2</v>
      </c>
      <c r="I11" s="2">
        <v>4787.33</v>
      </c>
      <c r="J11" s="2">
        <v>4787.33</v>
      </c>
      <c r="K11" s="2" t="s">
        <v>11</v>
      </c>
      <c r="L11" s="2">
        <f>tbl_ProjectControl[[#This Row],[Projected_Final_Cost_EAC]]-tbl_ProjectControl[[#This Row],[Budget_Cost_BAC]]</f>
        <v>245.13000000000011</v>
      </c>
    </row>
    <row r="12" spans="1:12" x14ac:dyDescent="0.35">
      <c r="A12" s="1" t="s">
        <v>29</v>
      </c>
      <c r="B12" s="4">
        <v>45679</v>
      </c>
      <c r="C12" s="4">
        <v>45681</v>
      </c>
      <c r="D12" s="1" t="s">
        <v>15</v>
      </c>
      <c r="E12" s="1" t="s">
        <v>16</v>
      </c>
      <c r="F12" s="1" t="s">
        <v>19</v>
      </c>
      <c r="G12" s="2">
        <v>5937.21</v>
      </c>
      <c r="H12" s="2">
        <v>4125.32</v>
      </c>
      <c r="I12" s="2">
        <v>5292.83</v>
      </c>
      <c r="J12" s="2">
        <v>5292.83</v>
      </c>
      <c r="K12" s="2" t="s">
        <v>11</v>
      </c>
      <c r="L12" s="2">
        <f>tbl_ProjectControl[[#This Row],[Projected_Final_Cost_EAC]]-tbl_ProjectControl[[#This Row],[Budget_Cost_BAC]]</f>
        <v>1167.5100000000002</v>
      </c>
    </row>
    <row r="13" spans="1:12" x14ac:dyDescent="0.35">
      <c r="A13" s="1" t="s">
        <v>30</v>
      </c>
      <c r="B13" s="4">
        <v>45669</v>
      </c>
      <c r="C13" s="4">
        <v>45673</v>
      </c>
      <c r="D13" s="1" t="s">
        <v>15</v>
      </c>
      <c r="E13" s="1" t="s">
        <v>23</v>
      </c>
      <c r="F13" s="1" t="s">
        <v>19</v>
      </c>
      <c r="G13" s="2">
        <v>5814.42</v>
      </c>
      <c r="H13" s="2">
        <v>3447.34</v>
      </c>
      <c r="I13" s="2">
        <v>3831.31</v>
      </c>
      <c r="J13" s="2">
        <v>3831.31</v>
      </c>
      <c r="K13" s="2" t="s">
        <v>11</v>
      </c>
      <c r="L13" s="2">
        <f>tbl_ProjectControl[[#This Row],[Projected_Final_Cost_EAC]]-tbl_ProjectControl[[#This Row],[Budget_Cost_BAC]]</f>
        <v>383.9699999999998</v>
      </c>
    </row>
    <row r="14" spans="1:12" x14ac:dyDescent="0.35">
      <c r="A14" s="1" t="s">
        <v>31</v>
      </c>
      <c r="B14" s="4">
        <v>45666</v>
      </c>
      <c r="C14" s="4">
        <v>45670</v>
      </c>
      <c r="D14" s="1" t="s">
        <v>15</v>
      </c>
      <c r="E14" s="1" t="s">
        <v>21</v>
      </c>
      <c r="F14" s="1" t="s">
        <v>32</v>
      </c>
      <c r="G14" s="2">
        <v>7117.81</v>
      </c>
      <c r="H14" s="2">
        <v>4551.33</v>
      </c>
      <c r="I14" s="2">
        <v>5166.17</v>
      </c>
      <c r="J14" s="2">
        <v>5166.17</v>
      </c>
      <c r="K14" s="2" t="s">
        <v>11</v>
      </c>
      <c r="L14" s="2">
        <f>tbl_ProjectControl[[#This Row],[Projected_Final_Cost_EAC]]-tbl_ProjectControl[[#This Row],[Budget_Cost_BAC]]</f>
        <v>614.84000000000015</v>
      </c>
    </row>
    <row r="15" spans="1:12" x14ac:dyDescent="0.35">
      <c r="A15" s="1" t="s">
        <v>33</v>
      </c>
      <c r="B15" s="4">
        <v>45670</v>
      </c>
      <c r="C15" s="4">
        <v>45726</v>
      </c>
      <c r="D15" s="1" t="s">
        <v>8</v>
      </c>
      <c r="E15" s="1" t="s">
        <v>9</v>
      </c>
      <c r="F15" s="1" t="s">
        <v>24</v>
      </c>
      <c r="G15" s="2">
        <v>27182.58</v>
      </c>
      <c r="H15" s="2">
        <v>18770.39</v>
      </c>
      <c r="I15" s="2">
        <v>18058.02</v>
      </c>
      <c r="J15" s="2">
        <v>18058.02</v>
      </c>
      <c r="K15" s="2" t="s">
        <v>11</v>
      </c>
      <c r="L15" s="2">
        <f>tbl_ProjectControl[[#This Row],[Projected_Final_Cost_EAC]]-tbl_ProjectControl[[#This Row],[Budget_Cost_BAC]]</f>
        <v>-712.36999999999898</v>
      </c>
    </row>
    <row r="16" spans="1:12" x14ac:dyDescent="0.35">
      <c r="A16" s="1" t="s">
        <v>34</v>
      </c>
      <c r="B16" s="4">
        <v>45675</v>
      </c>
      <c r="C16" s="4">
        <v>45677</v>
      </c>
      <c r="D16" s="1" t="s">
        <v>15</v>
      </c>
      <c r="E16" s="1" t="s">
        <v>16</v>
      </c>
      <c r="F16" s="1" t="s">
        <v>32</v>
      </c>
      <c r="G16" s="2">
        <v>6638.21</v>
      </c>
      <c r="H16" s="2">
        <v>4445.42</v>
      </c>
      <c r="I16" s="2">
        <v>4931.88</v>
      </c>
      <c r="J16" s="2">
        <v>4931.88</v>
      </c>
      <c r="K16" s="2" t="s">
        <v>11</v>
      </c>
      <c r="L16" s="2">
        <f>tbl_ProjectControl[[#This Row],[Projected_Final_Cost_EAC]]-tbl_ProjectControl[[#This Row],[Budget_Cost_BAC]]</f>
        <v>486.46000000000004</v>
      </c>
    </row>
    <row r="17" spans="1:12" x14ac:dyDescent="0.35">
      <c r="A17" s="1" t="s">
        <v>35</v>
      </c>
      <c r="B17" s="4">
        <v>45666</v>
      </c>
      <c r="C17" s="4">
        <v>45669</v>
      </c>
      <c r="D17" s="1" t="s">
        <v>15</v>
      </c>
      <c r="E17" s="1" t="s">
        <v>16</v>
      </c>
      <c r="F17" s="1" t="s">
        <v>10</v>
      </c>
      <c r="G17" s="2">
        <v>5938.55</v>
      </c>
      <c r="H17" s="2">
        <v>3902.5</v>
      </c>
      <c r="I17" s="2">
        <v>3605.4</v>
      </c>
      <c r="J17" s="2">
        <v>3605.4</v>
      </c>
      <c r="K17" s="2" t="s">
        <v>11</v>
      </c>
      <c r="L17" s="2">
        <f>tbl_ProjectControl[[#This Row],[Projected_Final_Cost_EAC]]-tbl_ProjectControl[[#This Row],[Budget_Cost_BAC]]</f>
        <v>-297.09999999999991</v>
      </c>
    </row>
    <row r="18" spans="1:12" x14ac:dyDescent="0.35">
      <c r="A18" s="1" t="s">
        <v>36</v>
      </c>
      <c r="B18" s="4">
        <v>45670</v>
      </c>
      <c r="C18" s="4">
        <v>45672</v>
      </c>
      <c r="D18" s="1" t="s">
        <v>15</v>
      </c>
      <c r="E18" s="1" t="s">
        <v>23</v>
      </c>
      <c r="F18" s="1" t="s">
        <v>19</v>
      </c>
      <c r="G18" s="2">
        <v>4734.55</v>
      </c>
      <c r="H18" s="2">
        <v>2952.32</v>
      </c>
      <c r="I18" s="2">
        <v>2509.4699999999998</v>
      </c>
      <c r="J18" s="2">
        <v>2509.4699999999998</v>
      </c>
      <c r="K18" s="2" t="s">
        <v>11</v>
      </c>
      <c r="L18" s="2">
        <f>tbl_ProjectControl[[#This Row],[Projected_Final_Cost_EAC]]-tbl_ProjectControl[[#This Row],[Budget_Cost_BAC]]</f>
        <v>-442.85000000000036</v>
      </c>
    </row>
    <row r="19" spans="1:12" x14ac:dyDescent="0.35">
      <c r="A19" s="1" t="s">
        <v>37</v>
      </c>
      <c r="B19" s="4">
        <v>45666</v>
      </c>
      <c r="C19" s="4">
        <v>45693</v>
      </c>
      <c r="D19" s="1" t="s">
        <v>8</v>
      </c>
      <c r="E19" s="1" t="s">
        <v>9</v>
      </c>
      <c r="F19" s="1" t="s">
        <v>32</v>
      </c>
      <c r="G19" s="2">
        <v>24014.67</v>
      </c>
      <c r="H19" s="2">
        <v>17629.98</v>
      </c>
      <c r="I19" s="2">
        <v>18127.990000000002</v>
      </c>
      <c r="J19" s="2">
        <v>18127.990000000002</v>
      </c>
      <c r="K19" s="2" t="s">
        <v>11</v>
      </c>
      <c r="L19" s="2">
        <f>tbl_ProjectControl[[#This Row],[Projected_Final_Cost_EAC]]-tbl_ProjectControl[[#This Row],[Budget_Cost_BAC]]</f>
        <v>498.01000000000204</v>
      </c>
    </row>
    <row r="20" spans="1:12" x14ac:dyDescent="0.35">
      <c r="A20" s="1" t="s">
        <v>38</v>
      </c>
      <c r="B20" s="4">
        <v>45682</v>
      </c>
      <c r="C20" s="4">
        <v>45719</v>
      </c>
      <c r="D20" s="1" t="s">
        <v>8</v>
      </c>
      <c r="E20" s="1" t="s">
        <v>13</v>
      </c>
      <c r="F20" s="1" t="s">
        <v>24</v>
      </c>
      <c r="G20" s="2">
        <v>32470.48</v>
      </c>
      <c r="H20" s="2">
        <v>22586.04</v>
      </c>
      <c r="I20" s="2">
        <v>21450.25</v>
      </c>
      <c r="J20" s="2">
        <v>21450.25</v>
      </c>
      <c r="K20" s="2" t="s">
        <v>11</v>
      </c>
      <c r="L20" s="2">
        <f>tbl_ProjectControl[[#This Row],[Projected_Final_Cost_EAC]]-tbl_ProjectControl[[#This Row],[Budget_Cost_BAC]]</f>
        <v>-1135.7900000000009</v>
      </c>
    </row>
    <row r="21" spans="1:12" x14ac:dyDescent="0.35">
      <c r="A21" s="1" t="s">
        <v>39</v>
      </c>
      <c r="B21" s="4">
        <v>45667</v>
      </c>
      <c r="C21" s="4">
        <v>45668</v>
      </c>
      <c r="D21" s="1" t="s">
        <v>15</v>
      </c>
      <c r="E21" s="1" t="s">
        <v>16</v>
      </c>
      <c r="F21" s="1" t="s">
        <v>32</v>
      </c>
      <c r="G21" s="2">
        <v>7751.25</v>
      </c>
      <c r="H21" s="2">
        <v>5714.86</v>
      </c>
      <c r="I21" s="2">
        <v>6287.35</v>
      </c>
      <c r="J21" s="2">
        <v>6287.35</v>
      </c>
      <c r="K21" s="2" t="s">
        <v>11</v>
      </c>
      <c r="L21" s="2">
        <f>tbl_ProjectControl[[#This Row],[Projected_Final_Cost_EAC]]-tbl_ProjectControl[[#This Row],[Budget_Cost_BAC]]</f>
        <v>572.49000000000069</v>
      </c>
    </row>
    <row r="22" spans="1:12" x14ac:dyDescent="0.35">
      <c r="A22" s="1" t="s">
        <v>40</v>
      </c>
      <c r="B22" s="4">
        <v>45673</v>
      </c>
      <c r="C22" s="4">
        <v>45676</v>
      </c>
      <c r="D22" s="1" t="s">
        <v>15</v>
      </c>
      <c r="E22" s="1" t="s">
        <v>23</v>
      </c>
      <c r="F22" s="1" t="s">
        <v>19</v>
      </c>
      <c r="G22" s="2">
        <v>5684.11</v>
      </c>
      <c r="H22" s="2">
        <v>3552.32</v>
      </c>
      <c r="I22" s="2">
        <v>3245.89</v>
      </c>
      <c r="J22" s="2">
        <v>3245.89</v>
      </c>
      <c r="K22" s="2" t="s">
        <v>11</v>
      </c>
      <c r="L22" s="2">
        <f>tbl_ProjectControl[[#This Row],[Projected_Final_Cost_EAC]]-tbl_ProjectControl[[#This Row],[Budget_Cost_BAC]]</f>
        <v>-306.43000000000029</v>
      </c>
    </row>
    <row r="23" spans="1:12" x14ac:dyDescent="0.35">
      <c r="A23" s="1" t="s">
        <v>41</v>
      </c>
      <c r="B23" s="4">
        <v>45668</v>
      </c>
      <c r="C23" s="4">
        <v>45696</v>
      </c>
      <c r="D23" s="1" t="s">
        <v>8</v>
      </c>
      <c r="E23" s="1" t="s">
        <v>9</v>
      </c>
      <c r="F23" s="1" t="s">
        <v>24</v>
      </c>
      <c r="G23" s="2">
        <v>30696.44</v>
      </c>
      <c r="H23" s="2">
        <v>19467.73</v>
      </c>
      <c r="I23" s="2">
        <v>17594.650000000001</v>
      </c>
      <c r="J23" s="2">
        <v>17594.650000000001</v>
      </c>
      <c r="K23" s="2" t="s">
        <v>11</v>
      </c>
      <c r="L23" s="2">
        <f>tbl_ProjectControl[[#This Row],[Projected_Final_Cost_EAC]]-tbl_ProjectControl[[#This Row],[Budget_Cost_BAC]]</f>
        <v>-1873.0799999999981</v>
      </c>
    </row>
    <row r="24" spans="1:12" x14ac:dyDescent="0.35">
      <c r="A24" s="1" t="s">
        <v>42</v>
      </c>
      <c r="B24" s="4">
        <v>45675</v>
      </c>
      <c r="C24" s="4">
        <v>45679</v>
      </c>
      <c r="D24" s="1" t="s">
        <v>15</v>
      </c>
      <c r="E24" s="1" t="s">
        <v>16</v>
      </c>
      <c r="F24" s="1" t="s">
        <v>10</v>
      </c>
      <c r="G24" s="2">
        <v>4478.16</v>
      </c>
      <c r="H24" s="2">
        <v>3031.72</v>
      </c>
      <c r="I24" s="2">
        <v>3365.94</v>
      </c>
      <c r="J24" s="2">
        <v>3365.94</v>
      </c>
      <c r="K24" s="2" t="s">
        <v>11</v>
      </c>
      <c r="L24" s="2">
        <f>tbl_ProjectControl[[#This Row],[Projected_Final_Cost_EAC]]-tbl_ProjectControl[[#This Row],[Budget_Cost_BAC]]</f>
        <v>334.22000000000025</v>
      </c>
    </row>
    <row r="25" spans="1:12" x14ac:dyDescent="0.35">
      <c r="A25" s="1" t="s">
        <v>43</v>
      </c>
      <c r="B25" s="4">
        <v>45680</v>
      </c>
      <c r="C25" s="4">
        <v>45683</v>
      </c>
      <c r="D25" s="1" t="s">
        <v>15</v>
      </c>
      <c r="E25" s="1" t="s">
        <v>16</v>
      </c>
      <c r="F25" s="1" t="s">
        <v>10</v>
      </c>
      <c r="G25" s="2">
        <v>7349.62</v>
      </c>
      <c r="H25" s="2">
        <v>4484.0600000000004</v>
      </c>
      <c r="I25" s="2">
        <v>4060.86</v>
      </c>
      <c r="J25" s="2">
        <v>4060.86</v>
      </c>
      <c r="K25" s="2" t="s">
        <v>11</v>
      </c>
      <c r="L25" s="2">
        <f>tbl_ProjectControl[[#This Row],[Projected_Final_Cost_EAC]]-tbl_ProjectControl[[#This Row],[Budget_Cost_BAC]]</f>
        <v>-423.20000000000027</v>
      </c>
    </row>
    <row r="26" spans="1:12" x14ac:dyDescent="0.35">
      <c r="A26" s="1" t="s">
        <v>44</v>
      </c>
      <c r="B26" s="4">
        <v>45692</v>
      </c>
      <c r="C26" s="4">
        <v>45716</v>
      </c>
      <c r="D26" s="1" t="s">
        <v>8</v>
      </c>
      <c r="E26" s="1" t="s">
        <v>13</v>
      </c>
      <c r="F26" s="1" t="s">
        <v>24</v>
      </c>
      <c r="G26" s="2">
        <v>13256.31</v>
      </c>
      <c r="H26" s="2">
        <v>7851.43</v>
      </c>
      <c r="I26" s="2">
        <v>7976.71</v>
      </c>
      <c r="J26" s="2">
        <v>7976.71</v>
      </c>
      <c r="K26" s="2" t="s">
        <v>11</v>
      </c>
      <c r="L26" s="2">
        <f>tbl_ProjectControl[[#This Row],[Projected_Final_Cost_EAC]]-tbl_ProjectControl[[#This Row],[Budget_Cost_BAC]]</f>
        <v>125.27999999999975</v>
      </c>
    </row>
    <row r="27" spans="1:12" x14ac:dyDescent="0.35">
      <c r="A27" s="1" t="s">
        <v>45</v>
      </c>
      <c r="B27" s="4">
        <v>45692</v>
      </c>
      <c r="C27" s="4">
        <v>45695</v>
      </c>
      <c r="D27" s="1" t="s">
        <v>15</v>
      </c>
      <c r="E27" s="1" t="s">
        <v>23</v>
      </c>
      <c r="F27" s="1" t="s">
        <v>24</v>
      </c>
      <c r="G27" s="2">
        <v>6852.37</v>
      </c>
      <c r="H27" s="2">
        <v>4809.37</v>
      </c>
      <c r="I27" s="2">
        <v>5149.4799999999996</v>
      </c>
      <c r="J27" s="2">
        <v>5149.4799999999996</v>
      </c>
      <c r="K27" s="2" t="s">
        <v>11</v>
      </c>
      <c r="L27" s="2">
        <f>tbl_ProjectControl[[#This Row],[Projected_Final_Cost_EAC]]-tbl_ProjectControl[[#This Row],[Budget_Cost_BAC]]</f>
        <v>340.10999999999967</v>
      </c>
    </row>
    <row r="28" spans="1:12" x14ac:dyDescent="0.35">
      <c r="A28" s="1" t="s">
        <v>46</v>
      </c>
      <c r="B28" s="4">
        <v>45701</v>
      </c>
      <c r="C28" s="4">
        <v>45705</v>
      </c>
      <c r="D28" s="1" t="s">
        <v>15</v>
      </c>
      <c r="E28" s="1" t="s">
        <v>16</v>
      </c>
      <c r="F28" s="1" t="s">
        <v>32</v>
      </c>
      <c r="G28" s="2">
        <v>3943.35</v>
      </c>
      <c r="H28" s="2">
        <v>2452.62</v>
      </c>
      <c r="I28" s="2">
        <v>2564.94</v>
      </c>
      <c r="J28" s="2">
        <v>2564.94</v>
      </c>
      <c r="K28" s="2" t="s">
        <v>11</v>
      </c>
      <c r="L28" s="2">
        <f>tbl_ProjectControl[[#This Row],[Projected_Final_Cost_EAC]]-tbl_ProjectControl[[#This Row],[Budget_Cost_BAC]]</f>
        <v>112.32000000000016</v>
      </c>
    </row>
    <row r="29" spans="1:12" x14ac:dyDescent="0.35">
      <c r="A29" s="1" t="s">
        <v>47</v>
      </c>
      <c r="B29" s="4">
        <v>45709</v>
      </c>
      <c r="C29" s="4">
        <v>45712</v>
      </c>
      <c r="D29" s="1" t="s">
        <v>15</v>
      </c>
      <c r="E29" s="1" t="s">
        <v>16</v>
      </c>
      <c r="F29" s="1" t="s">
        <v>32</v>
      </c>
      <c r="G29" s="2">
        <v>7983.58</v>
      </c>
      <c r="H29" s="2">
        <v>5658.5</v>
      </c>
      <c r="I29" s="2">
        <v>6106.02</v>
      </c>
      <c r="J29" s="2">
        <v>6106.02</v>
      </c>
      <c r="K29" s="2" t="s">
        <v>11</v>
      </c>
      <c r="L29" s="2">
        <f>tbl_ProjectControl[[#This Row],[Projected_Final_Cost_EAC]]-tbl_ProjectControl[[#This Row],[Budget_Cost_BAC]]</f>
        <v>447.52000000000044</v>
      </c>
    </row>
    <row r="30" spans="1:12" x14ac:dyDescent="0.35">
      <c r="A30" s="1" t="s">
        <v>48</v>
      </c>
      <c r="B30" s="4">
        <v>45702</v>
      </c>
      <c r="C30" s="4">
        <v>45704</v>
      </c>
      <c r="D30" s="1" t="s">
        <v>15</v>
      </c>
      <c r="E30" s="1" t="s">
        <v>23</v>
      </c>
      <c r="F30" s="1" t="s">
        <v>17</v>
      </c>
      <c r="G30" s="2">
        <v>5957.73</v>
      </c>
      <c r="H30" s="2">
        <v>3183.49</v>
      </c>
      <c r="I30" s="2">
        <v>4021.65</v>
      </c>
      <c r="J30" s="2">
        <v>4021.65</v>
      </c>
      <c r="K30" s="2" t="s">
        <v>11</v>
      </c>
      <c r="L30" s="2">
        <f>tbl_ProjectControl[[#This Row],[Projected_Final_Cost_EAC]]-tbl_ProjectControl[[#This Row],[Budget_Cost_BAC]]</f>
        <v>838.16000000000031</v>
      </c>
    </row>
    <row r="31" spans="1:12" x14ac:dyDescent="0.35">
      <c r="A31" s="1" t="s">
        <v>49</v>
      </c>
      <c r="B31" s="4">
        <v>45689</v>
      </c>
      <c r="C31" s="4">
        <v>45691</v>
      </c>
      <c r="D31" s="1" t="s">
        <v>15</v>
      </c>
      <c r="E31" s="1" t="s">
        <v>21</v>
      </c>
      <c r="F31" s="1" t="s">
        <v>32</v>
      </c>
      <c r="G31" s="2">
        <v>8060.09</v>
      </c>
      <c r="H31" s="2">
        <v>5764.16</v>
      </c>
      <c r="I31" s="2">
        <v>5033.53</v>
      </c>
      <c r="J31" s="2">
        <v>5033.53</v>
      </c>
      <c r="K31" s="2" t="s">
        <v>11</v>
      </c>
      <c r="L31" s="2">
        <f>tbl_ProjectControl[[#This Row],[Projected_Final_Cost_EAC]]-tbl_ProjectControl[[#This Row],[Budget_Cost_BAC]]</f>
        <v>-730.63000000000011</v>
      </c>
    </row>
    <row r="32" spans="1:12" x14ac:dyDescent="0.35">
      <c r="A32" s="1" t="s">
        <v>50</v>
      </c>
      <c r="B32" s="4">
        <v>45705</v>
      </c>
      <c r="C32" s="4">
        <v>45708</v>
      </c>
      <c r="D32" s="1" t="s">
        <v>15</v>
      </c>
      <c r="E32" s="1" t="s">
        <v>23</v>
      </c>
      <c r="F32" s="1" t="s">
        <v>24</v>
      </c>
      <c r="G32" s="2">
        <v>3944.72</v>
      </c>
      <c r="H32" s="2">
        <v>2132.89</v>
      </c>
      <c r="I32" s="2">
        <v>2008.32</v>
      </c>
      <c r="J32" s="2">
        <v>2008.32</v>
      </c>
      <c r="K32" s="2" t="s">
        <v>11</v>
      </c>
      <c r="L32" s="2">
        <f>tbl_ProjectControl[[#This Row],[Projected_Final_Cost_EAC]]-tbl_ProjectControl[[#This Row],[Budget_Cost_BAC]]</f>
        <v>-124.56999999999994</v>
      </c>
    </row>
    <row r="33" spans="1:12" x14ac:dyDescent="0.35">
      <c r="A33" s="1" t="s">
        <v>51</v>
      </c>
      <c r="B33" s="4">
        <v>45693</v>
      </c>
      <c r="C33" s="4">
        <v>45697</v>
      </c>
      <c r="D33" s="1" t="s">
        <v>15</v>
      </c>
      <c r="E33" s="1" t="s">
        <v>16</v>
      </c>
      <c r="F33" s="1" t="s">
        <v>17</v>
      </c>
      <c r="G33" s="2">
        <v>5854.97</v>
      </c>
      <c r="H33" s="2">
        <v>4110.8599999999997</v>
      </c>
      <c r="I33" s="2">
        <v>4450.79</v>
      </c>
      <c r="J33" s="2">
        <v>4450.79</v>
      </c>
      <c r="K33" s="2" t="s">
        <v>11</v>
      </c>
      <c r="L33" s="2">
        <f>tbl_ProjectControl[[#This Row],[Projected_Final_Cost_EAC]]-tbl_ProjectControl[[#This Row],[Budget_Cost_BAC]]</f>
        <v>339.93000000000029</v>
      </c>
    </row>
    <row r="34" spans="1:12" x14ac:dyDescent="0.35">
      <c r="A34" s="1" t="s">
        <v>52</v>
      </c>
      <c r="B34" s="4">
        <v>45698</v>
      </c>
      <c r="C34" s="4">
        <v>45700</v>
      </c>
      <c r="D34" s="1" t="s">
        <v>15</v>
      </c>
      <c r="E34" s="1" t="s">
        <v>21</v>
      </c>
      <c r="F34" s="1" t="s">
        <v>10</v>
      </c>
      <c r="G34" s="2">
        <v>8058.1</v>
      </c>
      <c r="H34" s="2">
        <v>5188.75</v>
      </c>
      <c r="I34" s="2">
        <v>4549.4799999999996</v>
      </c>
      <c r="J34" s="2">
        <v>4549.4799999999996</v>
      </c>
      <c r="K34" s="2" t="s">
        <v>11</v>
      </c>
      <c r="L34" s="2">
        <f>tbl_ProjectControl[[#This Row],[Projected_Final_Cost_EAC]]-tbl_ProjectControl[[#This Row],[Budget_Cost_BAC]]</f>
        <v>-639.27000000000044</v>
      </c>
    </row>
    <row r="35" spans="1:12" x14ac:dyDescent="0.35">
      <c r="A35" s="1" t="s">
        <v>53</v>
      </c>
      <c r="B35" s="4">
        <v>45699</v>
      </c>
      <c r="C35" s="4">
        <v>45701</v>
      </c>
      <c r="D35" s="1" t="s">
        <v>15</v>
      </c>
      <c r="E35" s="1" t="s">
        <v>23</v>
      </c>
      <c r="F35" s="1" t="s">
        <v>17</v>
      </c>
      <c r="G35" s="2">
        <v>5248.61</v>
      </c>
      <c r="H35" s="2">
        <v>3159.82</v>
      </c>
      <c r="I35" s="2">
        <v>3766.46</v>
      </c>
      <c r="J35" s="2">
        <v>3766.46</v>
      </c>
      <c r="K35" s="2" t="s">
        <v>11</v>
      </c>
      <c r="L35" s="2">
        <f>tbl_ProjectControl[[#This Row],[Projected_Final_Cost_EAC]]-tbl_ProjectControl[[#This Row],[Budget_Cost_BAC]]</f>
        <v>606.63999999999987</v>
      </c>
    </row>
    <row r="36" spans="1:12" x14ac:dyDescent="0.35">
      <c r="A36" s="1" t="s">
        <v>54</v>
      </c>
      <c r="B36" s="4">
        <v>45704</v>
      </c>
      <c r="C36" s="4">
        <v>45724</v>
      </c>
      <c r="D36" s="1" t="s">
        <v>8</v>
      </c>
      <c r="E36" s="1" t="s">
        <v>9</v>
      </c>
      <c r="F36" s="1" t="s">
        <v>19</v>
      </c>
      <c r="G36" s="2">
        <v>39786.559999999998</v>
      </c>
      <c r="H36" s="2">
        <v>24400.71</v>
      </c>
      <c r="I36" s="2">
        <v>28399.8</v>
      </c>
      <c r="J36" s="2">
        <v>28399.8</v>
      </c>
      <c r="K36" s="2" t="s">
        <v>11</v>
      </c>
      <c r="L36" s="2">
        <f>tbl_ProjectControl[[#This Row],[Projected_Final_Cost_EAC]]-tbl_ProjectControl[[#This Row],[Budget_Cost_BAC]]</f>
        <v>3999.09</v>
      </c>
    </row>
    <row r="37" spans="1:12" x14ac:dyDescent="0.35">
      <c r="A37" s="1" t="s">
        <v>55</v>
      </c>
      <c r="B37" s="4">
        <v>45702</v>
      </c>
      <c r="C37" s="4">
        <v>45706</v>
      </c>
      <c r="D37" s="1" t="s">
        <v>15</v>
      </c>
      <c r="E37" s="1" t="s">
        <v>16</v>
      </c>
      <c r="F37" s="1" t="s">
        <v>10</v>
      </c>
      <c r="G37" s="2">
        <v>6236.4</v>
      </c>
      <c r="H37" s="2">
        <v>4365.34</v>
      </c>
      <c r="I37" s="2">
        <v>3492.28</v>
      </c>
      <c r="J37" s="2">
        <v>3492.28</v>
      </c>
      <c r="K37" s="2" t="s">
        <v>11</v>
      </c>
      <c r="L37" s="2">
        <f>tbl_ProjectControl[[#This Row],[Projected_Final_Cost_EAC]]-tbl_ProjectControl[[#This Row],[Budget_Cost_BAC]]</f>
        <v>-873.06</v>
      </c>
    </row>
    <row r="38" spans="1:12" x14ac:dyDescent="0.35">
      <c r="A38" s="1" t="s">
        <v>56</v>
      </c>
      <c r="B38" s="4">
        <v>45706</v>
      </c>
      <c r="C38" s="4">
        <v>45710</v>
      </c>
      <c r="D38" s="1" t="s">
        <v>15</v>
      </c>
      <c r="E38" s="1" t="s">
        <v>16</v>
      </c>
      <c r="F38" s="1" t="s">
        <v>24</v>
      </c>
      <c r="G38" s="2">
        <v>6525.67</v>
      </c>
      <c r="H38" s="2">
        <v>4000.96</v>
      </c>
      <c r="I38" s="2">
        <v>3768.01</v>
      </c>
      <c r="J38" s="2">
        <v>3768.01</v>
      </c>
      <c r="K38" s="2" t="s">
        <v>11</v>
      </c>
      <c r="L38" s="2">
        <f>tbl_ProjectControl[[#This Row],[Projected_Final_Cost_EAC]]-tbl_ProjectControl[[#This Row],[Budget_Cost_BAC]]</f>
        <v>-232.94999999999982</v>
      </c>
    </row>
    <row r="39" spans="1:12" x14ac:dyDescent="0.35">
      <c r="A39" s="1" t="s">
        <v>57</v>
      </c>
      <c r="B39" s="4">
        <v>45712</v>
      </c>
      <c r="C39" s="4">
        <v>45766</v>
      </c>
      <c r="D39" s="1" t="s">
        <v>8</v>
      </c>
      <c r="E39" s="1" t="s">
        <v>58</v>
      </c>
      <c r="F39" s="1" t="s">
        <v>17</v>
      </c>
      <c r="G39" s="2">
        <v>28008.95</v>
      </c>
      <c r="H39" s="2">
        <v>20111.12</v>
      </c>
      <c r="I39" s="2">
        <v>21609.17</v>
      </c>
      <c r="J39" s="2">
        <v>21609.17</v>
      </c>
      <c r="K39" s="2" t="s">
        <v>11</v>
      </c>
      <c r="L39" s="2">
        <f>tbl_ProjectControl[[#This Row],[Projected_Final_Cost_EAC]]-tbl_ProjectControl[[#This Row],[Budget_Cost_BAC]]</f>
        <v>1498.0499999999993</v>
      </c>
    </row>
    <row r="40" spans="1:12" x14ac:dyDescent="0.35">
      <c r="A40" s="1" t="s">
        <v>59</v>
      </c>
      <c r="B40" s="4">
        <v>45710</v>
      </c>
      <c r="C40" s="4">
        <v>45714</v>
      </c>
      <c r="D40" s="1" t="s">
        <v>15</v>
      </c>
      <c r="E40" s="1" t="s">
        <v>23</v>
      </c>
      <c r="F40" s="1" t="s">
        <v>24</v>
      </c>
      <c r="G40" s="2">
        <v>5814.84</v>
      </c>
      <c r="H40" s="2">
        <v>3653.9</v>
      </c>
      <c r="I40" s="2">
        <v>3930.54</v>
      </c>
      <c r="J40" s="2">
        <v>3930.54</v>
      </c>
      <c r="K40" s="2" t="s">
        <v>11</v>
      </c>
      <c r="L40" s="2">
        <f>tbl_ProjectControl[[#This Row],[Projected_Final_Cost_EAC]]-tbl_ProjectControl[[#This Row],[Budget_Cost_BAC]]</f>
        <v>276.63999999999987</v>
      </c>
    </row>
    <row r="41" spans="1:12" x14ac:dyDescent="0.35">
      <c r="A41" s="1" t="s">
        <v>60</v>
      </c>
      <c r="B41" s="4">
        <v>45710</v>
      </c>
      <c r="C41" s="4">
        <v>45711</v>
      </c>
      <c r="D41" s="1" t="s">
        <v>15</v>
      </c>
      <c r="E41" s="1" t="s">
        <v>16</v>
      </c>
      <c r="F41" s="1" t="s">
        <v>10</v>
      </c>
      <c r="G41" s="2">
        <v>6619.64</v>
      </c>
      <c r="H41" s="2">
        <v>3411.22</v>
      </c>
      <c r="I41" s="2">
        <v>3532.93</v>
      </c>
      <c r="J41" s="2">
        <v>3532.93</v>
      </c>
      <c r="K41" s="2" t="s">
        <v>11</v>
      </c>
      <c r="L41" s="2">
        <f>tbl_ProjectControl[[#This Row],[Projected_Final_Cost_EAC]]-tbl_ProjectControl[[#This Row],[Budget_Cost_BAC]]</f>
        <v>121.71000000000004</v>
      </c>
    </row>
    <row r="42" spans="1:12" x14ac:dyDescent="0.35">
      <c r="A42" s="1" t="s">
        <v>61</v>
      </c>
      <c r="B42" s="4">
        <v>45694</v>
      </c>
      <c r="C42" s="4">
        <v>45698</v>
      </c>
      <c r="D42" s="1" t="s">
        <v>15</v>
      </c>
      <c r="E42" s="1" t="s">
        <v>16</v>
      </c>
      <c r="F42" s="1" t="s">
        <v>32</v>
      </c>
      <c r="G42" s="2">
        <v>7888.16</v>
      </c>
      <c r="H42" s="2">
        <v>4976.96</v>
      </c>
      <c r="I42" s="2">
        <v>5335.5</v>
      </c>
      <c r="J42" s="2">
        <v>5335.5</v>
      </c>
      <c r="K42" s="2" t="s">
        <v>11</v>
      </c>
      <c r="L42" s="2">
        <f>tbl_ProjectControl[[#This Row],[Projected_Final_Cost_EAC]]-tbl_ProjectControl[[#This Row],[Budget_Cost_BAC]]</f>
        <v>358.53999999999996</v>
      </c>
    </row>
    <row r="43" spans="1:12" x14ac:dyDescent="0.35">
      <c r="A43" s="1" t="s">
        <v>62</v>
      </c>
      <c r="B43" s="4">
        <v>45695</v>
      </c>
      <c r="C43" s="4">
        <v>45715</v>
      </c>
      <c r="D43" s="1" t="s">
        <v>8</v>
      </c>
      <c r="E43" s="1" t="s">
        <v>58</v>
      </c>
      <c r="F43" s="1" t="s">
        <v>17</v>
      </c>
      <c r="G43" s="2">
        <v>32154.01</v>
      </c>
      <c r="H43" s="2">
        <v>21437.46</v>
      </c>
      <c r="I43" s="2">
        <v>22726.09</v>
      </c>
      <c r="J43" s="2">
        <v>22726.09</v>
      </c>
      <c r="K43" s="2" t="s">
        <v>11</v>
      </c>
      <c r="L43" s="2">
        <f>tbl_ProjectControl[[#This Row],[Projected_Final_Cost_EAC]]-tbl_ProjectControl[[#This Row],[Budget_Cost_BAC]]</f>
        <v>1288.630000000001</v>
      </c>
    </row>
    <row r="44" spans="1:12" x14ac:dyDescent="0.35">
      <c r="A44" s="1" t="s">
        <v>63</v>
      </c>
      <c r="B44" s="4">
        <v>45689</v>
      </c>
      <c r="C44" s="4">
        <v>45691</v>
      </c>
      <c r="D44" s="1" t="s">
        <v>15</v>
      </c>
      <c r="E44" s="1" t="s">
        <v>23</v>
      </c>
      <c r="F44" s="1" t="s">
        <v>19</v>
      </c>
      <c r="G44" s="2">
        <v>6815.54</v>
      </c>
      <c r="H44" s="2">
        <v>4720.49</v>
      </c>
      <c r="I44" s="2">
        <v>4584.4799999999996</v>
      </c>
      <c r="J44" s="2">
        <v>4584.4799999999996</v>
      </c>
      <c r="K44" s="2" t="s">
        <v>11</v>
      </c>
      <c r="L44" s="2">
        <f>tbl_ProjectControl[[#This Row],[Projected_Final_Cost_EAC]]-tbl_ProjectControl[[#This Row],[Budget_Cost_BAC]]</f>
        <v>-136.01000000000022</v>
      </c>
    </row>
    <row r="45" spans="1:12" x14ac:dyDescent="0.35">
      <c r="A45" s="1" t="s">
        <v>64</v>
      </c>
      <c r="B45" s="4">
        <v>45741</v>
      </c>
      <c r="C45" s="4">
        <v>45791</v>
      </c>
      <c r="D45" s="1" t="s">
        <v>8</v>
      </c>
      <c r="E45" s="1" t="s">
        <v>9</v>
      </c>
      <c r="F45" s="1" t="s">
        <v>32</v>
      </c>
      <c r="G45" s="2">
        <v>44245.19</v>
      </c>
      <c r="H45" s="2">
        <v>32609.63</v>
      </c>
      <c r="I45" s="2">
        <v>34123.53</v>
      </c>
      <c r="J45" s="2">
        <v>34123.53</v>
      </c>
      <c r="K45" s="2" t="s">
        <v>11</v>
      </c>
      <c r="L45" s="2">
        <f>tbl_ProjectControl[[#This Row],[Projected_Final_Cost_EAC]]-tbl_ProjectControl[[#This Row],[Budget_Cost_BAC]]</f>
        <v>1513.8999999999978</v>
      </c>
    </row>
    <row r="46" spans="1:12" x14ac:dyDescent="0.35">
      <c r="A46" s="1" t="s">
        <v>65</v>
      </c>
      <c r="B46" s="4">
        <v>45725</v>
      </c>
      <c r="C46" s="4">
        <v>45727</v>
      </c>
      <c r="D46" s="1" t="s">
        <v>15</v>
      </c>
      <c r="E46" s="1" t="s">
        <v>16</v>
      </c>
      <c r="F46" s="1" t="s">
        <v>24</v>
      </c>
      <c r="G46" s="2">
        <v>7492.24</v>
      </c>
      <c r="H46" s="2">
        <v>4661.6099999999997</v>
      </c>
      <c r="I46" s="2">
        <v>4800.76</v>
      </c>
      <c r="J46" s="2">
        <v>4800.76</v>
      </c>
      <c r="K46" s="2" t="s">
        <v>11</v>
      </c>
      <c r="L46" s="2">
        <f>tbl_ProjectControl[[#This Row],[Projected_Final_Cost_EAC]]-tbl_ProjectControl[[#This Row],[Budget_Cost_BAC]]</f>
        <v>139.15000000000055</v>
      </c>
    </row>
    <row r="47" spans="1:12" x14ac:dyDescent="0.35">
      <c r="A47" s="1" t="s">
        <v>66</v>
      </c>
      <c r="B47" s="4">
        <v>45727</v>
      </c>
      <c r="C47" s="4">
        <v>45763</v>
      </c>
      <c r="D47" s="1" t="s">
        <v>8</v>
      </c>
      <c r="E47" s="1" t="s">
        <v>58</v>
      </c>
      <c r="F47" s="1" t="s">
        <v>17</v>
      </c>
      <c r="G47" s="2">
        <v>30837.02</v>
      </c>
      <c r="H47" s="2">
        <v>16960.36</v>
      </c>
      <c r="I47" s="2">
        <v>18276.650000000001</v>
      </c>
      <c r="J47" s="2">
        <v>18276.650000000001</v>
      </c>
      <c r="K47" s="2" t="s">
        <v>11</v>
      </c>
      <c r="L47" s="2">
        <f>tbl_ProjectControl[[#This Row],[Projected_Final_Cost_EAC]]-tbl_ProjectControl[[#This Row],[Budget_Cost_BAC]]</f>
        <v>1316.2900000000009</v>
      </c>
    </row>
    <row r="48" spans="1:12" x14ac:dyDescent="0.35">
      <c r="A48" s="1" t="s">
        <v>67</v>
      </c>
      <c r="B48" s="4">
        <v>45734</v>
      </c>
      <c r="C48" s="4">
        <v>45736</v>
      </c>
      <c r="D48" s="1" t="s">
        <v>15</v>
      </c>
      <c r="E48" s="1" t="s">
        <v>16</v>
      </c>
      <c r="F48" s="1" t="s">
        <v>32</v>
      </c>
      <c r="G48" s="2">
        <v>6166.81</v>
      </c>
      <c r="H48" s="2">
        <v>4541.32</v>
      </c>
      <c r="I48" s="2">
        <v>4963.72</v>
      </c>
      <c r="J48" s="2">
        <v>4963.72</v>
      </c>
      <c r="K48" s="2" t="s">
        <v>11</v>
      </c>
      <c r="L48" s="2">
        <f>tbl_ProjectControl[[#This Row],[Projected_Final_Cost_EAC]]-tbl_ProjectControl[[#This Row],[Budget_Cost_BAC]]</f>
        <v>422.40000000000055</v>
      </c>
    </row>
    <row r="49" spans="1:12" x14ac:dyDescent="0.35">
      <c r="A49" s="1" t="s">
        <v>68</v>
      </c>
      <c r="B49" s="4">
        <v>45729</v>
      </c>
      <c r="C49" s="4">
        <v>45730</v>
      </c>
      <c r="D49" s="1" t="s">
        <v>15</v>
      </c>
      <c r="E49" s="1" t="s">
        <v>23</v>
      </c>
      <c r="F49" s="1" t="s">
        <v>10</v>
      </c>
      <c r="G49" s="2">
        <v>6468.16</v>
      </c>
      <c r="H49" s="2">
        <v>4354.72</v>
      </c>
      <c r="I49" s="2">
        <v>4221.79</v>
      </c>
      <c r="J49" s="2">
        <v>4221.79</v>
      </c>
      <c r="K49" s="2" t="s">
        <v>11</v>
      </c>
      <c r="L49" s="2">
        <f>tbl_ProjectControl[[#This Row],[Projected_Final_Cost_EAC]]-tbl_ProjectControl[[#This Row],[Budget_Cost_BAC]]</f>
        <v>-132.93000000000029</v>
      </c>
    </row>
    <row r="50" spans="1:12" x14ac:dyDescent="0.35">
      <c r="A50" s="1" t="s">
        <v>69</v>
      </c>
      <c r="B50" s="4">
        <v>45726</v>
      </c>
      <c r="C50" s="4">
        <v>45749</v>
      </c>
      <c r="D50" s="1" t="s">
        <v>8</v>
      </c>
      <c r="E50" s="1" t="s">
        <v>9</v>
      </c>
      <c r="F50" s="1" t="s">
        <v>32</v>
      </c>
      <c r="G50" s="2">
        <v>40799.410000000003</v>
      </c>
      <c r="H50" s="2">
        <v>25262.1</v>
      </c>
      <c r="I50" s="2">
        <v>27190.25</v>
      </c>
      <c r="J50" s="2">
        <v>27190.25</v>
      </c>
      <c r="K50" s="2" t="s">
        <v>11</v>
      </c>
      <c r="L50" s="2">
        <f>tbl_ProjectControl[[#This Row],[Projected_Final_Cost_EAC]]-tbl_ProjectControl[[#This Row],[Budget_Cost_BAC]]</f>
        <v>1928.1500000000015</v>
      </c>
    </row>
    <row r="51" spans="1:12" x14ac:dyDescent="0.35">
      <c r="A51" s="1" t="s">
        <v>70</v>
      </c>
      <c r="B51" s="4">
        <v>45726</v>
      </c>
      <c r="C51" s="4">
        <v>45729</v>
      </c>
      <c r="D51" s="1" t="s">
        <v>15</v>
      </c>
      <c r="E51" s="1" t="s">
        <v>16</v>
      </c>
      <c r="F51" s="1" t="s">
        <v>32</v>
      </c>
      <c r="G51" s="2">
        <v>6951.2</v>
      </c>
      <c r="H51" s="2">
        <v>4726.18</v>
      </c>
      <c r="I51" s="2">
        <v>5018.8500000000004</v>
      </c>
      <c r="J51" s="2">
        <v>5018.8500000000004</v>
      </c>
      <c r="K51" s="2" t="s">
        <v>11</v>
      </c>
      <c r="L51" s="2">
        <f>tbl_ProjectControl[[#This Row],[Projected_Final_Cost_EAC]]-tbl_ProjectControl[[#This Row],[Budget_Cost_BAC]]</f>
        <v>292.67000000000007</v>
      </c>
    </row>
    <row r="52" spans="1:12" x14ac:dyDescent="0.35">
      <c r="A52" s="1" t="s">
        <v>71</v>
      </c>
      <c r="B52" s="4">
        <v>45739</v>
      </c>
      <c r="C52" s="4">
        <v>45741</v>
      </c>
      <c r="D52" s="1" t="s">
        <v>15</v>
      </c>
      <c r="E52" s="1" t="s">
        <v>16</v>
      </c>
      <c r="F52" s="1" t="s">
        <v>24</v>
      </c>
      <c r="G52" s="2">
        <v>5889.51</v>
      </c>
      <c r="H52" s="2">
        <v>3518.84</v>
      </c>
      <c r="I52" s="2">
        <v>3060.08</v>
      </c>
      <c r="J52" s="2">
        <v>3060.08</v>
      </c>
      <c r="K52" s="2" t="s">
        <v>11</v>
      </c>
      <c r="L52" s="2">
        <f>tbl_ProjectControl[[#This Row],[Projected_Final_Cost_EAC]]-tbl_ProjectControl[[#This Row],[Budget_Cost_BAC]]</f>
        <v>-458.76000000000022</v>
      </c>
    </row>
    <row r="53" spans="1:12" x14ac:dyDescent="0.35">
      <c r="A53" s="1" t="s">
        <v>72</v>
      </c>
      <c r="B53" s="4">
        <v>45727</v>
      </c>
      <c r="C53" s="4">
        <v>45729</v>
      </c>
      <c r="D53" s="1" t="s">
        <v>15</v>
      </c>
      <c r="E53" s="1" t="s">
        <v>16</v>
      </c>
      <c r="F53" s="1" t="s">
        <v>24</v>
      </c>
      <c r="G53" s="2">
        <v>9822.57</v>
      </c>
      <c r="H53" s="2">
        <v>6286.68</v>
      </c>
      <c r="I53" s="2">
        <v>5868.51</v>
      </c>
      <c r="J53" s="2">
        <v>5868.51</v>
      </c>
      <c r="K53" s="2" t="s">
        <v>11</v>
      </c>
      <c r="L53" s="2">
        <f>tbl_ProjectControl[[#This Row],[Projected_Final_Cost_EAC]]-tbl_ProjectControl[[#This Row],[Budget_Cost_BAC]]</f>
        <v>-418.17000000000007</v>
      </c>
    </row>
    <row r="54" spans="1:12" x14ac:dyDescent="0.35">
      <c r="A54" s="1" t="s">
        <v>73</v>
      </c>
      <c r="B54" s="4">
        <v>45738</v>
      </c>
      <c r="C54" s="4">
        <v>45785</v>
      </c>
      <c r="D54" s="1" t="s">
        <v>8</v>
      </c>
      <c r="E54" s="1" t="s">
        <v>9</v>
      </c>
      <c r="F54" s="1" t="s">
        <v>24</v>
      </c>
      <c r="G54" s="2">
        <v>31281.279999999999</v>
      </c>
      <c r="H54" s="2">
        <v>21947.58</v>
      </c>
      <c r="I54" s="2">
        <v>23339.84</v>
      </c>
      <c r="J54" s="2">
        <v>23339.84</v>
      </c>
      <c r="K54" s="2" t="s">
        <v>11</v>
      </c>
      <c r="L54" s="2">
        <f>tbl_ProjectControl[[#This Row],[Projected_Final_Cost_EAC]]-tbl_ProjectControl[[#This Row],[Budget_Cost_BAC]]</f>
        <v>1392.2599999999984</v>
      </c>
    </row>
    <row r="55" spans="1:12" x14ac:dyDescent="0.35">
      <c r="A55" s="1" t="s">
        <v>74</v>
      </c>
      <c r="B55" s="4">
        <v>45725</v>
      </c>
      <c r="C55" s="4">
        <v>45729</v>
      </c>
      <c r="D55" s="1" t="s">
        <v>15</v>
      </c>
      <c r="E55" s="1" t="s">
        <v>21</v>
      </c>
      <c r="F55" s="1" t="s">
        <v>10</v>
      </c>
      <c r="G55" s="2">
        <v>7251.19</v>
      </c>
      <c r="H55" s="2">
        <v>4684.2700000000004</v>
      </c>
      <c r="I55" s="2">
        <v>4907.95</v>
      </c>
      <c r="J55" s="2">
        <v>4907.95</v>
      </c>
      <c r="K55" s="2" t="s">
        <v>11</v>
      </c>
      <c r="L55" s="2">
        <f>tbl_ProjectControl[[#This Row],[Projected_Final_Cost_EAC]]-tbl_ProjectControl[[#This Row],[Budget_Cost_BAC]]</f>
        <v>223.67999999999938</v>
      </c>
    </row>
    <row r="56" spans="1:12" x14ac:dyDescent="0.35">
      <c r="A56" s="1" t="s">
        <v>75</v>
      </c>
      <c r="B56" s="4">
        <v>45727</v>
      </c>
      <c r="C56" s="4">
        <v>45729</v>
      </c>
      <c r="D56" s="1" t="s">
        <v>15</v>
      </c>
      <c r="E56" s="1" t="s">
        <v>16</v>
      </c>
      <c r="F56" s="1" t="s">
        <v>10</v>
      </c>
      <c r="G56" s="2">
        <v>4683.51</v>
      </c>
      <c r="H56" s="2">
        <v>3080.7</v>
      </c>
      <c r="I56" s="2">
        <v>3103.93</v>
      </c>
      <c r="J56" s="2">
        <v>3103.93</v>
      </c>
      <c r="K56" s="2" t="s">
        <v>11</v>
      </c>
      <c r="L56" s="2">
        <f>tbl_ProjectControl[[#This Row],[Projected_Final_Cost_EAC]]-tbl_ProjectControl[[#This Row],[Budget_Cost_BAC]]</f>
        <v>23.230000000000018</v>
      </c>
    </row>
    <row r="57" spans="1:12" x14ac:dyDescent="0.35">
      <c r="A57" s="1" t="s">
        <v>76</v>
      </c>
      <c r="B57" s="4">
        <v>45737</v>
      </c>
      <c r="C57" s="4">
        <v>45738</v>
      </c>
      <c r="D57" s="1" t="s">
        <v>15</v>
      </c>
      <c r="E57" s="1" t="s">
        <v>21</v>
      </c>
      <c r="F57" s="1" t="s">
        <v>10</v>
      </c>
      <c r="G57" s="2">
        <v>7513.2</v>
      </c>
      <c r="H57" s="2">
        <v>4861.38</v>
      </c>
      <c r="I57" s="2">
        <v>4039.91</v>
      </c>
      <c r="J57" s="2">
        <v>4039.91</v>
      </c>
      <c r="K57" s="2" t="s">
        <v>11</v>
      </c>
      <c r="L57" s="2">
        <f>tbl_ProjectControl[[#This Row],[Projected_Final_Cost_EAC]]-tbl_ProjectControl[[#This Row],[Budget_Cost_BAC]]</f>
        <v>-821.47000000000025</v>
      </c>
    </row>
    <row r="58" spans="1:12" x14ac:dyDescent="0.35">
      <c r="A58" s="1" t="s">
        <v>77</v>
      </c>
      <c r="B58" s="4">
        <v>45740</v>
      </c>
      <c r="C58" s="4">
        <v>45797</v>
      </c>
      <c r="D58" s="1" t="s">
        <v>8</v>
      </c>
      <c r="E58" s="1" t="s">
        <v>9</v>
      </c>
      <c r="F58" s="1" t="s">
        <v>17</v>
      </c>
      <c r="G58" s="2">
        <v>14290.86</v>
      </c>
      <c r="H58" s="2">
        <v>9192.9699999999993</v>
      </c>
      <c r="I58" s="2">
        <v>11208.73</v>
      </c>
      <c r="J58" s="2">
        <v>11208.73</v>
      </c>
      <c r="K58" s="2" t="s">
        <v>11</v>
      </c>
      <c r="L58" s="2">
        <f>tbl_ProjectControl[[#This Row],[Projected_Final_Cost_EAC]]-tbl_ProjectControl[[#This Row],[Budget_Cost_BAC]]</f>
        <v>2015.7600000000002</v>
      </c>
    </row>
    <row r="59" spans="1:12" x14ac:dyDescent="0.35">
      <c r="A59" s="1" t="s">
        <v>78</v>
      </c>
      <c r="B59" s="4">
        <v>45726</v>
      </c>
      <c r="C59" s="4">
        <v>45729</v>
      </c>
      <c r="D59" s="1" t="s">
        <v>15</v>
      </c>
      <c r="E59" s="1" t="s">
        <v>23</v>
      </c>
      <c r="F59" s="1" t="s">
        <v>10</v>
      </c>
      <c r="G59" s="2">
        <v>6349.54</v>
      </c>
      <c r="H59" s="2">
        <v>4108.03</v>
      </c>
      <c r="I59" s="2">
        <v>3973.4</v>
      </c>
      <c r="J59" s="2">
        <v>3973.4</v>
      </c>
      <c r="K59" s="2" t="s">
        <v>11</v>
      </c>
      <c r="L59" s="2">
        <f>tbl_ProjectControl[[#This Row],[Projected_Final_Cost_EAC]]-tbl_ProjectControl[[#This Row],[Budget_Cost_BAC]]</f>
        <v>-134.62999999999965</v>
      </c>
    </row>
    <row r="60" spans="1:12" x14ac:dyDescent="0.35">
      <c r="A60" s="1" t="s">
        <v>79</v>
      </c>
      <c r="B60" s="4">
        <v>45719</v>
      </c>
      <c r="C60" s="4">
        <v>45722</v>
      </c>
      <c r="D60" s="1" t="s">
        <v>15</v>
      </c>
      <c r="E60" s="1" t="s">
        <v>23</v>
      </c>
      <c r="F60" s="1" t="s">
        <v>10</v>
      </c>
      <c r="G60" s="2">
        <v>3821.26</v>
      </c>
      <c r="H60" s="2">
        <v>2432.58</v>
      </c>
      <c r="I60" s="2">
        <v>2277.42</v>
      </c>
      <c r="J60" s="2">
        <v>2277.42</v>
      </c>
      <c r="K60" s="2" t="s">
        <v>11</v>
      </c>
      <c r="L60" s="2">
        <f>tbl_ProjectControl[[#This Row],[Projected_Final_Cost_EAC]]-tbl_ProjectControl[[#This Row],[Budget_Cost_BAC]]</f>
        <v>-155.15999999999985</v>
      </c>
    </row>
    <row r="61" spans="1:12" x14ac:dyDescent="0.35">
      <c r="A61" s="1" t="s">
        <v>80</v>
      </c>
      <c r="B61" s="4">
        <v>45717</v>
      </c>
      <c r="C61" s="4">
        <v>45719</v>
      </c>
      <c r="D61" s="1" t="s">
        <v>15</v>
      </c>
      <c r="E61" s="1" t="s">
        <v>16</v>
      </c>
      <c r="F61" s="1" t="s">
        <v>32</v>
      </c>
      <c r="G61" s="2">
        <v>8319.27</v>
      </c>
      <c r="H61" s="2">
        <v>5269.78</v>
      </c>
      <c r="I61" s="2">
        <v>5013.8</v>
      </c>
      <c r="J61" s="2">
        <v>5013.8</v>
      </c>
      <c r="K61" s="2" t="s">
        <v>11</v>
      </c>
      <c r="L61" s="2">
        <f>tbl_ProjectControl[[#This Row],[Projected_Final_Cost_EAC]]-tbl_ProjectControl[[#This Row],[Budget_Cost_BAC]]</f>
        <v>-255.97999999999956</v>
      </c>
    </row>
    <row r="62" spans="1:12" x14ac:dyDescent="0.35">
      <c r="A62" s="1" t="s">
        <v>81</v>
      </c>
      <c r="B62" s="4">
        <v>45730</v>
      </c>
      <c r="C62" s="4">
        <v>45734</v>
      </c>
      <c r="D62" s="1" t="s">
        <v>15</v>
      </c>
      <c r="E62" s="1" t="s">
        <v>16</v>
      </c>
      <c r="F62" s="1" t="s">
        <v>17</v>
      </c>
      <c r="G62" s="2">
        <v>6933.99</v>
      </c>
      <c r="H62" s="2">
        <v>4281.2299999999996</v>
      </c>
      <c r="I62" s="2">
        <v>4094.45</v>
      </c>
      <c r="J62" s="2">
        <v>4094.45</v>
      </c>
      <c r="K62" s="2" t="s">
        <v>11</v>
      </c>
      <c r="L62" s="2">
        <f>tbl_ProjectControl[[#This Row],[Projected_Final_Cost_EAC]]-tbl_ProjectControl[[#This Row],[Budget_Cost_BAC]]</f>
        <v>-186.77999999999975</v>
      </c>
    </row>
    <row r="63" spans="1:12" x14ac:dyDescent="0.35">
      <c r="A63" s="1" t="s">
        <v>82</v>
      </c>
      <c r="B63" s="4">
        <v>45724</v>
      </c>
      <c r="C63" s="4">
        <v>45727</v>
      </c>
      <c r="D63" s="1" t="s">
        <v>15</v>
      </c>
      <c r="E63" s="1" t="s">
        <v>23</v>
      </c>
      <c r="F63" s="1" t="s">
        <v>17</v>
      </c>
      <c r="G63" s="2">
        <v>6098.49</v>
      </c>
      <c r="H63" s="2">
        <v>4453.58</v>
      </c>
      <c r="I63" s="2">
        <v>3888.81</v>
      </c>
      <c r="J63" s="2">
        <v>3888.81</v>
      </c>
      <c r="K63" s="2" t="s">
        <v>11</v>
      </c>
      <c r="L63" s="2">
        <f>tbl_ProjectControl[[#This Row],[Projected_Final_Cost_EAC]]-tbl_ProjectControl[[#This Row],[Budget_Cost_BAC]]</f>
        <v>-564.77</v>
      </c>
    </row>
    <row r="64" spans="1:12" x14ac:dyDescent="0.35">
      <c r="A64" s="1" t="s">
        <v>83</v>
      </c>
      <c r="B64" s="4">
        <v>45730</v>
      </c>
      <c r="C64" s="4">
        <v>45734</v>
      </c>
      <c r="D64" s="1" t="s">
        <v>15</v>
      </c>
      <c r="E64" s="1" t="s">
        <v>16</v>
      </c>
      <c r="F64" s="1" t="s">
        <v>32</v>
      </c>
      <c r="G64" s="2">
        <v>6550.84</v>
      </c>
      <c r="H64" s="2">
        <v>4317.21</v>
      </c>
      <c r="I64" s="2">
        <v>4340.34</v>
      </c>
      <c r="J64" s="2">
        <v>4340.34</v>
      </c>
      <c r="K64" s="2" t="s">
        <v>11</v>
      </c>
      <c r="L64" s="2">
        <f>tbl_ProjectControl[[#This Row],[Projected_Final_Cost_EAC]]-tbl_ProjectControl[[#This Row],[Budget_Cost_BAC]]</f>
        <v>23.130000000000109</v>
      </c>
    </row>
    <row r="65" spans="1:12" x14ac:dyDescent="0.35">
      <c r="A65" s="1" t="s">
        <v>84</v>
      </c>
      <c r="B65" s="4">
        <v>45719</v>
      </c>
      <c r="C65" s="4">
        <v>45722</v>
      </c>
      <c r="D65" s="1" t="s">
        <v>15</v>
      </c>
      <c r="E65" s="1" t="s">
        <v>16</v>
      </c>
      <c r="F65" s="1" t="s">
        <v>24</v>
      </c>
      <c r="G65" s="2">
        <v>4397.04</v>
      </c>
      <c r="H65" s="2">
        <v>2949.68</v>
      </c>
      <c r="I65" s="2">
        <v>2500.77</v>
      </c>
      <c r="J65" s="2">
        <v>2500.77</v>
      </c>
      <c r="K65" s="2" t="s">
        <v>11</v>
      </c>
      <c r="L65" s="2">
        <f>tbl_ProjectControl[[#This Row],[Projected_Final_Cost_EAC]]-tbl_ProjectControl[[#This Row],[Budget_Cost_BAC]]</f>
        <v>-448.90999999999985</v>
      </c>
    </row>
    <row r="66" spans="1:12" x14ac:dyDescent="0.35">
      <c r="A66" s="1" t="s">
        <v>85</v>
      </c>
      <c r="B66" s="4">
        <v>45736</v>
      </c>
      <c r="C66" s="4">
        <v>45758</v>
      </c>
      <c r="D66" s="1" t="s">
        <v>8</v>
      </c>
      <c r="E66" s="1" t="s">
        <v>9</v>
      </c>
      <c r="F66" s="1" t="s">
        <v>24</v>
      </c>
      <c r="G66" s="2">
        <v>33513.550000000003</v>
      </c>
      <c r="H66" s="2">
        <v>26090.85</v>
      </c>
      <c r="I66" s="2">
        <v>24791.35</v>
      </c>
      <c r="J66" s="2">
        <v>24791.35</v>
      </c>
      <c r="K66" s="2" t="s">
        <v>11</v>
      </c>
      <c r="L66" s="2">
        <f>tbl_ProjectControl[[#This Row],[Projected_Final_Cost_EAC]]-tbl_ProjectControl[[#This Row],[Budget_Cost_BAC]]</f>
        <v>-1299.5</v>
      </c>
    </row>
    <row r="67" spans="1:12" x14ac:dyDescent="0.35">
      <c r="A67" s="1" t="s">
        <v>86</v>
      </c>
      <c r="B67" s="4">
        <v>45737</v>
      </c>
      <c r="C67" s="4">
        <v>45741</v>
      </c>
      <c r="D67" s="1" t="s">
        <v>15</v>
      </c>
      <c r="E67" s="1" t="s">
        <v>23</v>
      </c>
      <c r="F67" s="1" t="s">
        <v>32</v>
      </c>
      <c r="G67" s="2">
        <v>6292.79</v>
      </c>
      <c r="H67" s="2">
        <v>3633.52</v>
      </c>
      <c r="I67" s="2">
        <v>3905.74</v>
      </c>
      <c r="J67" s="2">
        <v>3905.74</v>
      </c>
      <c r="K67" s="2" t="s">
        <v>11</v>
      </c>
      <c r="L67" s="2">
        <f>tbl_ProjectControl[[#This Row],[Projected_Final_Cost_EAC]]-tbl_ProjectControl[[#This Row],[Budget_Cost_BAC]]</f>
        <v>272.2199999999998</v>
      </c>
    </row>
    <row r="68" spans="1:12" x14ac:dyDescent="0.35">
      <c r="A68" s="1" t="s">
        <v>87</v>
      </c>
      <c r="B68" s="4">
        <v>45733</v>
      </c>
      <c r="C68" s="4">
        <v>45736</v>
      </c>
      <c r="D68" s="1" t="s">
        <v>15</v>
      </c>
      <c r="E68" s="1" t="s">
        <v>16</v>
      </c>
      <c r="F68" s="1" t="s">
        <v>10</v>
      </c>
      <c r="G68" s="2">
        <v>5991.29</v>
      </c>
      <c r="H68" s="2">
        <v>3997.44</v>
      </c>
      <c r="I68" s="2">
        <v>3917.17</v>
      </c>
      <c r="J68" s="2">
        <v>3917.17</v>
      </c>
      <c r="K68" s="2" t="s">
        <v>11</v>
      </c>
      <c r="L68" s="2">
        <f>tbl_ProjectControl[[#This Row],[Projected_Final_Cost_EAC]]-tbl_ProjectControl[[#This Row],[Budget_Cost_BAC]]</f>
        <v>-80.269999999999982</v>
      </c>
    </row>
    <row r="69" spans="1:12" x14ac:dyDescent="0.35">
      <c r="A69" s="1" t="s">
        <v>88</v>
      </c>
      <c r="B69" s="4">
        <v>45738</v>
      </c>
      <c r="C69" s="4">
        <v>45796</v>
      </c>
      <c r="D69" s="1" t="s">
        <v>8</v>
      </c>
      <c r="E69" s="1" t="s">
        <v>58</v>
      </c>
      <c r="F69" s="1" t="s">
        <v>10</v>
      </c>
      <c r="G69" s="2">
        <v>38672.1</v>
      </c>
      <c r="H69" s="2">
        <v>26741.57</v>
      </c>
      <c r="I69" s="2">
        <v>26532.39</v>
      </c>
      <c r="J69" s="2">
        <v>26532.39</v>
      </c>
      <c r="K69" s="2" t="s">
        <v>11</v>
      </c>
      <c r="L69" s="2">
        <f>tbl_ProjectControl[[#This Row],[Projected_Final_Cost_EAC]]-tbl_ProjectControl[[#This Row],[Budget_Cost_BAC]]</f>
        <v>-209.18000000000029</v>
      </c>
    </row>
    <row r="70" spans="1:12" x14ac:dyDescent="0.35">
      <c r="A70" s="1" t="s">
        <v>89</v>
      </c>
      <c r="B70" s="4">
        <v>45728</v>
      </c>
      <c r="C70" s="4">
        <v>45781</v>
      </c>
      <c r="D70" s="1" t="s">
        <v>8</v>
      </c>
      <c r="E70" s="1" t="s">
        <v>9</v>
      </c>
      <c r="F70" s="1" t="s">
        <v>32</v>
      </c>
      <c r="G70" s="2">
        <v>36651.5</v>
      </c>
      <c r="H70" s="2">
        <v>27341.23</v>
      </c>
      <c r="I70" s="2">
        <v>25892.57</v>
      </c>
      <c r="J70" s="2">
        <v>25892.57</v>
      </c>
      <c r="K70" s="2" t="s">
        <v>11</v>
      </c>
      <c r="L70" s="2">
        <f>tbl_ProjectControl[[#This Row],[Projected_Final_Cost_EAC]]-tbl_ProjectControl[[#This Row],[Budget_Cost_BAC]]</f>
        <v>-1448.6599999999999</v>
      </c>
    </row>
    <row r="71" spans="1:12" x14ac:dyDescent="0.35">
      <c r="A71" s="1" t="s">
        <v>90</v>
      </c>
      <c r="B71" s="4">
        <v>45735</v>
      </c>
      <c r="C71" s="4">
        <v>45790</v>
      </c>
      <c r="D71" s="1" t="s">
        <v>8</v>
      </c>
      <c r="E71" s="1" t="s">
        <v>58</v>
      </c>
      <c r="F71" s="1" t="s">
        <v>32</v>
      </c>
      <c r="G71" s="2">
        <v>51114.04</v>
      </c>
      <c r="H71" s="2">
        <v>35628.910000000003</v>
      </c>
      <c r="I71" s="2">
        <v>34495.589999999997</v>
      </c>
      <c r="J71" s="2">
        <v>34495.589999999997</v>
      </c>
      <c r="K71" s="2" t="s">
        <v>11</v>
      </c>
      <c r="L71" s="2">
        <f>tbl_ProjectControl[[#This Row],[Projected_Final_Cost_EAC]]-tbl_ProjectControl[[#This Row],[Budget_Cost_BAC]]</f>
        <v>-1133.320000000007</v>
      </c>
    </row>
    <row r="72" spans="1:12" x14ac:dyDescent="0.35">
      <c r="A72" s="1" t="s">
        <v>91</v>
      </c>
      <c r="B72" s="4">
        <v>45740</v>
      </c>
      <c r="C72" s="4">
        <v>45742</v>
      </c>
      <c r="D72" s="1" t="s">
        <v>15</v>
      </c>
      <c r="E72" s="1" t="s">
        <v>16</v>
      </c>
      <c r="F72" s="1" t="s">
        <v>10</v>
      </c>
      <c r="G72" s="2">
        <v>7907.36</v>
      </c>
      <c r="H72" s="2">
        <v>4735.16</v>
      </c>
      <c r="I72" s="2">
        <v>4768.38</v>
      </c>
      <c r="J72" s="2">
        <v>4768.38</v>
      </c>
      <c r="K72" s="2" t="s">
        <v>11</v>
      </c>
      <c r="L72" s="2">
        <f>tbl_ProjectControl[[#This Row],[Projected_Final_Cost_EAC]]-tbl_ProjectControl[[#This Row],[Budget_Cost_BAC]]</f>
        <v>33.220000000000255</v>
      </c>
    </row>
    <row r="73" spans="1:12" x14ac:dyDescent="0.35">
      <c r="A73" s="1" t="s">
        <v>92</v>
      </c>
      <c r="B73" s="4">
        <v>45761</v>
      </c>
      <c r="C73" s="4">
        <v>45812</v>
      </c>
      <c r="D73" s="1" t="s">
        <v>8</v>
      </c>
      <c r="E73" s="1" t="s">
        <v>58</v>
      </c>
      <c r="F73" s="1" t="s">
        <v>32</v>
      </c>
      <c r="G73" s="2">
        <v>45998.400000000001</v>
      </c>
      <c r="H73" s="2">
        <v>27747.83</v>
      </c>
      <c r="I73" s="2">
        <v>26670.37</v>
      </c>
      <c r="J73" s="2">
        <v>26670.37</v>
      </c>
      <c r="K73" s="2" t="s">
        <v>11</v>
      </c>
      <c r="L73" s="2">
        <f>tbl_ProjectControl[[#This Row],[Projected_Final_Cost_EAC]]-tbl_ProjectControl[[#This Row],[Budget_Cost_BAC]]</f>
        <v>-1077.4600000000028</v>
      </c>
    </row>
    <row r="74" spans="1:12" x14ac:dyDescent="0.35">
      <c r="A74" s="1" t="s">
        <v>93</v>
      </c>
      <c r="B74" s="4">
        <v>45756</v>
      </c>
      <c r="C74" s="4">
        <v>45809</v>
      </c>
      <c r="D74" s="1" t="s">
        <v>8</v>
      </c>
      <c r="E74" s="1" t="s">
        <v>13</v>
      </c>
      <c r="F74" s="1" t="s">
        <v>17</v>
      </c>
      <c r="G74" s="2">
        <v>45796.87</v>
      </c>
      <c r="H74" s="2">
        <v>33606.36</v>
      </c>
      <c r="I74" s="2">
        <v>28565.41</v>
      </c>
      <c r="J74" s="2">
        <v>28565.41</v>
      </c>
      <c r="K74" s="2" t="s">
        <v>11</v>
      </c>
      <c r="L74" s="2">
        <f>tbl_ProjectControl[[#This Row],[Projected_Final_Cost_EAC]]-tbl_ProjectControl[[#This Row],[Budget_Cost_BAC]]</f>
        <v>-5040.9500000000007</v>
      </c>
    </row>
    <row r="75" spans="1:12" x14ac:dyDescent="0.35">
      <c r="A75" s="1" t="s">
        <v>94</v>
      </c>
      <c r="B75" s="4">
        <v>45772</v>
      </c>
      <c r="C75" s="4">
        <v>45775</v>
      </c>
      <c r="D75" s="1" t="s">
        <v>15</v>
      </c>
      <c r="E75" s="1" t="s">
        <v>16</v>
      </c>
      <c r="F75" s="1" t="s">
        <v>10</v>
      </c>
      <c r="G75" s="2">
        <v>5837.33</v>
      </c>
      <c r="H75" s="2">
        <v>3590.69</v>
      </c>
      <c r="I75" s="2">
        <v>3272.98</v>
      </c>
      <c r="J75" s="2">
        <v>3272.98</v>
      </c>
      <c r="K75" s="2" t="s">
        <v>11</v>
      </c>
      <c r="L75" s="2">
        <f>tbl_ProjectControl[[#This Row],[Projected_Final_Cost_EAC]]-tbl_ProjectControl[[#This Row],[Budget_Cost_BAC]]</f>
        <v>-317.71000000000004</v>
      </c>
    </row>
    <row r="76" spans="1:12" x14ac:dyDescent="0.35">
      <c r="A76" s="1" t="s">
        <v>95</v>
      </c>
      <c r="B76" s="4">
        <v>45769</v>
      </c>
      <c r="C76" s="4">
        <v>45772</v>
      </c>
      <c r="D76" s="1" t="s">
        <v>15</v>
      </c>
      <c r="E76" s="1" t="s">
        <v>23</v>
      </c>
      <c r="F76" s="1" t="s">
        <v>24</v>
      </c>
      <c r="G76" s="2">
        <v>5718.58</v>
      </c>
      <c r="H76" s="2">
        <v>3446.18</v>
      </c>
      <c r="I76" s="2">
        <v>3433.3</v>
      </c>
      <c r="J76" s="2">
        <v>3433.3</v>
      </c>
      <c r="K76" s="2" t="s">
        <v>11</v>
      </c>
      <c r="L76" s="2">
        <f>tbl_ProjectControl[[#This Row],[Projected_Final_Cost_EAC]]-tbl_ProjectControl[[#This Row],[Budget_Cost_BAC]]</f>
        <v>-12.879999999999654</v>
      </c>
    </row>
    <row r="77" spans="1:12" x14ac:dyDescent="0.35">
      <c r="A77" s="1" t="s">
        <v>96</v>
      </c>
      <c r="B77" s="4">
        <v>45755</v>
      </c>
      <c r="C77" s="4">
        <v>45759</v>
      </c>
      <c r="D77" s="1" t="s">
        <v>15</v>
      </c>
      <c r="E77" s="1" t="s">
        <v>16</v>
      </c>
      <c r="F77" s="1" t="s">
        <v>10</v>
      </c>
      <c r="G77" s="2">
        <v>6712.17</v>
      </c>
      <c r="H77" s="2">
        <v>4463.59</v>
      </c>
      <c r="I77" s="2">
        <v>4144.2700000000004</v>
      </c>
      <c r="J77" s="2">
        <v>4144.2700000000004</v>
      </c>
      <c r="K77" s="2" t="s">
        <v>11</v>
      </c>
      <c r="L77" s="2">
        <f>tbl_ProjectControl[[#This Row],[Projected_Final_Cost_EAC]]-tbl_ProjectControl[[#This Row],[Budget_Cost_BAC]]</f>
        <v>-319.31999999999971</v>
      </c>
    </row>
    <row r="78" spans="1:12" x14ac:dyDescent="0.35">
      <c r="A78" s="1" t="s">
        <v>97</v>
      </c>
      <c r="B78" s="4">
        <v>45761</v>
      </c>
      <c r="C78" s="4">
        <v>45763</v>
      </c>
      <c r="D78" s="1" t="s">
        <v>15</v>
      </c>
      <c r="E78" s="1" t="s">
        <v>21</v>
      </c>
      <c r="F78" s="1" t="s">
        <v>32</v>
      </c>
      <c r="G78" s="2">
        <v>4679.18</v>
      </c>
      <c r="H78" s="2">
        <v>2724.73</v>
      </c>
      <c r="I78" s="2">
        <v>2765.59</v>
      </c>
      <c r="J78" s="2">
        <v>2765.59</v>
      </c>
      <c r="K78" s="2" t="s">
        <v>11</v>
      </c>
      <c r="L78" s="2">
        <f>tbl_ProjectControl[[#This Row],[Projected_Final_Cost_EAC]]-tbl_ProjectControl[[#This Row],[Budget_Cost_BAC]]</f>
        <v>40.860000000000127</v>
      </c>
    </row>
    <row r="79" spans="1:12" x14ac:dyDescent="0.35">
      <c r="A79" s="1" t="s">
        <v>98</v>
      </c>
      <c r="B79" s="4">
        <v>45757</v>
      </c>
      <c r="C79" s="4">
        <v>45758</v>
      </c>
      <c r="D79" s="1" t="s">
        <v>15</v>
      </c>
      <c r="E79" s="1" t="s">
        <v>21</v>
      </c>
      <c r="F79" s="1" t="s">
        <v>24</v>
      </c>
      <c r="G79" s="2">
        <v>7981.37</v>
      </c>
      <c r="H79" s="2">
        <v>4982.1899999999996</v>
      </c>
      <c r="I79" s="2">
        <v>4720.71</v>
      </c>
      <c r="J79" s="2">
        <v>4720.71</v>
      </c>
      <c r="K79" s="2" t="s">
        <v>11</v>
      </c>
      <c r="L79" s="2">
        <f>tbl_ProjectControl[[#This Row],[Projected_Final_Cost_EAC]]-tbl_ProjectControl[[#This Row],[Budget_Cost_BAC]]</f>
        <v>-261.47999999999956</v>
      </c>
    </row>
    <row r="80" spans="1:12" x14ac:dyDescent="0.35">
      <c r="A80" s="1" t="s">
        <v>99</v>
      </c>
      <c r="B80" s="4">
        <v>45755</v>
      </c>
      <c r="C80" s="4">
        <v>45756</v>
      </c>
      <c r="D80" s="1" t="s">
        <v>15</v>
      </c>
      <c r="E80" s="1" t="s">
        <v>23</v>
      </c>
      <c r="F80" s="1" t="s">
        <v>10</v>
      </c>
      <c r="G80" s="2">
        <v>5966.87</v>
      </c>
      <c r="H80" s="2">
        <v>3766.41</v>
      </c>
      <c r="I80" s="2">
        <v>3910.67</v>
      </c>
      <c r="J80" s="2">
        <v>3910.67</v>
      </c>
      <c r="K80" s="2" t="s">
        <v>11</v>
      </c>
      <c r="L80" s="2">
        <f>tbl_ProjectControl[[#This Row],[Projected_Final_Cost_EAC]]-tbl_ProjectControl[[#This Row],[Budget_Cost_BAC]]</f>
        <v>144.26000000000022</v>
      </c>
    </row>
    <row r="81" spans="1:12" x14ac:dyDescent="0.35">
      <c r="A81" s="1" t="s">
        <v>100</v>
      </c>
      <c r="B81" s="4">
        <v>45759</v>
      </c>
      <c r="C81" s="4">
        <v>45760</v>
      </c>
      <c r="D81" s="1" t="s">
        <v>15</v>
      </c>
      <c r="E81" s="1" t="s">
        <v>23</v>
      </c>
      <c r="F81" s="1" t="s">
        <v>17</v>
      </c>
      <c r="G81" s="2">
        <v>9122.5</v>
      </c>
      <c r="H81" s="2">
        <v>6473.29</v>
      </c>
      <c r="I81" s="2">
        <v>6310.14</v>
      </c>
      <c r="J81" s="2">
        <v>6310.14</v>
      </c>
      <c r="K81" s="2" t="s">
        <v>11</v>
      </c>
      <c r="L81" s="2">
        <f>tbl_ProjectControl[[#This Row],[Projected_Final_Cost_EAC]]-tbl_ProjectControl[[#This Row],[Budget_Cost_BAC]]</f>
        <v>-163.14999999999964</v>
      </c>
    </row>
    <row r="82" spans="1:12" x14ac:dyDescent="0.35">
      <c r="A82" s="1" t="s">
        <v>101</v>
      </c>
      <c r="B82" s="4">
        <v>45749</v>
      </c>
      <c r="C82" s="4">
        <v>45772</v>
      </c>
      <c r="D82" s="1" t="s">
        <v>8</v>
      </c>
      <c r="E82" s="1" t="s">
        <v>9</v>
      </c>
      <c r="F82" s="1" t="s">
        <v>10</v>
      </c>
      <c r="G82" s="2">
        <v>36417.25</v>
      </c>
      <c r="H82" s="2">
        <v>23869.75</v>
      </c>
      <c r="I82" s="2">
        <v>23819.17</v>
      </c>
      <c r="J82" s="2">
        <v>23819.17</v>
      </c>
      <c r="K82" s="2" t="s">
        <v>11</v>
      </c>
      <c r="L82" s="2">
        <f>tbl_ProjectControl[[#This Row],[Projected_Final_Cost_EAC]]-tbl_ProjectControl[[#This Row],[Budget_Cost_BAC]]</f>
        <v>-50.580000000001746</v>
      </c>
    </row>
    <row r="83" spans="1:12" x14ac:dyDescent="0.35">
      <c r="A83" s="1" t="s">
        <v>102</v>
      </c>
      <c r="B83" s="4">
        <v>45748</v>
      </c>
      <c r="C83" s="4">
        <v>45762</v>
      </c>
      <c r="D83" s="1" t="s">
        <v>8</v>
      </c>
      <c r="E83" s="1" t="s">
        <v>9</v>
      </c>
      <c r="F83" s="1" t="s">
        <v>10</v>
      </c>
      <c r="G83" s="2">
        <v>28261.45</v>
      </c>
      <c r="H83" s="2">
        <v>17761.29</v>
      </c>
      <c r="I83" s="2">
        <v>18221.580000000002</v>
      </c>
      <c r="J83" s="2">
        <v>18221.580000000002</v>
      </c>
      <c r="K83" s="2" t="s">
        <v>11</v>
      </c>
      <c r="L83" s="2">
        <f>tbl_ProjectControl[[#This Row],[Projected_Final_Cost_EAC]]-tbl_ProjectControl[[#This Row],[Budget_Cost_BAC]]</f>
        <v>460.29000000000087</v>
      </c>
    </row>
    <row r="84" spans="1:12" x14ac:dyDescent="0.35">
      <c r="A84" s="1" t="s">
        <v>103</v>
      </c>
      <c r="B84" s="4">
        <v>45761</v>
      </c>
      <c r="C84" s="4">
        <v>45763</v>
      </c>
      <c r="D84" s="1" t="s">
        <v>15</v>
      </c>
      <c r="E84" s="1" t="s">
        <v>23</v>
      </c>
      <c r="F84" s="1" t="s">
        <v>17</v>
      </c>
      <c r="G84" s="2">
        <v>7327.06</v>
      </c>
      <c r="H84" s="2">
        <v>4678.3500000000004</v>
      </c>
      <c r="I84" s="2">
        <v>4001.93</v>
      </c>
      <c r="J84" s="2">
        <v>4001.93</v>
      </c>
      <c r="K84" s="2" t="s">
        <v>11</v>
      </c>
      <c r="L84" s="2">
        <f>tbl_ProjectControl[[#This Row],[Projected_Final_Cost_EAC]]-tbl_ProjectControl[[#This Row],[Budget_Cost_BAC]]</f>
        <v>-676.42000000000053</v>
      </c>
    </row>
    <row r="85" spans="1:12" x14ac:dyDescent="0.35">
      <c r="A85" s="1" t="s">
        <v>104</v>
      </c>
      <c r="B85" s="4">
        <v>45769</v>
      </c>
      <c r="C85" s="4">
        <v>45771</v>
      </c>
      <c r="D85" s="1" t="s">
        <v>15</v>
      </c>
      <c r="E85" s="1" t="s">
        <v>16</v>
      </c>
      <c r="F85" s="1" t="s">
        <v>32</v>
      </c>
      <c r="G85" s="2">
        <v>6262.16</v>
      </c>
      <c r="H85" s="2">
        <v>3902.23</v>
      </c>
      <c r="I85" s="2">
        <v>3736.58</v>
      </c>
      <c r="J85" s="2">
        <v>3736.58</v>
      </c>
      <c r="K85" s="2" t="s">
        <v>11</v>
      </c>
      <c r="L85" s="2">
        <f>tbl_ProjectControl[[#This Row],[Projected_Final_Cost_EAC]]-tbl_ProjectControl[[#This Row],[Budget_Cost_BAC]]</f>
        <v>-165.65000000000009</v>
      </c>
    </row>
    <row r="86" spans="1:12" x14ac:dyDescent="0.35">
      <c r="A86" s="1" t="s">
        <v>105</v>
      </c>
      <c r="B86" s="4">
        <v>45752</v>
      </c>
      <c r="C86" s="4">
        <v>45793</v>
      </c>
      <c r="D86" s="1" t="s">
        <v>8</v>
      </c>
      <c r="E86" s="1" t="s">
        <v>58</v>
      </c>
      <c r="F86" s="1" t="s">
        <v>10</v>
      </c>
      <c r="G86" s="2">
        <v>52074.01</v>
      </c>
      <c r="H86" s="2">
        <v>36324.18</v>
      </c>
      <c r="I86" s="2">
        <v>33842.11</v>
      </c>
      <c r="J86" s="2">
        <v>33842.11</v>
      </c>
      <c r="K86" s="2" t="s">
        <v>11</v>
      </c>
      <c r="L86" s="2">
        <f>tbl_ProjectControl[[#This Row],[Projected_Final_Cost_EAC]]-tbl_ProjectControl[[#This Row],[Budget_Cost_BAC]]</f>
        <v>-2482.0699999999997</v>
      </c>
    </row>
    <row r="87" spans="1:12" x14ac:dyDescent="0.35">
      <c r="A87" s="1" t="s">
        <v>106</v>
      </c>
      <c r="B87" s="4">
        <v>45749</v>
      </c>
      <c r="C87" s="4">
        <v>45777</v>
      </c>
      <c r="D87" s="1" t="s">
        <v>8</v>
      </c>
      <c r="E87" s="1" t="s">
        <v>9</v>
      </c>
      <c r="F87" s="1" t="s">
        <v>17</v>
      </c>
      <c r="G87" s="2">
        <v>56609.15</v>
      </c>
      <c r="H87" s="2">
        <v>37031.39</v>
      </c>
      <c r="I87" s="2">
        <v>39809.279999999999</v>
      </c>
      <c r="J87" s="2">
        <v>39809.279999999999</v>
      </c>
      <c r="K87" s="2" t="s">
        <v>11</v>
      </c>
      <c r="L87" s="2">
        <f>tbl_ProjectControl[[#This Row],[Projected_Final_Cost_EAC]]-tbl_ProjectControl[[#This Row],[Budget_Cost_BAC]]</f>
        <v>2777.8899999999994</v>
      </c>
    </row>
    <row r="88" spans="1:12" x14ac:dyDescent="0.35">
      <c r="A88" s="1" t="s">
        <v>107</v>
      </c>
      <c r="B88" s="4">
        <v>45764</v>
      </c>
      <c r="C88" s="4">
        <v>45768</v>
      </c>
      <c r="D88" s="1" t="s">
        <v>15</v>
      </c>
      <c r="E88" s="1" t="s">
        <v>16</v>
      </c>
      <c r="F88" s="1" t="s">
        <v>19</v>
      </c>
      <c r="G88" s="2">
        <v>4968.4399999999996</v>
      </c>
      <c r="H88" s="2">
        <v>2927.02</v>
      </c>
      <c r="I88" s="2">
        <v>3286.8</v>
      </c>
      <c r="J88" s="2">
        <v>3286.8</v>
      </c>
      <c r="K88" s="2" t="s">
        <v>11</v>
      </c>
      <c r="L88" s="2">
        <f>tbl_ProjectControl[[#This Row],[Projected_Final_Cost_EAC]]-tbl_ProjectControl[[#This Row],[Budget_Cost_BAC]]</f>
        <v>359.7800000000002</v>
      </c>
    </row>
    <row r="89" spans="1:12" x14ac:dyDescent="0.35">
      <c r="A89" s="1" t="s">
        <v>108</v>
      </c>
      <c r="B89" s="4">
        <v>45763</v>
      </c>
      <c r="C89" s="4">
        <v>45803</v>
      </c>
      <c r="D89" s="1" t="s">
        <v>8</v>
      </c>
      <c r="E89" s="1" t="s">
        <v>13</v>
      </c>
      <c r="F89" s="1" t="s">
        <v>24</v>
      </c>
      <c r="G89" s="2">
        <v>13256.31</v>
      </c>
      <c r="H89" s="2">
        <v>7986.73</v>
      </c>
      <c r="I89" s="2">
        <v>8405.07</v>
      </c>
      <c r="J89" s="2">
        <v>8405.07</v>
      </c>
      <c r="K89" s="2" t="s">
        <v>11</v>
      </c>
      <c r="L89" s="2">
        <f>tbl_ProjectControl[[#This Row],[Projected_Final_Cost_EAC]]-tbl_ProjectControl[[#This Row],[Budget_Cost_BAC]]</f>
        <v>418.34000000000015</v>
      </c>
    </row>
    <row r="90" spans="1:12" x14ac:dyDescent="0.35">
      <c r="A90" s="1" t="s">
        <v>109</v>
      </c>
      <c r="B90" s="4">
        <v>45764</v>
      </c>
      <c r="C90" s="4">
        <v>45767</v>
      </c>
      <c r="D90" s="1" t="s">
        <v>15</v>
      </c>
      <c r="E90" s="1" t="s">
        <v>21</v>
      </c>
      <c r="F90" s="1" t="s">
        <v>17</v>
      </c>
      <c r="G90" s="2">
        <v>5907.46</v>
      </c>
      <c r="H90" s="2">
        <v>3346.03</v>
      </c>
      <c r="I90" s="2">
        <v>3864.83</v>
      </c>
      <c r="J90" s="2">
        <v>3864.83</v>
      </c>
      <c r="K90" s="2" t="s">
        <v>11</v>
      </c>
      <c r="L90" s="2">
        <f>tbl_ProjectControl[[#This Row],[Projected_Final_Cost_EAC]]-tbl_ProjectControl[[#This Row],[Budget_Cost_BAC]]</f>
        <v>518.79999999999973</v>
      </c>
    </row>
    <row r="91" spans="1:12" x14ac:dyDescent="0.35">
      <c r="A91" s="1" t="s">
        <v>110</v>
      </c>
      <c r="B91" s="4">
        <v>45762</v>
      </c>
      <c r="C91" s="4">
        <v>45763</v>
      </c>
      <c r="D91" s="1" t="s">
        <v>15</v>
      </c>
      <c r="E91" s="1" t="s">
        <v>16</v>
      </c>
      <c r="F91" s="1" t="s">
        <v>10</v>
      </c>
      <c r="G91" s="2">
        <v>7903.88</v>
      </c>
      <c r="H91" s="2">
        <v>4311.2299999999996</v>
      </c>
      <c r="I91" s="2">
        <v>4593.4799999999996</v>
      </c>
      <c r="J91" s="2">
        <v>4593.4799999999996</v>
      </c>
      <c r="K91" s="2" t="s">
        <v>11</v>
      </c>
      <c r="L91" s="2">
        <f>tbl_ProjectControl[[#This Row],[Projected_Final_Cost_EAC]]-tbl_ProjectControl[[#This Row],[Budget_Cost_BAC]]</f>
        <v>282.25</v>
      </c>
    </row>
    <row r="92" spans="1:12" x14ac:dyDescent="0.35">
      <c r="A92" s="1" t="s">
        <v>111</v>
      </c>
      <c r="B92" s="4">
        <v>45755</v>
      </c>
      <c r="C92" s="4">
        <v>45759</v>
      </c>
      <c r="D92" s="1" t="s">
        <v>15</v>
      </c>
      <c r="E92" s="1" t="s">
        <v>21</v>
      </c>
      <c r="F92" s="1" t="s">
        <v>19</v>
      </c>
      <c r="G92" s="2">
        <v>6288.03</v>
      </c>
      <c r="H92" s="2">
        <v>4066.94</v>
      </c>
      <c r="I92" s="2">
        <v>4972.67</v>
      </c>
      <c r="J92" s="2">
        <v>4972.67</v>
      </c>
      <c r="K92" s="2" t="s">
        <v>11</v>
      </c>
      <c r="L92" s="2">
        <f>tbl_ProjectControl[[#This Row],[Projected_Final_Cost_EAC]]-tbl_ProjectControl[[#This Row],[Budget_Cost_BAC]]</f>
        <v>905.73</v>
      </c>
    </row>
    <row r="93" spans="1:12" x14ac:dyDescent="0.35">
      <c r="A93" s="1" t="s">
        <v>112</v>
      </c>
      <c r="B93" s="4">
        <v>45759</v>
      </c>
      <c r="C93" s="4">
        <v>45760</v>
      </c>
      <c r="D93" s="1" t="s">
        <v>15</v>
      </c>
      <c r="E93" s="1" t="s">
        <v>16</v>
      </c>
      <c r="F93" s="1" t="s">
        <v>19</v>
      </c>
      <c r="G93" s="2">
        <v>6495.94</v>
      </c>
      <c r="H93" s="2">
        <v>4610.41</v>
      </c>
      <c r="I93" s="2">
        <v>4444.66</v>
      </c>
      <c r="J93" s="2">
        <v>4444.66</v>
      </c>
      <c r="K93" s="2" t="s">
        <v>11</v>
      </c>
      <c r="L93" s="2">
        <f>tbl_ProjectControl[[#This Row],[Projected_Final_Cost_EAC]]-tbl_ProjectControl[[#This Row],[Budget_Cost_BAC]]</f>
        <v>-165.75</v>
      </c>
    </row>
    <row r="94" spans="1:12" x14ac:dyDescent="0.35">
      <c r="A94" s="1" t="s">
        <v>113</v>
      </c>
      <c r="B94" s="4">
        <v>45769</v>
      </c>
      <c r="C94" s="4">
        <v>45770</v>
      </c>
      <c r="D94" s="1" t="s">
        <v>15</v>
      </c>
      <c r="E94" s="1" t="s">
        <v>16</v>
      </c>
      <c r="F94" s="1" t="s">
        <v>19</v>
      </c>
      <c r="G94" s="2">
        <v>8118.65</v>
      </c>
      <c r="H94" s="2">
        <v>5497.85</v>
      </c>
      <c r="I94" s="2">
        <v>6274.3</v>
      </c>
      <c r="J94" s="2">
        <v>6274.3</v>
      </c>
      <c r="K94" s="2" t="s">
        <v>11</v>
      </c>
      <c r="L94" s="2">
        <f>tbl_ProjectControl[[#This Row],[Projected_Final_Cost_EAC]]-tbl_ProjectControl[[#This Row],[Budget_Cost_BAC]]</f>
        <v>776.44999999999982</v>
      </c>
    </row>
    <row r="95" spans="1:12" x14ac:dyDescent="0.35">
      <c r="A95" s="1" t="s">
        <v>114</v>
      </c>
      <c r="B95" s="4">
        <v>45748</v>
      </c>
      <c r="C95" s="4">
        <v>45793</v>
      </c>
      <c r="D95" s="1" t="s">
        <v>8</v>
      </c>
      <c r="E95" s="1" t="s">
        <v>9</v>
      </c>
      <c r="F95" s="1" t="s">
        <v>24</v>
      </c>
      <c r="G95" s="2">
        <v>19246.13</v>
      </c>
      <c r="H95" s="2">
        <v>11957.22</v>
      </c>
      <c r="I95" s="2">
        <v>11608.5</v>
      </c>
      <c r="J95" s="2">
        <v>11608.5</v>
      </c>
      <c r="K95" s="2" t="s">
        <v>11</v>
      </c>
      <c r="L95" s="2">
        <f>tbl_ProjectControl[[#This Row],[Projected_Final_Cost_EAC]]-tbl_ProjectControl[[#This Row],[Budget_Cost_BAC]]</f>
        <v>-348.71999999999935</v>
      </c>
    </row>
    <row r="96" spans="1:12" x14ac:dyDescent="0.35">
      <c r="A96" s="1" t="s">
        <v>115</v>
      </c>
      <c r="B96" s="4">
        <v>45748</v>
      </c>
      <c r="C96" s="4">
        <v>45764</v>
      </c>
      <c r="D96" s="1" t="s">
        <v>8</v>
      </c>
      <c r="E96" s="1" t="s">
        <v>9</v>
      </c>
      <c r="F96" s="1" t="s">
        <v>32</v>
      </c>
      <c r="G96" s="2">
        <v>46783.28</v>
      </c>
      <c r="H96" s="2">
        <v>31965.18</v>
      </c>
      <c r="I96" s="2">
        <v>29732.22</v>
      </c>
      <c r="J96" s="2">
        <v>29732.22</v>
      </c>
      <c r="K96" s="2" t="s">
        <v>11</v>
      </c>
      <c r="L96" s="2">
        <f>tbl_ProjectControl[[#This Row],[Projected_Final_Cost_EAC]]-tbl_ProjectControl[[#This Row],[Budget_Cost_BAC]]</f>
        <v>-2232.9599999999991</v>
      </c>
    </row>
    <row r="97" spans="1:12" x14ac:dyDescent="0.35">
      <c r="A97" s="1" t="s">
        <v>116</v>
      </c>
      <c r="B97" s="4">
        <v>45752</v>
      </c>
      <c r="C97" s="4">
        <v>45811</v>
      </c>
      <c r="D97" s="1" t="s">
        <v>8</v>
      </c>
      <c r="E97" s="1" t="s">
        <v>58</v>
      </c>
      <c r="F97" s="1" t="s">
        <v>10</v>
      </c>
      <c r="G97" s="2">
        <v>24990.9</v>
      </c>
      <c r="H97" s="2">
        <v>18127.080000000002</v>
      </c>
      <c r="I97" s="2">
        <v>17957.939999999999</v>
      </c>
      <c r="J97" s="2">
        <v>17957.939999999999</v>
      </c>
      <c r="K97" s="2" t="s">
        <v>11</v>
      </c>
      <c r="L97" s="2">
        <f>tbl_ProjectControl[[#This Row],[Projected_Final_Cost_EAC]]-tbl_ProjectControl[[#This Row],[Budget_Cost_BAC]]</f>
        <v>-169.14000000000306</v>
      </c>
    </row>
    <row r="98" spans="1:12" x14ac:dyDescent="0.35">
      <c r="A98" s="1" t="s">
        <v>117</v>
      </c>
      <c r="B98" s="4">
        <v>45758</v>
      </c>
      <c r="C98" s="4">
        <v>45760</v>
      </c>
      <c r="D98" s="1" t="s">
        <v>15</v>
      </c>
      <c r="E98" s="1" t="s">
        <v>21</v>
      </c>
      <c r="F98" s="1" t="s">
        <v>19</v>
      </c>
      <c r="G98" s="2">
        <v>6454.37</v>
      </c>
      <c r="H98" s="2">
        <v>3986.15</v>
      </c>
      <c r="I98" s="2">
        <v>3772.19</v>
      </c>
      <c r="J98" s="2">
        <v>3772.19</v>
      </c>
      <c r="K98" s="2" t="s">
        <v>11</v>
      </c>
      <c r="L98" s="2">
        <f>tbl_ProjectControl[[#This Row],[Projected_Final_Cost_EAC]]-tbl_ProjectControl[[#This Row],[Budget_Cost_BAC]]</f>
        <v>-213.96000000000004</v>
      </c>
    </row>
    <row r="99" spans="1:12" x14ac:dyDescent="0.35">
      <c r="A99" s="1" t="s">
        <v>118</v>
      </c>
      <c r="B99" s="4">
        <v>45769</v>
      </c>
      <c r="C99" s="4">
        <v>45771</v>
      </c>
      <c r="D99" s="1" t="s">
        <v>15</v>
      </c>
      <c r="E99" s="1" t="s">
        <v>21</v>
      </c>
      <c r="F99" s="1" t="s">
        <v>17</v>
      </c>
      <c r="G99" s="2">
        <v>7282.51</v>
      </c>
      <c r="H99" s="2">
        <v>4668.2299999999996</v>
      </c>
      <c r="I99" s="2">
        <v>5541.96</v>
      </c>
      <c r="J99" s="2">
        <v>5541.96</v>
      </c>
      <c r="K99" s="2" t="s">
        <v>11</v>
      </c>
      <c r="L99" s="2">
        <f>tbl_ProjectControl[[#This Row],[Projected_Final_Cost_EAC]]-tbl_ProjectControl[[#This Row],[Budget_Cost_BAC]]</f>
        <v>873.73000000000047</v>
      </c>
    </row>
    <row r="100" spans="1:12" x14ac:dyDescent="0.35">
      <c r="A100" s="1" t="s">
        <v>119</v>
      </c>
      <c r="B100" s="4">
        <v>45779</v>
      </c>
      <c r="C100" s="4">
        <v>45782</v>
      </c>
      <c r="D100" s="1" t="s">
        <v>15</v>
      </c>
      <c r="E100" s="1" t="s">
        <v>23</v>
      </c>
      <c r="F100" s="1" t="s">
        <v>19</v>
      </c>
      <c r="G100" s="2">
        <v>6534.5</v>
      </c>
      <c r="H100" s="2">
        <v>4314.66</v>
      </c>
      <c r="I100" s="2">
        <v>5360.58</v>
      </c>
      <c r="J100" s="2">
        <v>5360.58</v>
      </c>
      <c r="K100" s="2" t="s">
        <v>11</v>
      </c>
      <c r="L100" s="2">
        <f>tbl_ProjectControl[[#This Row],[Projected_Final_Cost_EAC]]-tbl_ProjectControl[[#This Row],[Budget_Cost_BAC]]</f>
        <v>1045.92</v>
      </c>
    </row>
    <row r="101" spans="1:12" x14ac:dyDescent="0.35">
      <c r="A101" s="1" t="s">
        <v>120</v>
      </c>
      <c r="B101" s="4">
        <v>45788</v>
      </c>
      <c r="C101" s="4">
        <v>45789</v>
      </c>
      <c r="D101" s="1" t="s">
        <v>15</v>
      </c>
      <c r="E101" s="1" t="s">
        <v>16</v>
      </c>
      <c r="F101" s="1" t="s">
        <v>10</v>
      </c>
      <c r="G101" s="2">
        <v>5240.17</v>
      </c>
      <c r="H101" s="2">
        <v>3207.18</v>
      </c>
      <c r="I101" s="2">
        <v>3347.02</v>
      </c>
      <c r="J101" s="2">
        <v>3347.02</v>
      </c>
      <c r="K101" s="2" t="s">
        <v>11</v>
      </c>
      <c r="L101" s="2">
        <f>tbl_ProjectControl[[#This Row],[Projected_Final_Cost_EAC]]-tbl_ProjectControl[[#This Row],[Budget_Cost_BAC]]</f>
        <v>139.84000000000015</v>
      </c>
    </row>
    <row r="102" spans="1:12" x14ac:dyDescent="0.35">
      <c r="A102" s="1" t="s">
        <v>121</v>
      </c>
      <c r="B102" s="4">
        <v>45790</v>
      </c>
      <c r="C102" s="4">
        <v>45793</v>
      </c>
      <c r="D102" s="1" t="s">
        <v>15</v>
      </c>
      <c r="E102" s="1" t="s">
        <v>16</v>
      </c>
      <c r="F102" s="1" t="s">
        <v>24</v>
      </c>
      <c r="G102" s="2">
        <v>7101.82</v>
      </c>
      <c r="H102" s="2">
        <v>4739.63</v>
      </c>
      <c r="I102" s="2">
        <v>4080.32</v>
      </c>
      <c r="J102" s="2">
        <v>4080.32</v>
      </c>
      <c r="K102" s="2" t="s">
        <v>11</v>
      </c>
      <c r="L102" s="2">
        <f>tbl_ProjectControl[[#This Row],[Projected_Final_Cost_EAC]]-tbl_ProjectControl[[#This Row],[Budget_Cost_BAC]]</f>
        <v>-659.31</v>
      </c>
    </row>
    <row r="103" spans="1:12" x14ac:dyDescent="0.35">
      <c r="A103" s="1" t="s">
        <v>122</v>
      </c>
      <c r="B103" s="4">
        <v>45792</v>
      </c>
      <c r="C103" s="4">
        <v>45795</v>
      </c>
      <c r="D103" s="1" t="s">
        <v>15</v>
      </c>
      <c r="E103" s="1" t="s">
        <v>21</v>
      </c>
      <c r="F103" s="1" t="s">
        <v>32</v>
      </c>
      <c r="G103" s="2">
        <v>8938.52</v>
      </c>
      <c r="H103" s="2">
        <v>5312.69</v>
      </c>
      <c r="I103" s="2">
        <v>4547.5600000000004</v>
      </c>
      <c r="J103" s="2">
        <v>4547.5600000000004</v>
      </c>
      <c r="K103" s="2" t="s">
        <v>11</v>
      </c>
      <c r="L103" s="2">
        <f>tbl_ProjectControl[[#This Row],[Projected_Final_Cost_EAC]]-tbl_ProjectControl[[#This Row],[Budget_Cost_BAC]]</f>
        <v>-765.1299999999992</v>
      </c>
    </row>
    <row r="104" spans="1:12" x14ac:dyDescent="0.35">
      <c r="A104" s="1" t="s">
        <v>123</v>
      </c>
      <c r="B104" s="4">
        <v>45799</v>
      </c>
      <c r="C104" s="4">
        <v>45803</v>
      </c>
      <c r="D104" s="1" t="s">
        <v>15</v>
      </c>
      <c r="E104" s="1" t="s">
        <v>16</v>
      </c>
      <c r="F104" s="1" t="s">
        <v>19</v>
      </c>
      <c r="G104" s="2">
        <v>5109.91</v>
      </c>
      <c r="H104" s="2">
        <v>2936.05</v>
      </c>
      <c r="I104" s="2">
        <v>3380.84</v>
      </c>
      <c r="J104" s="2">
        <v>3380.84</v>
      </c>
      <c r="K104" s="2" t="s">
        <v>11</v>
      </c>
      <c r="L104" s="2">
        <f>tbl_ProjectControl[[#This Row],[Projected_Final_Cost_EAC]]-tbl_ProjectControl[[#This Row],[Budget_Cost_BAC]]</f>
        <v>444.78999999999996</v>
      </c>
    </row>
    <row r="105" spans="1:12" x14ac:dyDescent="0.35">
      <c r="A105" s="1" t="s">
        <v>124</v>
      </c>
      <c r="B105" s="4">
        <v>45786</v>
      </c>
      <c r="C105" s="4">
        <v>45788</v>
      </c>
      <c r="D105" s="1" t="s">
        <v>15</v>
      </c>
      <c r="E105" s="1" t="s">
        <v>23</v>
      </c>
      <c r="F105" s="1" t="s">
        <v>24</v>
      </c>
      <c r="G105" s="2">
        <v>9198.59</v>
      </c>
      <c r="H105" s="2">
        <v>5981.93</v>
      </c>
      <c r="I105" s="2">
        <v>5962.84</v>
      </c>
      <c r="J105" s="2">
        <v>5962.84</v>
      </c>
      <c r="K105" s="2" t="s">
        <v>11</v>
      </c>
      <c r="L105" s="2">
        <f>tbl_ProjectControl[[#This Row],[Projected_Final_Cost_EAC]]-tbl_ProjectControl[[#This Row],[Budget_Cost_BAC]]</f>
        <v>-19.090000000000146</v>
      </c>
    </row>
    <row r="106" spans="1:12" x14ac:dyDescent="0.35">
      <c r="A106" s="1" t="s">
        <v>125</v>
      </c>
      <c r="B106" s="4">
        <v>45798</v>
      </c>
      <c r="C106" s="4">
        <v>45799</v>
      </c>
      <c r="D106" s="1" t="s">
        <v>15</v>
      </c>
      <c r="E106" s="1" t="s">
        <v>16</v>
      </c>
      <c r="F106" s="1" t="s">
        <v>24</v>
      </c>
      <c r="G106" s="2">
        <v>4759.8599999999997</v>
      </c>
      <c r="H106" s="2">
        <v>3587.56</v>
      </c>
      <c r="I106" s="2">
        <v>3595.8</v>
      </c>
      <c r="J106" s="2">
        <v>3595.8</v>
      </c>
      <c r="K106" s="2" t="s">
        <v>11</v>
      </c>
      <c r="L106" s="2">
        <f>tbl_ProjectControl[[#This Row],[Projected_Final_Cost_EAC]]-tbl_ProjectControl[[#This Row],[Budget_Cost_BAC]]</f>
        <v>8.2400000000002365</v>
      </c>
    </row>
    <row r="107" spans="1:12" x14ac:dyDescent="0.35">
      <c r="A107" s="1" t="s">
        <v>126</v>
      </c>
      <c r="B107" s="4">
        <v>45785</v>
      </c>
      <c r="C107" s="4">
        <v>45824</v>
      </c>
      <c r="D107" s="1" t="s">
        <v>8</v>
      </c>
      <c r="E107" s="1" t="s">
        <v>9</v>
      </c>
      <c r="F107" s="1" t="s">
        <v>17</v>
      </c>
      <c r="G107" s="2">
        <v>27068.94</v>
      </c>
      <c r="H107" s="2">
        <v>17758.29</v>
      </c>
      <c r="I107" s="2">
        <v>19384.169999999998</v>
      </c>
      <c r="J107" s="2">
        <v>19384.169999999998</v>
      </c>
      <c r="K107" s="2" t="s">
        <v>11</v>
      </c>
      <c r="L107" s="2">
        <f>tbl_ProjectControl[[#This Row],[Projected_Final_Cost_EAC]]-tbl_ProjectControl[[#This Row],[Budget_Cost_BAC]]</f>
        <v>1625.8799999999974</v>
      </c>
    </row>
    <row r="108" spans="1:12" x14ac:dyDescent="0.35">
      <c r="A108" s="1" t="s">
        <v>127</v>
      </c>
      <c r="B108" s="4">
        <v>45786</v>
      </c>
      <c r="C108" s="4">
        <v>45787</v>
      </c>
      <c r="D108" s="1" t="s">
        <v>15</v>
      </c>
      <c r="E108" s="1" t="s">
        <v>23</v>
      </c>
      <c r="F108" s="1" t="s">
        <v>10</v>
      </c>
      <c r="G108" s="2">
        <v>6819.28</v>
      </c>
      <c r="H108" s="2">
        <v>3861.21</v>
      </c>
      <c r="I108" s="2">
        <v>3678.54</v>
      </c>
      <c r="J108" s="2">
        <v>3678.54</v>
      </c>
      <c r="K108" s="2" t="s">
        <v>11</v>
      </c>
      <c r="L108" s="2">
        <f>tbl_ProjectControl[[#This Row],[Projected_Final_Cost_EAC]]-tbl_ProjectControl[[#This Row],[Budget_Cost_BAC]]</f>
        <v>-182.67000000000007</v>
      </c>
    </row>
    <row r="109" spans="1:12" x14ac:dyDescent="0.35">
      <c r="A109" s="1" t="s">
        <v>128</v>
      </c>
      <c r="B109" s="4">
        <v>45780</v>
      </c>
      <c r="C109" s="4">
        <v>45784</v>
      </c>
      <c r="D109" s="1" t="s">
        <v>15</v>
      </c>
      <c r="E109" s="1" t="s">
        <v>16</v>
      </c>
      <c r="F109" s="1" t="s">
        <v>32</v>
      </c>
      <c r="G109" s="2">
        <v>8157.62</v>
      </c>
      <c r="H109" s="2">
        <v>4882.63</v>
      </c>
      <c r="I109" s="2">
        <v>4503.8599999999997</v>
      </c>
      <c r="J109" s="2">
        <v>4503.8599999999997</v>
      </c>
      <c r="K109" s="2" t="s">
        <v>11</v>
      </c>
      <c r="L109" s="2">
        <f>tbl_ProjectControl[[#This Row],[Projected_Final_Cost_EAC]]-tbl_ProjectControl[[#This Row],[Budget_Cost_BAC]]</f>
        <v>-378.77000000000044</v>
      </c>
    </row>
    <row r="110" spans="1:12" x14ac:dyDescent="0.35">
      <c r="A110" s="1" t="s">
        <v>129</v>
      </c>
      <c r="B110" s="4">
        <v>45800</v>
      </c>
      <c r="C110" s="4">
        <v>45802</v>
      </c>
      <c r="D110" s="1" t="s">
        <v>15</v>
      </c>
      <c r="E110" s="1" t="s">
        <v>16</v>
      </c>
      <c r="F110" s="1" t="s">
        <v>10</v>
      </c>
      <c r="G110" s="2">
        <v>4606.7700000000004</v>
      </c>
      <c r="H110" s="2">
        <v>2762.88</v>
      </c>
      <c r="I110" s="2">
        <v>2772.47</v>
      </c>
      <c r="J110" s="2">
        <v>2772.47</v>
      </c>
      <c r="K110" s="2" t="s">
        <v>11</v>
      </c>
      <c r="L110" s="2">
        <f>tbl_ProjectControl[[#This Row],[Projected_Final_Cost_EAC]]-tbl_ProjectControl[[#This Row],[Budget_Cost_BAC]]</f>
        <v>9.5899999999996908</v>
      </c>
    </row>
    <row r="111" spans="1:12" x14ac:dyDescent="0.35">
      <c r="A111" s="1" t="s">
        <v>130</v>
      </c>
      <c r="B111" s="4">
        <v>45799</v>
      </c>
      <c r="C111" s="4">
        <v>45803</v>
      </c>
      <c r="D111" s="1" t="s">
        <v>15</v>
      </c>
      <c r="E111" s="1" t="s">
        <v>23</v>
      </c>
      <c r="F111" s="1" t="s">
        <v>24</v>
      </c>
      <c r="G111" s="2">
        <v>5667.09</v>
      </c>
      <c r="H111" s="2">
        <v>3516.13</v>
      </c>
      <c r="I111" s="2">
        <v>3710.95</v>
      </c>
      <c r="J111" s="2">
        <v>3710.95</v>
      </c>
      <c r="K111" s="2" t="s">
        <v>11</v>
      </c>
      <c r="L111" s="2">
        <f>tbl_ProjectControl[[#This Row],[Projected_Final_Cost_EAC]]-tbl_ProjectControl[[#This Row],[Budget_Cost_BAC]]</f>
        <v>194.81999999999971</v>
      </c>
    </row>
    <row r="112" spans="1:12" x14ac:dyDescent="0.35">
      <c r="A112" s="1" t="s">
        <v>131</v>
      </c>
      <c r="B112" s="4">
        <v>45793</v>
      </c>
      <c r="C112" s="4">
        <v>45796</v>
      </c>
      <c r="D112" s="1" t="s">
        <v>15</v>
      </c>
      <c r="E112" s="1" t="s">
        <v>23</v>
      </c>
      <c r="F112" s="1" t="s">
        <v>10</v>
      </c>
      <c r="G112" s="2">
        <v>7950.35</v>
      </c>
      <c r="H112" s="2">
        <v>4516.16</v>
      </c>
      <c r="I112" s="2">
        <v>4131.87</v>
      </c>
      <c r="J112" s="2">
        <v>4131.87</v>
      </c>
      <c r="K112" s="2" t="s">
        <v>11</v>
      </c>
      <c r="L112" s="2">
        <f>tbl_ProjectControl[[#This Row],[Projected_Final_Cost_EAC]]-tbl_ProjectControl[[#This Row],[Budget_Cost_BAC]]</f>
        <v>-384.28999999999996</v>
      </c>
    </row>
    <row r="113" spans="1:12" x14ac:dyDescent="0.35">
      <c r="A113" s="1" t="s">
        <v>132</v>
      </c>
      <c r="B113" s="4">
        <v>45789</v>
      </c>
      <c r="C113" s="4">
        <v>45790</v>
      </c>
      <c r="D113" s="1" t="s">
        <v>15</v>
      </c>
      <c r="E113" s="1" t="s">
        <v>16</v>
      </c>
      <c r="F113" s="1" t="s">
        <v>24</v>
      </c>
      <c r="G113" s="2">
        <v>5538.2</v>
      </c>
      <c r="H113" s="2">
        <v>3463.3</v>
      </c>
      <c r="I113" s="2">
        <v>3707.52</v>
      </c>
      <c r="J113" s="2">
        <v>3707.52</v>
      </c>
      <c r="K113" s="2" t="s">
        <v>11</v>
      </c>
      <c r="L113" s="2">
        <f>tbl_ProjectControl[[#This Row],[Projected_Final_Cost_EAC]]-tbl_ProjectControl[[#This Row],[Budget_Cost_BAC]]</f>
        <v>244.2199999999998</v>
      </c>
    </row>
    <row r="114" spans="1:12" x14ac:dyDescent="0.35">
      <c r="A114" s="1" t="s">
        <v>133</v>
      </c>
      <c r="B114" s="4">
        <v>45788</v>
      </c>
      <c r="C114" s="4">
        <v>45789</v>
      </c>
      <c r="D114" s="1" t="s">
        <v>15</v>
      </c>
      <c r="E114" s="1" t="s">
        <v>16</v>
      </c>
      <c r="F114" s="1" t="s">
        <v>10</v>
      </c>
      <c r="G114" s="2">
        <v>6298.06</v>
      </c>
      <c r="H114" s="2">
        <v>3608.61</v>
      </c>
      <c r="I114" s="2">
        <v>3045.52</v>
      </c>
      <c r="J114" s="2">
        <v>3045.52</v>
      </c>
      <c r="K114" s="2" t="s">
        <v>11</v>
      </c>
      <c r="L114" s="2">
        <f>tbl_ProjectControl[[#This Row],[Projected_Final_Cost_EAC]]-tbl_ProjectControl[[#This Row],[Budget_Cost_BAC]]</f>
        <v>-563.09000000000015</v>
      </c>
    </row>
    <row r="115" spans="1:12" x14ac:dyDescent="0.35">
      <c r="A115" s="1" t="s">
        <v>134</v>
      </c>
      <c r="B115" s="4">
        <v>45780</v>
      </c>
      <c r="C115" s="4">
        <v>45783</v>
      </c>
      <c r="D115" s="1" t="s">
        <v>15</v>
      </c>
      <c r="E115" s="1" t="s">
        <v>21</v>
      </c>
      <c r="F115" s="1" t="s">
        <v>24</v>
      </c>
      <c r="G115" s="2">
        <v>7167.42</v>
      </c>
      <c r="H115" s="2">
        <v>4830.22</v>
      </c>
      <c r="I115" s="2">
        <v>4744.74</v>
      </c>
      <c r="J115" s="2">
        <v>4744.74</v>
      </c>
      <c r="K115" s="2" t="s">
        <v>11</v>
      </c>
      <c r="L115" s="2">
        <f>tbl_ProjectControl[[#This Row],[Projected_Final_Cost_EAC]]-tbl_ProjectControl[[#This Row],[Budget_Cost_BAC]]</f>
        <v>-85.480000000000473</v>
      </c>
    </row>
    <row r="116" spans="1:12" x14ac:dyDescent="0.35">
      <c r="A116" s="1" t="s">
        <v>135</v>
      </c>
      <c r="B116" s="4">
        <v>45786</v>
      </c>
      <c r="C116" s="4">
        <v>45790</v>
      </c>
      <c r="D116" s="1" t="s">
        <v>15</v>
      </c>
      <c r="E116" s="1" t="s">
        <v>16</v>
      </c>
      <c r="F116" s="1" t="s">
        <v>24</v>
      </c>
      <c r="G116" s="2">
        <v>6652.24</v>
      </c>
      <c r="H116" s="2">
        <v>4291.79</v>
      </c>
      <c r="I116" s="2">
        <v>4109.09</v>
      </c>
      <c r="J116" s="2">
        <v>4109.09</v>
      </c>
      <c r="K116" s="2" t="s">
        <v>11</v>
      </c>
      <c r="L116" s="2">
        <f>tbl_ProjectControl[[#This Row],[Projected_Final_Cost_EAC]]-tbl_ProjectControl[[#This Row],[Budget_Cost_BAC]]</f>
        <v>-182.69999999999982</v>
      </c>
    </row>
    <row r="117" spans="1:12" x14ac:dyDescent="0.35">
      <c r="A117" s="1" t="s">
        <v>136</v>
      </c>
      <c r="B117" s="4">
        <v>45801</v>
      </c>
      <c r="C117" s="4">
        <v>45805</v>
      </c>
      <c r="D117" s="1" t="s">
        <v>15</v>
      </c>
      <c r="E117" s="1" t="s">
        <v>23</v>
      </c>
      <c r="F117" s="1" t="s">
        <v>19</v>
      </c>
      <c r="G117" s="2">
        <v>6627.92</v>
      </c>
      <c r="H117" s="2">
        <v>3947.24</v>
      </c>
      <c r="I117" s="2">
        <v>3945.4</v>
      </c>
      <c r="J117" s="2">
        <v>3945.4</v>
      </c>
      <c r="K117" s="2" t="s">
        <v>11</v>
      </c>
      <c r="L117" s="2">
        <f>tbl_ProjectControl[[#This Row],[Projected_Final_Cost_EAC]]-tbl_ProjectControl[[#This Row],[Budget_Cost_BAC]]</f>
        <v>-1.8399999999996908</v>
      </c>
    </row>
    <row r="118" spans="1:12" x14ac:dyDescent="0.35">
      <c r="A118" s="1" t="s">
        <v>137</v>
      </c>
      <c r="B118" s="4">
        <v>45797</v>
      </c>
      <c r="C118" s="4">
        <v>45801</v>
      </c>
      <c r="D118" s="1" t="s">
        <v>15</v>
      </c>
      <c r="E118" s="1" t="s">
        <v>16</v>
      </c>
      <c r="F118" s="1" t="s">
        <v>19</v>
      </c>
      <c r="G118" s="2">
        <v>4239.83</v>
      </c>
      <c r="H118" s="2">
        <v>2736.95</v>
      </c>
      <c r="I118" s="2">
        <v>2728.52</v>
      </c>
      <c r="J118" s="2">
        <v>2728.52</v>
      </c>
      <c r="K118" s="2" t="s">
        <v>11</v>
      </c>
      <c r="L118" s="2">
        <f>tbl_ProjectControl[[#This Row],[Projected_Final_Cost_EAC]]-tbl_ProjectControl[[#This Row],[Budget_Cost_BAC]]</f>
        <v>-8.4299999999998363</v>
      </c>
    </row>
    <row r="119" spans="1:12" x14ac:dyDescent="0.35">
      <c r="A119" s="1" t="s">
        <v>138</v>
      </c>
      <c r="B119" s="4">
        <v>45800</v>
      </c>
      <c r="C119" s="4">
        <v>45825</v>
      </c>
      <c r="D119" s="1" t="s">
        <v>8</v>
      </c>
      <c r="E119" s="1" t="s">
        <v>9</v>
      </c>
      <c r="F119" s="1" t="s">
        <v>19</v>
      </c>
      <c r="G119" s="2">
        <v>42416.02</v>
      </c>
      <c r="H119" s="2">
        <v>32743.23</v>
      </c>
      <c r="I119" s="2">
        <v>34122.239999999998</v>
      </c>
      <c r="J119" s="2">
        <v>34122.239999999998</v>
      </c>
      <c r="K119" s="2" t="s">
        <v>11</v>
      </c>
      <c r="L119" s="2">
        <f>tbl_ProjectControl[[#This Row],[Projected_Final_Cost_EAC]]-tbl_ProjectControl[[#This Row],[Budget_Cost_BAC]]</f>
        <v>1379.0099999999984</v>
      </c>
    </row>
    <row r="120" spans="1:12" x14ac:dyDescent="0.35">
      <c r="A120" s="1" t="s">
        <v>139</v>
      </c>
      <c r="B120" s="4">
        <v>45797</v>
      </c>
      <c r="C120" s="4">
        <v>45812</v>
      </c>
      <c r="D120" s="1" t="s">
        <v>8</v>
      </c>
      <c r="E120" s="1" t="s">
        <v>58</v>
      </c>
      <c r="F120" s="1" t="s">
        <v>32</v>
      </c>
      <c r="G120" s="2">
        <v>27839.38</v>
      </c>
      <c r="H120" s="2">
        <v>18490.55</v>
      </c>
      <c r="I120" s="2">
        <v>19779.169999999998</v>
      </c>
      <c r="J120" s="2">
        <v>19779.169999999998</v>
      </c>
      <c r="K120" s="2" t="s">
        <v>11</v>
      </c>
      <c r="L120" s="2">
        <f>tbl_ProjectControl[[#This Row],[Projected_Final_Cost_EAC]]-tbl_ProjectControl[[#This Row],[Budget_Cost_BAC]]</f>
        <v>1288.619999999999</v>
      </c>
    </row>
    <row r="121" spans="1:12" x14ac:dyDescent="0.35">
      <c r="A121" s="1" t="s">
        <v>140</v>
      </c>
      <c r="B121" s="4">
        <v>45791</v>
      </c>
      <c r="C121" s="4">
        <v>45822</v>
      </c>
      <c r="D121" s="1" t="s">
        <v>8</v>
      </c>
      <c r="E121" s="1" t="s">
        <v>9</v>
      </c>
      <c r="F121" s="1" t="s">
        <v>24</v>
      </c>
      <c r="G121" s="2">
        <v>23425.75</v>
      </c>
      <c r="H121" s="2">
        <v>16325.66</v>
      </c>
      <c r="I121" s="2">
        <v>16094</v>
      </c>
      <c r="J121" s="2">
        <v>16094</v>
      </c>
      <c r="K121" s="2" t="s">
        <v>11</v>
      </c>
      <c r="L121" s="2">
        <f>tbl_ProjectControl[[#This Row],[Projected_Final_Cost_EAC]]-tbl_ProjectControl[[#This Row],[Budget_Cost_BAC]]</f>
        <v>-231.65999999999985</v>
      </c>
    </row>
    <row r="122" spans="1:12" x14ac:dyDescent="0.35">
      <c r="A122" s="1" t="s">
        <v>141</v>
      </c>
      <c r="B122" s="4">
        <v>45795</v>
      </c>
      <c r="C122" s="4">
        <v>45836</v>
      </c>
      <c r="D122" s="1" t="s">
        <v>8</v>
      </c>
      <c r="E122" s="1" t="s">
        <v>9</v>
      </c>
      <c r="F122" s="1" t="s">
        <v>10</v>
      </c>
      <c r="G122" s="2">
        <v>30415.72</v>
      </c>
      <c r="H122" s="2">
        <v>22708.93</v>
      </c>
      <c r="I122" s="2">
        <v>26287.7</v>
      </c>
      <c r="J122" s="2">
        <v>26287.7</v>
      </c>
      <c r="K122" s="2" t="s">
        <v>11</v>
      </c>
      <c r="L122" s="2">
        <f>tbl_ProjectControl[[#This Row],[Projected_Final_Cost_EAC]]-tbl_ProjectControl[[#This Row],[Budget_Cost_BAC]]</f>
        <v>3578.7700000000004</v>
      </c>
    </row>
    <row r="123" spans="1:12" x14ac:dyDescent="0.35">
      <c r="A123" s="1" t="s">
        <v>142</v>
      </c>
      <c r="B123" s="4">
        <v>45789</v>
      </c>
      <c r="C123" s="4">
        <v>45790</v>
      </c>
      <c r="D123" s="1" t="s">
        <v>15</v>
      </c>
      <c r="E123" s="1" t="s">
        <v>23</v>
      </c>
      <c r="F123" s="1" t="s">
        <v>24</v>
      </c>
      <c r="G123" s="2">
        <v>5623.5</v>
      </c>
      <c r="H123" s="2">
        <v>3562.83</v>
      </c>
      <c r="I123" s="2">
        <v>3062.71</v>
      </c>
      <c r="J123" s="2">
        <v>3062.71</v>
      </c>
      <c r="K123" s="2" t="s">
        <v>11</v>
      </c>
      <c r="L123" s="2">
        <f>tbl_ProjectControl[[#This Row],[Projected_Final_Cost_EAC]]-tbl_ProjectControl[[#This Row],[Budget_Cost_BAC]]</f>
        <v>-500.11999999999989</v>
      </c>
    </row>
    <row r="124" spans="1:12" x14ac:dyDescent="0.35">
      <c r="A124" s="1" t="s">
        <v>143</v>
      </c>
      <c r="B124" s="4">
        <v>45802</v>
      </c>
      <c r="C124" s="4">
        <v>45805</v>
      </c>
      <c r="D124" s="1" t="s">
        <v>15</v>
      </c>
      <c r="E124" s="1" t="s">
        <v>23</v>
      </c>
      <c r="F124" s="1" t="s">
        <v>19</v>
      </c>
      <c r="G124" s="2">
        <v>6609.6</v>
      </c>
      <c r="H124" s="2">
        <v>4355.63</v>
      </c>
      <c r="I124" s="2">
        <v>4294.92</v>
      </c>
      <c r="J124" s="2">
        <v>4294.92</v>
      </c>
      <c r="K124" s="2" t="s">
        <v>11</v>
      </c>
      <c r="L124" s="2">
        <f>tbl_ProjectControl[[#This Row],[Projected_Final_Cost_EAC]]-tbl_ProjectControl[[#This Row],[Budget_Cost_BAC]]</f>
        <v>-60.710000000000036</v>
      </c>
    </row>
    <row r="125" spans="1:12" x14ac:dyDescent="0.35">
      <c r="A125" s="1" t="s">
        <v>144</v>
      </c>
      <c r="B125" s="4">
        <v>45790</v>
      </c>
      <c r="C125" s="4">
        <v>45793</v>
      </c>
      <c r="D125" s="1" t="s">
        <v>15</v>
      </c>
      <c r="E125" s="1" t="s">
        <v>16</v>
      </c>
      <c r="F125" s="1" t="s">
        <v>10</v>
      </c>
      <c r="G125" s="2">
        <v>6598.71</v>
      </c>
      <c r="H125" s="2">
        <v>4616.28</v>
      </c>
      <c r="I125" s="2">
        <v>4382.84</v>
      </c>
      <c r="J125" s="2">
        <v>4382.84</v>
      </c>
      <c r="K125" s="2" t="s">
        <v>11</v>
      </c>
      <c r="L125" s="2">
        <f>tbl_ProjectControl[[#This Row],[Projected_Final_Cost_EAC]]-tbl_ProjectControl[[#This Row],[Budget_Cost_BAC]]</f>
        <v>-233.4399999999996</v>
      </c>
    </row>
    <row r="126" spans="1:12" x14ac:dyDescent="0.35">
      <c r="A126" s="1" t="s">
        <v>145</v>
      </c>
      <c r="B126" s="4">
        <v>45792</v>
      </c>
      <c r="C126" s="4">
        <v>45793</v>
      </c>
      <c r="D126" s="1" t="s">
        <v>15</v>
      </c>
      <c r="E126" s="1" t="s">
        <v>16</v>
      </c>
      <c r="F126" s="1" t="s">
        <v>32</v>
      </c>
      <c r="G126" s="2">
        <v>4663.6099999999997</v>
      </c>
      <c r="H126" s="2">
        <v>3014.67</v>
      </c>
      <c r="I126" s="2">
        <v>3179.92</v>
      </c>
      <c r="J126" s="2">
        <v>3179.92</v>
      </c>
      <c r="K126" s="2" t="s">
        <v>11</v>
      </c>
      <c r="L126" s="2">
        <f>tbl_ProjectControl[[#This Row],[Projected_Final_Cost_EAC]]-tbl_ProjectControl[[#This Row],[Budget_Cost_BAC]]</f>
        <v>165.25</v>
      </c>
    </row>
    <row r="127" spans="1:12" x14ac:dyDescent="0.35">
      <c r="A127" s="1" t="s">
        <v>146</v>
      </c>
      <c r="B127" s="4">
        <v>45814</v>
      </c>
      <c r="C127" s="4">
        <v>45817</v>
      </c>
      <c r="D127" s="1" t="s">
        <v>15</v>
      </c>
      <c r="E127" s="1" t="s">
        <v>16</v>
      </c>
      <c r="F127" s="1" t="s">
        <v>24</v>
      </c>
      <c r="G127" s="2">
        <v>5423.33</v>
      </c>
      <c r="H127" s="2">
        <v>3451.7</v>
      </c>
      <c r="I127" s="2">
        <v>3826.39</v>
      </c>
      <c r="J127" s="2">
        <v>3826.39</v>
      </c>
      <c r="K127" s="2" t="s">
        <v>11</v>
      </c>
      <c r="L127" s="2">
        <f>tbl_ProjectControl[[#This Row],[Projected_Final_Cost_EAC]]-tbl_ProjectControl[[#This Row],[Budget_Cost_BAC]]</f>
        <v>374.69000000000005</v>
      </c>
    </row>
    <row r="128" spans="1:12" x14ac:dyDescent="0.35">
      <c r="A128" s="1" t="s">
        <v>147</v>
      </c>
      <c r="B128" s="4">
        <v>45825</v>
      </c>
      <c r="C128" s="4">
        <v>45879</v>
      </c>
      <c r="D128" s="1" t="s">
        <v>8</v>
      </c>
      <c r="E128" s="1" t="s">
        <v>9</v>
      </c>
      <c r="F128" s="1" t="s">
        <v>24</v>
      </c>
      <c r="G128" s="2">
        <v>47730.66</v>
      </c>
      <c r="H128" s="2">
        <v>36456.29</v>
      </c>
      <c r="I128" s="2">
        <v>32805.24</v>
      </c>
      <c r="J128" s="2">
        <v>32805.24</v>
      </c>
      <c r="K128" s="2" t="s">
        <v>11</v>
      </c>
      <c r="L128" s="2">
        <f>tbl_ProjectControl[[#This Row],[Projected_Final_Cost_EAC]]-tbl_ProjectControl[[#This Row],[Budget_Cost_BAC]]</f>
        <v>-3651.0500000000029</v>
      </c>
    </row>
    <row r="129" spans="1:12" x14ac:dyDescent="0.35">
      <c r="A129" s="1" t="s">
        <v>148</v>
      </c>
      <c r="B129" s="4">
        <v>45833</v>
      </c>
      <c r="C129" s="4">
        <v>45835</v>
      </c>
      <c r="D129" s="1" t="s">
        <v>15</v>
      </c>
      <c r="E129" s="1" t="s">
        <v>16</v>
      </c>
      <c r="F129" s="1" t="s">
        <v>24</v>
      </c>
      <c r="G129" s="2">
        <v>7020.86</v>
      </c>
      <c r="H129" s="2">
        <v>4988.42</v>
      </c>
      <c r="I129" s="2">
        <v>4784.28</v>
      </c>
      <c r="J129" s="2">
        <v>4784.28</v>
      </c>
      <c r="K129" s="2" t="s">
        <v>11</v>
      </c>
      <c r="L129" s="2">
        <f>tbl_ProjectControl[[#This Row],[Projected_Final_Cost_EAC]]-tbl_ProjectControl[[#This Row],[Budget_Cost_BAC]]</f>
        <v>-204.14000000000033</v>
      </c>
    </row>
    <row r="130" spans="1:12" x14ac:dyDescent="0.35">
      <c r="A130" s="1" t="s">
        <v>149</v>
      </c>
      <c r="B130" s="4">
        <v>45828</v>
      </c>
      <c r="C130" s="4">
        <v>45829</v>
      </c>
      <c r="D130" s="1" t="s">
        <v>15</v>
      </c>
      <c r="E130" s="1" t="s">
        <v>16</v>
      </c>
      <c r="F130" s="1" t="s">
        <v>17</v>
      </c>
      <c r="G130" s="2">
        <v>7610.98</v>
      </c>
      <c r="H130" s="2">
        <v>4684.5200000000004</v>
      </c>
      <c r="I130" s="2">
        <v>4549.03</v>
      </c>
      <c r="J130" s="2">
        <v>4549.03</v>
      </c>
      <c r="K130" s="2" t="s">
        <v>11</v>
      </c>
      <c r="L130" s="2">
        <f>tbl_ProjectControl[[#This Row],[Projected_Final_Cost_EAC]]-tbl_ProjectControl[[#This Row],[Budget_Cost_BAC]]</f>
        <v>-135.49000000000069</v>
      </c>
    </row>
    <row r="131" spans="1:12" x14ac:dyDescent="0.35">
      <c r="A131" s="1" t="s">
        <v>150</v>
      </c>
      <c r="B131" s="4">
        <v>45809</v>
      </c>
      <c r="C131" s="4">
        <v>45813</v>
      </c>
      <c r="D131" s="1" t="s">
        <v>15</v>
      </c>
      <c r="E131" s="1" t="s">
        <v>16</v>
      </c>
      <c r="F131" s="1" t="s">
        <v>24</v>
      </c>
      <c r="G131" s="2">
        <v>3711.77</v>
      </c>
      <c r="H131" s="2">
        <v>2540.2199999999998</v>
      </c>
      <c r="I131" s="2">
        <v>2530.23</v>
      </c>
      <c r="J131" s="2">
        <v>2530.23</v>
      </c>
      <c r="K131" s="2" t="s">
        <v>11</v>
      </c>
      <c r="L131" s="2">
        <f>tbl_ProjectControl[[#This Row],[Projected_Final_Cost_EAC]]-tbl_ProjectControl[[#This Row],[Budget_Cost_BAC]]</f>
        <v>-9.9899999999997817</v>
      </c>
    </row>
    <row r="132" spans="1:12" x14ac:dyDescent="0.35">
      <c r="A132" s="1" t="s">
        <v>151</v>
      </c>
      <c r="B132" s="4">
        <v>45821</v>
      </c>
      <c r="C132" s="4">
        <v>45836</v>
      </c>
      <c r="D132" s="1" t="s">
        <v>8</v>
      </c>
      <c r="E132" s="1" t="s">
        <v>9</v>
      </c>
      <c r="F132" s="1" t="s">
        <v>32</v>
      </c>
      <c r="G132" s="2">
        <v>27606.560000000001</v>
      </c>
      <c r="H132" s="2">
        <v>22289.86</v>
      </c>
      <c r="I132" s="2">
        <v>19858.27</v>
      </c>
      <c r="J132" s="2">
        <v>19858.27</v>
      </c>
      <c r="K132" s="2" t="s">
        <v>11</v>
      </c>
      <c r="L132" s="2">
        <f>tbl_ProjectControl[[#This Row],[Projected_Final_Cost_EAC]]-tbl_ProjectControl[[#This Row],[Budget_Cost_BAC]]</f>
        <v>-2431.59</v>
      </c>
    </row>
    <row r="133" spans="1:12" x14ac:dyDescent="0.35">
      <c r="A133" s="1" t="s">
        <v>152</v>
      </c>
      <c r="B133" s="4">
        <v>45827</v>
      </c>
      <c r="C133" s="4">
        <v>45829</v>
      </c>
      <c r="D133" s="1" t="s">
        <v>15</v>
      </c>
      <c r="E133" s="1" t="s">
        <v>21</v>
      </c>
      <c r="F133" s="1" t="s">
        <v>19</v>
      </c>
      <c r="G133" s="2">
        <v>7491.67</v>
      </c>
      <c r="H133" s="2">
        <v>4958.29</v>
      </c>
      <c r="I133" s="2">
        <v>4214.55</v>
      </c>
      <c r="J133" s="2">
        <v>4214.55</v>
      </c>
      <c r="K133" s="2" t="s">
        <v>11</v>
      </c>
      <c r="L133" s="2">
        <f>tbl_ProjectControl[[#This Row],[Projected_Final_Cost_EAC]]-tbl_ProjectControl[[#This Row],[Budget_Cost_BAC]]</f>
        <v>-743.73999999999978</v>
      </c>
    </row>
    <row r="134" spans="1:12" x14ac:dyDescent="0.35">
      <c r="A134" s="1" t="s">
        <v>153</v>
      </c>
      <c r="B134" s="4">
        <v>45832</v>
      </c>
      <c r="C134" s="4">
        <v>45836</v>
      </c>
      <c r="D134" s="1" t="s">
        <v>15</v>
      </c>
      <c r="E134" s="1" t="s">
        <v>16</v>
      </c>
      <c r="F134" s="1" t="s">
        <v>17</v>
      </c>
      <c r="G134" s="2">
        <v>7608.01</v>
      </c>
      <c r="H134" s="2">
        <v>4855.5600000000004</v>
      </c>
      <c r="I134" s="2">
        <v>5223.41</v>
      </c>
      <c r="J134" s="2">
        <v>5223.41</v>
      </c>
      <c r="K134" s="2" t="s">
        <v>11</v>
      </c>
      <c r="L134" s="2">
        <f>tbl_ProjectControl[[#This Row],[Projected_Final_Cost_EAC]]-tbl_ProjectControl[[#This Row],[Budget_Cost_BAC]]</f>
        <v>367.84999999999945</v>
      </c>
    </row>
    <row r="135" spans="1:12" x14ac:dyDescent="0.35">
      <c r="A135" s="1" t="s">
        <v>154</v>
      </c>
      <c r="B135" s="4">
        <v>45816</v>
      </c>
      <c r="C135" s="4">
        <v>45820</v>
      </c>
      <c r="D135" s="1" t="s">
        <v>15</v>
      </c>
      <c r="E135" s="1" t="s">
        <v>16</v>
      </c>
      <c r="F135" s="1" t="s">
        <v>17</v>
      </c>
      <c r="G135" s="2">
        <v>3711.77</v>
      </c>
      <c r="H135" s="2">
        <v>2092.94</v>
      </c>
      <c r="I135" s="2">
        <v>2371.7800000000002</v>
      </c>
      <c r="J135" s="2">
        <v>2371.7800000000002</v>
      </c>
      <c r="K135" s="2" t="s">
        <v>11</v>
      </c>
      <c r="L135" s="2">
        <f>tbl_ProjectControl[[#This Row],[Projected_Final_Cost_EAC]]-tbl_ProjectControl[[#This Row],[Budget_Cost_BAC]]</f>
        <v>278.84000000000015</v>
      </c>
    </row>
    <row r="136" spans="1:12" x14ac:dyDescent="0.35">
      <c r="A136" s="1" t="s">
        <v>155</v>
      </c>
      <c r="B136" s="4">
        <v>45827</v>
      </c>
      <c r="C136" s="4">
        <v>45852</v>
      </c>
      <c r="D136" s="1" t="s">
        <v>8</v>
      </c>
      <c r="E136" s="1" t="s">
        <v>9</v>
      </c>
      <c r="F136" s="1" t="s">
        <v>17</v>
      </c>
      <c r="G136" s="2">
        <v>22873.79</v>
      </c>
      <c r="H136" s="2">
        <v>16868.96</v>
      </c>
      <c r="I136" s="2">
        <v>19533.849999999999</v>
      </c>
      <c r="J136" s="2">
        <v>19533.849999999999</v>
      </c>
      <c r="K136" s="2" t="s">
        <v>11</v>
      </c>
      <c r="L136" s="2">
        <f>tbl_ProjectControl[[#This Row],[Projected_Final_Cost_EAC]]-tbl_ProjectControl[[#This Row],[Budget_Cost_BAC]]</f>
        <v>2664.8899999999994</v>
      </c>
    </row>
    <row r="137" spans="1:12" x14ac:dyDescent="0.35">
      <c r="A137" s="1" t="s">
        <v>156</v>
      </c>
      <c r="B137" s="4">
        <v>45810</v>
      </c>
      <c r="C137" s="4">
        <v>45813</v>
      </c>
      <c r="D137" s="1" t="s">
        <v>15</v>
      </c>
      <c r="E137" s="1" t="s">
        <v>16</v>
      </c>
      <c r="F137" s="1" t="s">
        <v>24</v>
      </c>
      <c r="G137" s="2">
        <v>7449.36</v>
      </c>
      <c r="H137" s="2">
        <v>4794.8500000000004</v>
      </c>
      <c r="I137" s="2">
        <v>4871.6099999999997</v>
      </c>
      <c r="J137" s="2">
        <v>4871.6099999999997</v>
      </c>
      <c r="K137" s="2" t="s">
        <v>11</v>
      </c>
      <c r="L137" s="2">
        <f>tbl_ProjectControl[[#This Row],[Projected_Final_Cost_EAC]]-tbl_ProjectControl[[#This Row],[Budget_Cost_BAC]]</f>
        <v>76.759999999999309</v>
      </c>
    </row>
    <row r="138" spans="1:12" x14ac:dyDescent="0.35">
      <c r="A138" s="1" t="s">
        <v>157</v>
      </c>
      <c r="B138" s="4">
        <v>45819</v>
      </c>
      <c r="C138" s="4">
        <v>45823</v>
      </c>
      <c r="D138" s="1" t="s">
        <v>15</v>
      </c>
      <c r="E138" s="1" t="s">
        <v>16</v>
      </c>
      <c r="F138" s="1" t="s">
        <v>17</v>
      </c>
      <c r="G138" s="2">
        <v>5774.48</v>
      </c>
      <c r="H138" s="2">
        <v>4196.46</v>
      </c>
      <c r="I138" s="2">
        <v>4705.6899999999996</v>
      </c>
      <c r="J138" s="2">
        <v>4705.6899999999996</v>
      </c>
      <c r="K138" s="2" t="s">
        <v>11</v>
      </c>
      <c r="L138" s="2">
        <f>tbl_ProjectControl[[#This Row],[Projected_Final_Cost_EAC]]-tbl_ProjectControl[[#This Row],[Budget_Cost_BAC]]</f>
        <v>509.22999999999956</v>
      </c>
    </row>
    <row r="139" spans="1:12" x14ac:dyDescent="0.35">
      <c r="A139" s="1" t="s">
        <v>158</v>
      </c>
      <c r="B139" s="4">
        <v>45812</v>
      </c>
      <c r="C139" s="4">
        <v>45813</v>
      </c>
      <c r="D139" s="1" t="s">
        <v>15</v>
      </c>
      <c r="E139" s="1" t="s">
        <v>16</v>
      </c>
      <c r="F139" s="1" t="s">
        <v>24</v>
      </c>
      <c r="G139" s="2">
        <v>8317.34</v>
      </c>
      <c r="H139" s="2">
        <v>5915.14</v>
      </c>
      <c r="I139" s="2">
        <v>5836.85</v>
      </c>
      <c r="J139" s="2">
        <v>5836.85</v>
      </c>
      <c r="K139" s="2" t="s">
        <v>11</v>
      </c>
      <c r="L139" s="2">
        <f>tbl_ProjectControl[[#This Row],[Projected_Final_Cost_EAC]]-tbl_ProjectControl[[#This Row],[Budget_Cost_BAC]]</f>
        <v>-78.289999999999964</v>
      </c>
    </row>
    <row r="140" spans="1:12" x14ac:dyDescent="0.35">
      <c r="A140" s="1" t="s">
        <v>159</v>
      </c>
      <c r="B140" s="4">
        <v>45832</v>
      </c>
      <c r="C140" s="4">
        <v>45861</v>
      </c>
      <c r="D140" s="1" t="s">
        <v>8</v>
      </c>
      <c r="E140" s="1" t="s">
        <v>58</v>
      </c>
      <c r="F140" s="1" t="s">
        <v>17</v>
      </c>
      <c r="G140" s="2">
        <v>33978.58</v>
      </c>
      <c r="H140" s="2">
        <v>20518.34</v>
      </c>
      <c r="I140" s="2">
        <v>23195.78</v>
      </c>
      <c r="J140" s="2">
        <v>23195.78</v>
      </c>
      <c r="K140" s="2" t="s">
        <v>11</v>
      </c>
      <c r="L140" s="2">
        <f>tbl_ProjectControl[[#This Row],[Projected_Final_Cost_EAC]]-tbl_ProjectControl[[#This Row],[Budget_Cost_BAC]]</f>
        <v>2677.4399999999987</v>
      </c>
    </row>
    <row r="141" spans="1:12" x14ac:dyDescent="0.35">
      <c r="A141" s="1" t="s">
        <v>160</v>
      </c>
      <c r="B141" s="4">
        <v>45814</v>
      </c>
      <c r="C141" s="4">
        <v>45851</v>
      </c>
      <c r="D141" s="1" t="s">
        <v>8</v>
      </c>
      <c r="E141" s="1" t="s">
        <v>58</v>
      </c>
      <c r="F141" s="1" t="s">
        <v>32</v>
      </c>
      <c r="G141" s="2">
        <v>32231.3</v>
      </c>
      <c r="H141" s="2">
        <v>22369.91</v>
      </c>
      <c r="I141" s="2">
        <v>21857.02</v>
      </c>
      <c r="J141" s="2">
        <v>21857.02</v>
      </c>
      <c r="K141" s="2" t="s">
        <v>11</v>
      </c>
      <c r="L141" s="2">
        <f>tbl_ProjectControl[[#This Row],[Projected_Final_Cost_EAC]]-tbl_ProjectControl[[#This Row],[Budget_Cost_BAC]]</f>
        <v>-512.88999999999942</v>
      </c>
    </row>
    <row r="142" spans="1:12" x14ac:dyDescent="0.35">
      <c r="A142" s="1" t="s">
        <v>161</v>
      </c>
      <c r="B142" s="4">
        <v>45825</v>
      </c>
      <c r="C142" s="4">
        <v>45828</v>
      </c>
      <c r="D142" s="1" t="s">
        <v>15</v>
      </c>
      <c r="E142" s="1" t="s">
        <v>23</v>
      </c>
      <c r="F142" s="1" t="s">
        <v>17</v>
      </c>
      <c r="G142" s="2">
        <v>8075.79</v>
      </c>
      <c r="H142" s="2">
        <v>5127.99</v>
      </c>
      <c r="I142" s="2">
        <v>5794.2</v>
      </c>
      <c r="J142" s="2">
        <v>5794.2</v>
      </c>
      <c r="K142" s="2" t="s">
        <v>11</v>
      </c>
      <c r="L142" s="2">
        <f>tbl_ProjectControl[[#This Row],[Projected_Final_Cost_EAC]]-tbl_ProjectControl[[#This Row],[Budget_Cost_BAC]]</f>
        <v>666.21</v>
      </c>
    </row>
    <row r="143" spans="1:12" x14ac:dyDescent="0.35">
      <c r="A143" s="1" t="s">
        <v>162</v>
      </c>
      <c r="B143" s="4">
        <v>45833</v>
      </c>
      <c r="C143" s="4">
        <v>45891</v>
      </c>
      <c r="D143" s="1" t="s">
        <v>8</v>
      </c>
      <c r="E143" s="1" t="s">
        <v>9</v>
      </c>
      <c r="F143" s="1" t="s">
        <v>10</v>
      </c>
      <c r="G143" s="2">
        <v>23866.5</v>
      </c>
      <c r="H143" s="2">
        <v>16658.810000000001</v>
      </c>
      <c r="I143" s="2">
        <v>16830.12</v>
      </c>
      <c r="J143" s="2">
        <v>16830.12</v>
      </c>
      <c r="K143" s="2" t="s">
        <v>11</v>
      </c>
      <c r="L143" s="2">
        <f>tbl_ProjectControl[[#This Row],[Projected_Final_Cost_EAC]]-tbl_ProjectControl[[#This Row],[Budget_Cost_BAC]]</f>
        <v>171.30999999999767</v>
      </c>
    </row>
    <row r="144" spans="1:12" x14ac:dyDescent="0.35">
      <c r="A144" s="1" t="s">
        <v>163</v>
      </c>
      <c r="B144" s="4">
        <v>45814</v>
      </c>
      <c r="C144" s="4">
        <v>45815</v>
      </c>
      <c r="D144" s="1" t="s">
        <v>15</v>
      </c>
      <c r="E144" s="1" t="s">
        <v>16</v>
      </c>
      <c r="F144" s="1" t="s">
        <v>24</v>
      </c>
      <c r="G144" s="2">
        <v>5727.85</v>
      </c>
      <c r="H144" s="2">
        <v>3105</v>
      </c>
      <c r="I144" s="2">
        <v>3253.3</v>
      </c>
      <c r="J144" s="2">
        <v>3253.3</v>
      </c>
      <c r="K144" s="2" t="s">
        <v>11</v>
      </c>
      <c r="L144" s="2">
        <f>tbl_ProjectControl[[#This Row],[Projected_Final_Cost_EAC]]-tbl_ProjectControl[[#This Row],[Budget_Cost_BAC]]</f>
        <v>148.30000000000018</v>
      </c>
    </row>
    <row r="145" spans="1:12" x14ac:dyDescent="0.35">
      <c r="A145" s="1" t="s">
        <v>164</v>
      </c>
      <c r="B145" s="4">
        <v>45830</v>
      </c>
      <c r="C145" s="4">
        <v>45834</v>
      </c>
      <c r="D145" s="1" t="s">
        <v>15</v>
      </c>
      <c r="E145" s="1" t="s">
        <v>23</v>
      </c>
      <c r="F145" s="1" t="s">
        <v>32</v>
      </c>
      <c r="G145" s="2">
        <v>4050.56</v>
      </c>
      <c r="H145" s="2">
        <v>2661.08</v>
      </c>
      <c r="I145" s="2">
        <v>3099.17</v>
      </c>
      <c r="J145" s="2">
        <v>3099.17</v>
      </c>
      <c r="K145" s="2" t="s">
        <v>11</v>
      </c>
      <c r="L145" s="2">
        <f>tbl_ProjectControl[[#This Row],[Projected_Final_Cost_EAC]]-tbl_ProjectControl[[#This Row],[Budget_Cost_BAC]]</f>
        <v>438.09000000000015</v>
      </c>
    </row>
    <row r="146" spans="1:12" x14ac:dyDescent="0.35">
      <c r="A146" s="1" t="s">
        <v>165</v>
      </c>
      <c r="B146" s="4">
        <v>45830</v>
      </c>
      <c r="C146" s="4">
        <v>45832</v>
      </c>
      <c r="D146" s="1" t="s">
        <v>15</v>
      </c>
      <c r="E146" s="1" t="s">
        <v>21</v>
      </c>
      <c r="F146" s="1" t="s">
        <v>10</v>
      </c>
      <c r="G146" s="2">
        <v>4717.49</v>
      </c>
      <c r="H146" s="2">
        <v>3126.09</v>
      </c>
      <c r="I146" s="2">
        <v>3195.04</v>
      </c>
      <c r="J146" s="2">
        <v>3195.04</v>
      </c>
      <c r="K146" s="2" t="s">
        <v>11</v>
      </c>
      <c r="L146" s="2">
        <f>tbl_ProjectControl[[#This Row],[Projected_Final_Cost_EAC]]-tbl_ProjectControl[[#This Row],[Budget_Cost_BAC]]</f>
        <v>68.949999999999818</v>
      </c>
    </row>
    <row r="147" spans="1:12" x14ac:dyDescent="0.35">
      <c r="A147" s="1" t="s">
        <v>166</v>
      </c>
      <c r="B147" s="4">
        <v>45832</v>
      </c>
      <c r="C147" s="4">
        <v>45835</v>
      </c>
      <c r="D147" s="1" t="s">
        <v>15</v>
      </c>
      <c r="E147" s="1" t="s">
        <v>16</v>
      </c>
      <c r="F147" s="1" t="s">
        <v>32</v>
      </c>
      <c r="G147" s="2">
        <v>7226.46</v>
      </c>
      <c r="H147" s="2">
        <v>4640.34</v>
      </c>
      <c r="I147" s="2">
        <v>4710.6400000000003</v>
      </c>
      <c r="J147" s="2">
        <v>4710.6400000000003</v>
      </c>
      <c r="K147" s="2" t="s">
        <v>11</v>
      </c>
      <c r="L147" s="2">
        <f>tbl_ProjectControl[[#This Row],[Projected_Final_Cost_EAC]]-tbl_ProjectControl[[#This Row],[Budget_Cost_BAC]]</f>
        <v>70.300000000000182</v>
      </c>
    </row>
    <row r="148" spans="1:12" x14ac:dyDescent="0.35">
      <c r="A148" s="1" t="s">
        <v>167</v>
      </c>
      <c r="B148" s="4">
        <v>45827</v>
      </c>
      <c r="C148" s="4">
        <v>45843</v>
      </c>
      <c r="D148" s="1" t="s">
        <v>8</v>
      </c>
      <c r="E148" s="1" t="s">
        <v>58</v>
      </c>
      <c r="F148" s="1" t="s">
        <v>19</v>
      </c>
      <c r="G148" s="2">
        <v>35325.82</v>
      </c>
      <c r="H148" s="2">
        <v>21092.19</v>
      </c>
      <c r="I148" s="2">
        <v>17928.36</v>
      </c>
      <c r="J148" s="2">
        <v>17928.36</v>
      </c>
      <c r="K148" s="2" t="s">
        <v>11</v>
      </c>
      <c r="L148" s="2">
        <f>tbl_ProjectControl[[#This Row],[Projected_Final_Cost_EAC]]-tbl_ProjectControl[[#This Row],[Budget_Cost_BAC]]</f>
        <v>-3163.8299999999981</v>
      </c>
    </row>
    <row r="149" spans="1:12" x14ac:dyDescent="0.35">
      <c r="A149" s="1" t="s">
        <v>168</v>
      </c>
      <c r="B149" s="4">
        <v>45810</v>
      </c>
      <c r="C149" s="4">
        <v>45838</v>
      </c>
      <c r="D149" s="1" t="s">
        <v>8</v>
      </c>
      <c r="E149" s="1" t="s">
        <v>9</v>
      </c>
      <c r="F149" s="1" t="s">
        <v>10</v>
      </c>
      <c r="G149" s="2">
        <v>26393.46</v>
      </c>
      <c r="H149" s="2">
        <v>16547.41</v>
      </c>
      <c r="I149" s="2">
        <v>18131.7</v>
      </c>
      <c r="J149" s="2">
        <v>18131.7</v>
      </c>
      <c r="K149" s="2" t="s">
        <v>11</v>
      </c>
      <c r="L149" s="2">
        <f>tbl_ProjectControl[[#This Row],[Projected_Final_Cost_EAC]]-tbl_ProjectControl[[#This Row],[Budget_Cost_BAC]]</f>
        <v>1584.2900000000009</v>
      </c>
    </row>
    <row r="150" spans="1:12" x14ac:dyDescent="0.35">
      <c r="A150" s="1" t="s">
        <v>169</v>
      </c>
      <c r="B150" s="4">
        <v>45811</v>
      </c>
      <c r="C150" s="4">
        <v>45813</v>
      </c>
      <c r="D150" s="1" t="s">
        <v>15</v>
      </c>
      <c r="E150" s="1" t="s">
        <v>16</v>
      </c>
      <c r="F150" s="1" t="s">
        <v>24</v>
      </c>
      <c r="G150" s="2">
        <v>8167.73</v>
      </c>
      <c r="H150" s="2">
        <v>4790.13</v>
      </c>
      <c r="I150" s="2">
        <v>5006.01</v>
      </c>
      <c r="J150" s="2">
        <v>5006.01</v>
      </c>
      <c r="K150" s="2" t="s">
        <v>11</v>
      </c>
      <c r="L150" s="2">
        <f>tbl_ProjectControl[[#This Row],[Projected_Final_Cost_EAC]]-tbl_ProjectControl[[#This Row],[Budget_Cost_BAC]]</f>
        <v>215.88000000000011</v>
      </c>
    </row>
    <row r="151" spans="1:12" x14ac:dyDescent="0.35">
      <c r="A151" s="1" t="s">
        <v>170</v>
      </c>
      <c r="B151" s="4">
        <v>45820</v>
      </c>
      <c r="C151" s="4">
        <v>45857</v>
      </c>
      <c r="D151" s="1" t="s">
        <v>8</v>
      </c>
      <c r="E151" s="1" t="s">
        <v>9</v>
      </c>
      <c r="F151" s="1" t="s">
        <v>24</v>
      </c>
      <c r="G151" s="2">
        <v>21811.68</v>
      </c>
      <c r="H151" s="2">
        <v>17875.82</v>
      </c>
      <c r="I151" s="2">
        <v>16708.55</v>
      </c>
      <c r="J151" s="2">
        <v>16708.55</v>
      </c>
      <c r="K151" s="2" t="s">
        <v>11</v>
      </c>
      <c r="L151" s="2">
        <f>tbl_ProjectControl[[#This Row],[Projected_Final_Cost_EAC]]-tbl_ProjectControl[[#This Row],[Budget_Cost_BAC]]</f>
        <v>-1167.2700000000004</v>
      </c>
    </row>
    <row r="152" spans="1:12" x14ac:dyDescent="0.35">
      <c r="A152" s="1" t="s">
        <v>171</v>
      </c>
      <c r="B152" s="4">
        <v>45818</v>
      </c>
      <c r="C152" s="4">
        <v>45856</v>
      </c>
      <c r="D152" s="1" t="s">
        <v>8</v>
      </c>
      <c r="E152" s="1" t="s">
        <v>9</v>
      </c>
      <c r="F152" s="1" t="s">
        <v>10</v>
      </c>
      <c r="G152" s="2">
        <v>34724.379999999997</v>
      </c>
      <c r="H152" s="2">
        <v>25332.71</v>
      </c>
      <c r="I152" s="2">
        <v>25396.93</v>
      </c>
      <c r="J152" s="2">
        <v>25396.93</v>
      </c>
      <c r="K152" s="2" t="s">
        <v>11</v>
      </c>
      <c r="L152" s="2">
        <f>tbl_ProjectControl[[#This Row],[Projected_Final_Cost_EAC]]-tbl_ProjectControl[[#This Row],[Budget_Cost_BAC]]</f>
        <v>64.220000000001164</v>
      </c>
    </row>
    <row r="153" spans="1:12" x14ac:dyDescent="0.35">
      <c r="A153" s="1" t="s">
        <v>172</v>
      </c>
      <c r="B153" s="4">
        <v>45826</v>
      </c>
      <c r="C153" s="4">
        <v>45849</v>
      </c>
      <c r="D153" s="1" t="s">
        <v>8</v>
      </c>
      <c r="E153" s="1" t="s">
        <v>58</v>
      </c>
      <c r="F153" s="1" t="s">
        <v>32</v>
      </c>
      <c r="G153" s="2">
        <v>24017.88</v>
      </c>
      <c r="H153" s="2">
        <v>15096.85</v>
      </c>
      <c r="I153" s="2">
        <v>14022.63</v>
      </c>
      <c r="J153" s="2">
        <v>14022.63</v>
      </c>
      <c r="K153" s="2" t="s">
        <v>11</v>
      </c>
      <c r="L153" s="2">
        <f>tbl_ProjectControl[[#This Row],[Projected_Final_Cost_EAC]]-tbl_ProjectControl[[#This Row],[Budget_Cost_BAC]]</f>
        <v>-1074.2200000000012</v>
      </c>
    </row>
    <row r="154" spans="1:12" x14ac:dyDescent="0.35">
      <c r="A154" s="1" t="s">
        <v>173</v>
      </c>
      <c r="B154" s="4">
        <v>45831</v>
      </c>
      <c r="C154" s="4">
        <v>45833</v>
      </c>
      <c r="D154" s="1" t="s">
        <v>15</v>
      </c>
      <c r="E154" s="1" t="s">
        <v>23</v>
      </c>
      <c r="F154" s="1" t="s">
        <v>32</v>
      </c>
      <c r="G154" s="2">
        <v>4574.62</v>
      </c>
      <c r="H154" s="2">
        <v>2950.62</v>
      </c>
      <c r="I154" s="2">
        <v>3083.19</v>
      </c>
      <c r="J154" s="2">
        <v>3083.19</v>
      </c>
      <c r="K154" s="2" t="s">
        <v>11</v>
      </c>
      <c r="L154" s="2">
        <f>tbl_ProjectControl[[#This Row],[Projected_Final_Cost_EAC]]-tbl_ProjectControl[[#This Row],[Budget_Cost_BAC]]</f>
        <v>132.57000000000016</v>
      </c>
    </row>
    <row r="155" spans="1:12" x14ac:dyDescent="0.35">
      <c r="A155" s="1" t="s">
        <v>174</v>
      </c>
      <c r="B155" s="4">
        <v>45809</v>
      </c>
      <c r="C155" s="4">
        <v>45810</v>
      </c>
      <c r="D155" s="1" t="s">
        <v>15</v>
      </c>
      <c r="E155" s="1" t="s">
        <v>16</v>
      </c>
      <c r="F155" s="1" t="s">
        <v>32</v>
      </c>
      <c r="G155" s="2">
        <v>7759.15</v>
      </c>
      <c r="H155" s="2">
        <v>5093.96</v>
      </c>
      <c r="I155" s="2">
        <v>6076.16</v>
      </c>
      <c r="J155" s="2">
        <v>6076.16</v>
      </c>
      <c r="K155" s="2" t="s">
        <v>11</v>
      </c>
      <c r="L155" s="2">
        <f>tbl_ProjectControl[[#This Row],[Projected_Final_Cost_EAC]]-tbl_ProjectControl[[#This Row],[Budget_Cost_BAC]]</f>
        <v>982.19999999999982</v>
      </c>
    </row>
    <row r="156" spans="1:12" x14ac:dyDescent="0.35">
      <c r="A156" s="1" t="s">
        <v>175</v>
      </c>
      <c r="B156" s="4">
        <v>45848</v>
      </c>
      <c r="C156" s="4">
        <v>45849</v>
      </c>
      <c r="D156" s="1" t="s">
        <v>15</v>
      </c>
      <c r="E156" s="1" t="s">
        <v>23</v>
      </c>
      <c r="F156" s="1" t="s">
        <v>17</v>
      </c>
      <c r="G156" s="2">
        <v>7709.24</v>
      </c>
      <c r="H156" s="2">
        <v>4972.54</v>
      </c>
      <c r="I156" s="2">
        <v>5834.16</v>
      </c>
      <c r="J156" s="2">
        <v>5834.16</v>
      </c>
      <c r="K156" s="2" t="s">
        <v>11</v>
      </c>
      <c r="L156" s="2">
        <f>tbl_ProjectControl[[#This Row],[Projected_Final_Cost_EAC]]-tbl_ProjectControl[[#This Row],[Budget_Cost_BAC]]</f>
        <v>861.61999999999989</v>
      </c>
    </row>
    <row r="157" spans="1:12" x14ac:dyDescent="0.35">
      <c r="A157" s="1" t="s">
        <v>176</v>
      </c>
      <c r="B157" s="4">
        <v>45856</v>
      </c>
      <c r="C157" s="4">
        <v>45860</v>
      </c>
      <c r="D157" s="1" t="s">
        <v>15</v>
      </c>
      <c r="E157" s="1" t="s">
        <v>16</v>
      </c>
      <c r="F157" s="1" t="s">
        <v>32</v>
      </c>
      <c r="G157" s="2">
        <v>9051.44</v>
      </c>
      <c r="H157" s="2">
        <v>5511.79</v>
      </c>
      <c r="I157" s="2">
        <v>5060.68</v>
      </c>
      <c r="J157" s="2">
        <v>5060.68</v>
      </c>
      <c r="K157" s="2" t="s">
        <v>11</v>
      </c>
      <c r="L157" s="2">
        <f>tbl_ProjectControl[[#This Row],[Projected_Final_Cost_EAC]]-tbl_ProjectControl[[#This Row],[Budget_Cost_BAC]]</f>
        <v>-451.10999999999967</v>
      </c>
    </row>
    <row r="158" spans="1:12" x14ac:dyDescent="0.35">
      <c r="A158" s="1" t="s">
        <v>177</v>
      </c>
      <c r="B158" s="4">
        <v>45858</v>
      </c>
      <c r="C158" s="4">
        <v>45894</v>
      </c>
      <c r="D158" s="1" t="s">
        <v>8</v>
      </c>
      <c r="E158" s="1" t="s">
        <v>13</v>
      </c>
      <c r="F158" s="1" t="s">
        <v>24</v>
      </c>
      <c r="G158" s="2">
        <v>22851.89</v>
      </c>
      <c r="H158" s="2">
        <v>15229.31</v>
      </c>
      <c r="I158" s="2">
        <v>15198.63</v>
      </c>
      <c r="J158" s="2">
        <v>15198.63</v>
      </c>
      <c r="K158" s="2" t="s">
        <v>11</v>
      </c>
      <c r="L158" s="2">
        <f>tbl_ProjectControl[[#This Row],[Projected_Final_Cost_EAC]]-tbl_ProjectControl[[#This Row],[Budget_Cost_BAC]]</f>
        <v>-30.680000000000291</v>
      </c>
    </row>
    <row r="159" spans="1:12" x14ac:dyDescent="0.35">
      <c r="A159" s="1" t="s">
        <v>178</v>
      </c>
      <c r="B159" s="4">
        <v>45840</v>
      </c>
      <c r="C159" s="4">
        <v>45841</v>
      </c>
      <c r="D159" s="1" t="s">
        <v>15</v>
      </c>
      <c r="E159" s="1" t="s">
        <v>21</v>
      </c>
      <c r="F159" s="1" t="s">
        <v>10</v>
      </c>
      <c r="G159" s="2">
        <v>7277.31</v>
      </c>
      <c r="H159" s="2">
        <v>4499.4399999999996</v>
      </c>
      <c r="I159" s="2">
        <v>4060.29</v>
      </c>
      <c r="J159" s="2">
        <v>4060.29</v>
      </c>
      <c r="K159" s="2" t="s">
        <v>11</v>
      </c>
      <c r="L159" s="2">
        <f>tbl_ProjectControl[[#This Row],[Projected_Final_Cost_EAC]]-tbl_ProjectControl[[#This Row],[Budget_Cost_BAC]]</f>
        <v>-439.14999999999964</v>
      </c>
    </row>
    <row r="160" spans="1:12" x14ac:dyDescent="0.35">
      <c r="A160" s="1" t="s">
        <v>179</v>
      </c>
      <c r="B160" s="4">
        <v>45845</v>
      </c>
      <c r="C160" s="4">
        <v>45849</v>
      </c>
      <c r="D160" s="1" t="s">
        <v>15</v>
      </c>
      <c r="E160" s="1" t="s">
        <v>16</v>
      </c>
      <c r="F160" s="1" t="s">
        <v>19</v>
      </c>
      <c r="G160" s="2">
        <v>9918.2999999999993</v>
      </c>
      <c r="H160" s="2">
        <v>6957.65</v>
      </c>
      <c r="I160" s="2">
        <v>6972.01</v>
      </c>
      <c r="J160" s="2">
        <v>6972.01</v>
      </c>
      <c r="K160" s="2" t="s">
        <v>11</v>
      </c>
      <c r="L160" s="2">
        <f>tbl_ProjectControl[[#This Row],[Projected_Final_Cost_EAC]]-tbl_ProjectControl[[#This Row],[Budget_Cost_BAC]]</f>
        <v>14.360000000000582</v>
      </c>
    </row>
    <row r="161" spans="1:12" x14ac:dyDescent="0.35">
      <c r="A161" s="1" t="s">
        <v>180</v>
      </c>
      <c r="B161" s="4">
        <v>45851</v>
      </c>
      <c r="C161" s="4">
        <v>45867</v>
      </c>
      <c r="D161" s="1" t="s">
        <v>8</v>
      </c>
      <c r="E161" s="1" t="s">
        <v>9</v>
      </c>
      <c r="F161" s="1" t="s">
        <v>32</v>
      </c>
      <c r="G161" s="2">
        <v>28251.41</v>
      </c>
      <c r="H161" s="2">
        <v>18299.8</v>
      </c>
      <c r="I161" s="2">
        <v>17044.93</v>
      </c>
      <c r="J161" s="2">
        <v>17044.93</v>
      </c>
      <c r="K161" s="2" t="s">
        <v>11</v>
      </c>
      <c r="L161" s="2">
        <f>tbl_ProjectControl[[#This Row],[Projected_Final_Cost_EAC]]-tbl_ProjectControl[[#This Row],[Budget_Cost_BAC]]</f>
        <v>-1254.869999999999</v>
      </c>
    </row>
    <row r="162" spans="1:12" x14ac:dyDescent="0.35">
      <c r="A162" s="1" t="s">
        <v>181</v>
      </c>
      <c r="B162" s="4">
        <v>45860</v>
      </c>
      <c r="C162" s="4">
        <v>45916</v>
      </c>
      <c r="D162" s="1" t="s">
        <v>8</v>
      </c>
      <c r="E162" s="1" t="s">
        <v>13</v>
      </c>
      <c r="F162" s="1" t="s">
        <v>10</v>
      </c>
      <c r="G162" s="2">
        <v>40815.300000000003</v>
      </c>
      <c r="H162" s="2">
        <v>29738.18</v>
      </c>
      <c r="I162" s="2">
        <v>27078.98</v>
      </c>
      <c r="J162" s="2">
        <v>27078.98</v>
      </c>
      <c r="K162" s="2" t="s">
        <v>11</v>
      </c>
      <c r="L162" s="2">
        <f>tbl_ProjectControl[[#This Row],[Projected_Final_Cost_EAC]]-tbl_ProjectControl[[#This Row],[Budget_Cost_BAC]]</f>
        <v>-2659.2000000000007</v>
      </c>
    </row>
    <row r="163" spans="1:12" x14ac:dyDescent="0.35">
      <c r="A163" s="1" t="s">
        <v>182</v>
      </c>
      <c r="B163" s="4">
        <v>45848</v>
      </c>
      <c r="C163" s="4">
        <v>45850</v>
      </c>
      <c r="D163" s="1" t="s">
        <v>15</v>
      </c>
      <c r="E163" s="1" t="s">
        <v>16</v>
      </c>
      <c r="F163" s="1" t="s">
        <v>32</v>
      </c>
      <c r="G163" s="2">
        <v>5464.39</v>
      </c>
      <c r="H163" s="2">
        <v>4219.4799999999996</v>
      </c>
      <c r="I163" s="2">
        <v>3682.24</v>
      </c>
      <c r="J163" s="2">
        <v>3682.24</v>
      </c>
      <c r="K163" s="2" t="s">
        <v>11</v>
      </c>
      <c r="L163" s="2">
        <f>tbl_ProjectControl[[#This Row],[Projected_Final_Cost_EAC]]-tbl_ProjectControl[[#This Row],[Budget_Cost_BAC]]</f>
        <v>-537.23999999999978</v>
      </c>
    </row>
    <row r="164" spans="1:12" x14ac:dyDescent="0.35">
      <c r="A164" s="1" t="s">
        <v>183</v>
      </c>
      <c r="B164" s="4">
        <v>45856</v>
      </c>
      <c r="C164" s="4">
        <v>45859</v>
      </c>
      <c r="D164" s="1" t="s">
        <v>15</v>
      </c>
      <c r="E164" s="1" t="s">
        <v>16</v>
      </c>
      <c r="F164" s="1" t="s">
        <v>24</v>
      </c>
      <c r="G164" s="2">
        <v>5623.97</v>
      </c>
      <c r="H164" s="2">
        <v>3807.84</v>
      </c>
      <c r="I164" s="2">
        <v>3254.44</v>
      </c>
      <c r="J164" s="2">
        <v>3254.44</v>
      </c>
      <c r="K164" s="2" t="s">
        <v>11</v>
      </c>
      <c r="L164" s="2">
        <f>tbl_ProjectControl[[#This Row],[Projected_Final_Cost_EAC]]-tbl_ProjectControl[[#This Row],[Budget_Cost_BAC]]</f>
        <v>-553.40000000000009</v>
      </c>
    </row>
    <row r="165" spans="1:12" x14ac:dyDescent="0.35">
      <c r="A165" s="1" t="s">
        <v>184</v>
      </c>
      <c r="B165" s="4">
        <v>45843</v>
      </c>
      <c r="C165" s="4">
        <v>45869</v>
      </c>
      <c r="D165" s="1" t="s">
        <v>8</v>
      </c>
      <c r="E165" s="1" t="s">
        <v>9</v>
      </c>
      <c r="F165" s="1" t="s">
        <v>32</v>
      </c>
      <c r="G165" s="2">
        <v>37953.769999999997</v>
      </c>
      <c r="H165" s="2">
        <v>27616.35</v>
      </c>
      <c r="I165" s="2">
        <v>26681.5</v>
      </c>
      <c r="J165" s="2">
        <v>26681.5</v>
      </c>
      <c r="K165" s="2" t="s">
        <v>11</v>
      </c>
      <c r="L165" s="2">
        <f>tbl_ProjectControl[[#This Row],[Projected_Final_Cost_EAC]]-tbl_ProjectControl[[#This Row],[Budget_Cost_BAC]]</f>
        <v>-934.84999999999854</v>
      </c>
    </row>
    <row r="166" spans="1:12" x14ac:dyDescent="0.35">
      <c r="A166" s="1" t="s">
        <v>185</v>
      </c>
      <c r="B166" s="4">
        <v>45844</v>
      </c>
      <c r="C166" s="4">
        <v>45845</v>
      </c>
      <c r="D166" s="1" t="s">
        <v>15</v>
      </c>
      <c r="E166" s="1" t="s">
        <v>21</v>
      </c>
      <c r="F166" s="1" t="s">
        <v>24</v>
      </c>
      <c r="G166" s="2">
        <v>6263.57</v>
      </c>
      <c r="H166" s="2">
        <v>3955.36</v>
      </c>
      <c r="I166" s="2">
        <v>3696.59</v>
      </c>
      <c r="J166" s="2">
        <v>3696.59</v>
      </c>
      <c r="K166" s="2" t="s">
        <v>11</v>
      </c>
      <c r="L166" s="2">
        <f>tbl_ProjectControl[[#This Row],[Projected_Final_Cost_EAC]]-tbl_ProjectControl[[#This Row],[Budget_Cost_BAC]]</f>
        <v>-258.77</v>
      </c>
    </row>
    <row r="167" spans="1:12" x14ac:dyDescent="0.35">
      <c r="A167" s="1" t="s">
        <v>186</v>
      </c>
      <c r="B167" s="4">
        <v>45859</v>
      </c>
      <c r="C167" s="4">
        <v>45861</v>
      </c>
      <c r="D167" s="1" t="s">
        <v>15</v>
      </c>
      <c r="E167" s="1" t="s">
        <v>21</v>
      </c>
      <c r="F167" s="1" t="s">
        <v>32</v>
      </c>
      <c r="G167" s="2">
        <v>6407.81</v>
      </c>
      <c r="H167" s="2">
        <v>4009.94</v>
      </c>
      <c r="I167" s="2">
        <v>3408.45</v>
      </c>
      <c r="J167" s="2">
        <v>3408.45</v>
      </c>
      <c r="K167" s="2" t="s">
        <v>11</v>
      </c>
      <c r="L167" s="2">
        <f>tbl_ProjectControl[[#This Row],[Projected_Final_Cost_EAC]]-tbl_ProjectControl[[#This Row],[Budget_Cost_BAC]]</f>
        <v>-601.49000000000024</v>
      </c>
    </row>
    <row r="168" spans="1:12" x14ac:dyDescent="0.35">
      <c r="A168" s="1" t="s">
        <v>187</v>
      </c>
      <c r="B168" s="4">
        <v>45861</v>
      </c>
      <c r="C168" s="4">
        <v>45862</v>
      </c>
      <c r="D168" s="1" t="s">
        <v>15</v>
      </c>
      <c r="E168" s="1" t="s">
        <v>16</v>
      </c>
      <c r="F168" s="1" t="s">
        <v>32</v>
      </c>
      <c r="G168" s="2">
        <v>5851.2</v>
      </c>
      <c r="H168" s="2">
        <v>3791.33</v>
      </c>
      <c r="I168" s="2">
        <v>3796.42</v>
      </c>
      <c r="J168" s="2">
        <v>3796.42</v>
      </c>
      <c r="K168" s="2" t="s">
        <v>11</v>
      </c>
      <c r="L168" s="2">
        <f>tbl_ProjectControl[[#This Row],[Projected_Final_Cost_EAC]]-tbl_ProjectControl[[#This Row],[Budget_Cost_BAC]]</f>
        <v>5.0900000000001455</v>
      </c>
    </row>
    <row r="169" spans="1:12" x14ac:dyDescent="0.35">
      <c r="A169" s="1" t="s">
        <v>188</v>
      </c>
      <c r="B169" s="4">
        <v>45852</v>
      </c>
      <c r="C169" s="4">
        <v>45854</v>
      </c>
      <c r="D169" s="1" t="s">
        <v>15</v>
      </c>
      <c r="E169" s="1" t="s">
        <v>16</v>
      </c>
      <c r="F169" s="1" t="s">
        <v>10</v>
      </c>
      <c r="G169" s="2">
        <v>5390.73</v>
      </c>
      <c r="H169" s="2">
        <v>3465.33</v>
      </c>
      <c r="I169" s="2">
        <v>3229.49</v>
      </c>
      <c r="J169" s="2">
        <v>3229.49</v>
      </c>
      <c r="K169" s="2" t="s">
        <v>11</v>
      </c>
      <c r="L169" s="2">
        <f>tbl_ProjectControl[[#This Row],[Projected_Final_Cost_EAC]]-tbl_ProjectControl[[#This Row],[Budget_Cost_BAC]]</f>
        <v>-235.84000000000015</v>
      </c>
    </row>
    <row r="170" spans="1:12" x14ac:dyDescent="0.35">
      <c r="A170" s="1" t="s">
        <v>189</v>
      </c>
      <c r="B170" s="4">
        <v>45839</v>
      </c>
      <c r="C170" s="4">
        <v>45840</v>
      </c>
      <c r="D170" s="1" t="s">
        <v>15</v>
      </c>
      <c r="E170" s="1" t="s">
        <v>16</v>
      </c>
      <c r="F170" s="1" t="s">
        <v>17</v>
      </c>
      <c r="G170" s="2">
        <v>6938.67</v>
      </c>
      <c r="H170" s="2">
        <v>4425.16</v>
      </c>
      <c r="I170" s="2">
        <v>4286.09</v>
      </c>
      <c r="J170" s="2">
        <v>4286.09</v>
      </c>
      <c r="K170" s="2" t="s">
        <v>11</v>
      </c>
      <c r="L170" s="2">
        <f>tbl_ProjectControl[[#This Row],[Projected_Final_Cost_EAC]]-tbl_ProjectControl[[#This Row],[Budget_Cost_BAC]]</f>
        <v>-139.06999999999971</v>
      </c>
    </row>
    <row r="171" spans="1:12" x14ac:dyDescent="0.35">
      <c r="A171" s="1" t="s">
        <v>190</v>
      </c>
      <c r="B171" s="4">
        <v>45854</v>
      </c>
      <c r="C171" s="4">
        <v>45857</v>
      </c>
      <c r="D171" s="1" t="s">
        <v>15</v>
      </c>
      <c r="E171" s="1" t="s">
        <v>16</v>
      </c>
      <c r="F171" s="1" t="s">
        <v>10</v>
      </c>
      <c r="G171" s="2">
        <v>6842.22</v>
      </c>
      <c r="H171" s="2">
        <v>4484.16</v>
      </c>
      <c r="I171" s="2">
        <v>4467.72</v>
      </c>
      <c r="J171" s="2">
        <v>4467.72</v>
      </c>
      <c r="K171" s="2" t="s">
        <v>11</v>
      </c>
      <c r="L171" s="2">
        <f>tbl_ProjectControl[[#This Row],[Projected_Final_Cost_EAC]]-tbl_ProjectControl[[#This Row],[Budget_Cost_BAC]]</f>
        <v>-16.4399999999996</v>
      </c>
    </row>
    <row r="172" spans="1:12" x14ac:dyDescent="0.35">
      <c r="A172" s="1" t="s">
        <v>191</v>
      </c>
      <c r="B172" s="4">
        <v>45847</v>
      </c>
      <c r="C172" s="4">
        <v>45848</v>
      </c>
      <c r="D172" s="1" t="s">
        <v>15</v>
      </c>
      <c r="E172" s="1" t="s">
        <v>16</v>
      </c>
      <c r="F172" s="1" t="s">
        <v>17</v>
      </c>
      <c r="G172" s="2">
        <v>9595.49</v>
      </c>
      <c r="H172" s="2">
        <v>6087.54</v>
      </c>
      <c r="I172" s="2">
        <v>7285.08</v>
      </c>
      <c r="J172" s="2">
        <v>7285.08</v>
      </c>
      <c r="K172" s="2" t="s">
        <v>11</v>
      </c>
      <c r="L172" s="2">
        <f>tbl_ProjectControl[[#This Row],[Projected_Final_Cost_EAC]]-tbl_ProjectControl[[#This Row],[Budget_Cost_BAC]]</f>
        <v>1197.54</v>
      </c>
    </row>
    <row r="173" spans="1:12" x14ac:dyDescent="0.35">
      <c r="A173" s="1" t="s">
        <v>192</v>
      </c>
      <c r="B173" s="4">
        <v>45856</v>
      </c>
      <c r="C173" s="4">
        <v>45860</v>
      </c>
      <c r="D173" s="1" t="s">
        <v>15</v>
      </c>
      <c r="E173" s="1" t="s">
        <v>23</v>
      </c>
      <c r="F173" s="1" t="s">
        <v>24</v>
      </c>
      <c r="G173" s="2">
        <v>6160.82</v>
      </c>
      <c r="H173" s="2">
        <v>3570.75</v>
      </c>
      <c r="I173" s="2">
        <v>3582.22</v>
      </c>
      <c r="J173" s="2">
        <v>3582.22</v>
      </c>
      <c r="K173" s="2" t="s">
        <v>11</v>
      </c>
      <c r="L173" s="2">
        <f>tbl_ProjectControl[[#This Row],[Projected_Final_Cost_EAC]]-tbl_ProjectControl[[#This Row],[Budget_Cost_BAC]]</f>
        <v>11.4699999999998</v>
      </c>
    </row>
    <row r="174" spans="1:12" x14ac:dyDescent="0.35">
      <c r="A174" s="1" t="s">
        <v>193</v>
      </c>
      <c r="B174" s="4">
        <v>45852</v>
      </c>
      <c r="C174" s="4">
        <v>45853</v>
      </c>
      <c r="D174" s="1" t="s">
        <v>15</v>
      </c>
      <c r="E174" s="1" t="s">
        <v>23</v>
      </c>
      <c r="F174" s="1" t="s">
        <v>10</v>
      </c>
      <c r="G174" s="2">
        <v>8791.74</v>
      </c>
      <c r="H174" s="2">
        <v>5465.88</v>
      </c>
      <c r="I174" s="2">
        <v>5495.02</v>
      </c>
      <c r="J174" s="2">
        <v>5495.02</v>
      </c>
      <c r="K174" s="2" t="s">
        <v>11</v>
      </c>
      <c r="L174" s="2">
        <f>tbl_ProjectControl[[#This Row],[Projected_Final_Cost_EAC]]-tbl_ProjectControl[[#This Row],[Budget_Cost_BAC]]</f>
        <v>29.140000000000327</v>
      </c>
    </row>
    <row r="175" spans="1:12" x14ac:dyDescent="0.35">
      <c r="A175" s="1" t="s">
        <v>194</v>
      </c>
      <c r="B175" s="4">
        <v>45849</v>
      </c>
      <c r="C175" s="4">
        <v>45851</v>
      </c>
      <c r="D175" s="1" t="s">
        <v>15</v>
      </c>
      <c r="E175" s="1" t="s">
        <v>23</v>
      </c>
      <c r="F175" s="1" t="s">
        <v>10</v>
      </c>
      <c r="G175" s="2">
        <v>6654.34</v>
      </c>
      <c r="H175" s="2">
        <v>3711.01</v>
      </c>
      <c r="I175" s="2">
        <v>3419.47</v>
      </c>
      <c r="J175" s="2">
        <v>3419.47</v>
      </c>
      <c r="K175" s="2" t="s">
        <v>11</v>
      </c>
      <c r="L175" s="2">
        <f>tbl_ProjectControl[[#This Row],[Projected_Final_Cost_EAC]]-tbl_ProjectControl[[#This Row],[Budget_Cost_BAC]]</f>
        <v>-291.54000000000042</v>
      </c>
    </row>
    <row r="176" spans="1:12" x14ac:dyDescent="0.35">
      <c r="A176" s="1" t="s">
        <v>195</v>
      </c>
      <c r="B176" s="4">
        <v>45840</v>
      </c>
      <c r="C176" s="4">
        <v>45896</v>
      </c>
      <c r="D176" s="1" t="s">
        <v>8</v>
      </c>
      <c r="E176" s="1" t="s">
        <v>13</v>
      </c>
      <c r="F176" s="1" t="s">
        <v>17</v>
      </c>
      <c r="G176" s="2">
        <v>27993.25</v>
      </c>
      <c r="H176" s="2">
        <v>17427.89</v>
      </c>
      <c r="I176" s="2">
        <v>16442.21</v>
      </c>
      <c r="J176" s="2">
        <v>16442.21</v>
      </c>
      <c r="K176" s="2" t="s">
        <v>11</v>
      </c>
      <c r="L176" s="2">
        <f>tbl_ProjectControl[[#This Row],[Projected_Final_Cost_EAC]]-tbl_ProjectControl[[#This Row],[Budget_Cost_BAC]]</f>
        <v>-985.68000000000029</v>
      </c>
    </row>
    <row r="177" spans="1:12" x14ac:dyDescent="0.35">
      <c r="A177" s="1" t="s">
        <v>196</v>
      </c>
      <c r="B177" s="4">
        <v>45846</v>
      </c>
      <c r="C177" s="4">
        <v>45850</v>
      </c>
      <c r="D177" s="1" t="s">
        <v>15</v>
      </c>
      <c r="E177" s="1" t="s">
        <v>16</v>
      </c>
      <c r="F177" s="1" t="s">
        <v>17</v>
      </c>
      <c r="G177" s="2">
        <v>8346.1200000000008</v>
      </c>
      <c r="H177" s="2">
        <v>4938.75</v>
      </c>
      <c r="I177" s="2">
        <v>5137.5</v>
      </c>
      <c r="J177" s="2">
        <v>5137.5</v>
      </c>
      <c r="K177" s="2" t="s">
        <v>11</v>
      </c>
      <c r="L177" s="2">
        <f>tbl_ProjectControl[[#This Row],[Projected_Final_Cost_EAC]]-tbl_ProjectControl[[#This Row],[Budget_Cost_BAC]]</f>
        <v>198.75</v>
      </c>
    </row>
    <row r="178" spans="1:12" x14ac:dyDescent="0.35">
      <c r="A178" s="1" t="s">
        <v>197</v>
      </c>
      <c r="B178" s="4">
        <v>45845</v>
      </c>
      <c r="C178" s="4">
        <v>45880</v>
      </c>
      <c r="D178" s="1" t="s">
        <v>8</v>
      </c>
      <c r="E178" s="1" t="s">
        <v>9</v>
      </c>
      <c r="F178" s="1" t="s">
        <v>17</v>
      </c>
      <c r="G178" s="2">
        <v>36421.370000000003</v>
      </c>
      <c r="H178" s="2">
        <v>22717.99</v>
      </c>
      <c r="I178" s="2">
        <v>24563.89</v>
      </c>
      <c r="J178" s="2">
        <v>24563.89</v>
      </c>
      <c r="K178" s="2" t="s">
        <v>11</v>
      </c>
      <c r="L178" s="2">
        <f>tbl_ProjectControl[[#This Row],[Projected_Final_Cost_EAC]]-tbl_ProjectControl[[#This Row],[Budget_Cost_BAC]]</f>
        <v>1845.8999999999978</v>
      </c>
    </row>
    <row r="179" spans="1:12" x14ac:dyDescent="0.35">
      <c r="A179" s="1" t="s">
        <v>198</v>
      </c>
      <c r="B179" s="4">
        <v>45859</v>
      </c>
      <c r="C179" s="4">
        <v>45860</v>
      </c>
      <c r="D179" s="1" t="s">
        <v>15</v>
      </c>
      <c r="E179" s="1" t="s">
        <v>21</v>
      </c>
      <c r="F179" s="1" t="s">
        <v>19</v>
      </c>
      <c r="G179" s="2">
        <v>6029.87</v>
      </c>
      <c r="H179" s="2">
        <v>3948.83</v>
      </c>
      <c r="I179" s="2">
        <v>4698.5</v>
      </c>
      <c r="J179" s="2">
        <v>4698.5</v>
      </c>
      <c r="K179" s="2" t="s">
        <v>11</v>
      </c>
      <c r="L179" s="2">
        <f>tbl_ProjectControl[[#This Row],[Projected_Final_Cost_EAC]]-tbl_ProjectControl[[#This Row],[Budget_Cost_BAC]]</f>
        <v>749.67000000000007</v>
      </c>
    </row>
    <row r="180" spans="1:12" x14ac:dyDescent="0.35">
      <c r="A180" s="1" t="s">
        <v>199</v>
      </c>
      <c r="B180" s="4">
        <v>45852</v>
      </c>
      <c r="C180" s="4">
        <v>45855</v>
      </c>
      <c r="D180" s="1" t="s">
        <v>15</v>
      </c>
      <c r="E180" s="1" t="s">
        <v>16</v>
      </c>
      <c r="F180" s="1" t="s">
        <v>17</v>
      </c>
      <c r="G180" s="2">
        <v>8848.99</v>
      </c>
      <c r="H180" s="2">
        <v>5157.87</v>
      </c>
      <c r="I180" s="2">
        <v>5868.76</v>
      </c>
      <c r="J180" s="2">
        <v>5868.76</v>
      </c>
      <c r="K180" s="2" t="s">
        <v>11</v>
      </c>
      <c r="L180" s="2">
        <f>tbl_ProjectControl[[#This Row],[Projected_Final_Cost_EAC]]-tbl_ProjectControl[[#This Row],[Budget_Cost_BAC]]</f>
        <v>710.89000000000033</v>
      </c>
    </row>
    <row r="181" spans="1:12" x14ac:dyDescent="0.35">
      <c r="A181" s="1" t="s">
        <v>200</v>
      </c>
      <c r="B181" s="4">
        <v>45854</v>
      </c>
      <c r="C181" s="4">
        <v>45857</v>
      </c>
      <c r="D181" s="1" t="s">
        <v>15</v>
      </c>
      <c r="E181" s="1" t="s">
        <v>16</v>
      </c>
      <c r="F181" s="1" t="s">
        <v>24</v>
      </c>
      <c r="G181" s="2">
        <v>6979.31</v>
      </c>
      <c r="H181" s="2">
        <v>4369.2700000000004</v>
      </c>
      <c r="I181" s="2">
        <v>4432.5600000000004</v>
      </c>
      <c r="J181" s="2">
        <v>4432.5600000000004</v>
      </c>
      <c r="K181" s="2" t="s">
        <v>11</v>
      </c>
      <c r="L181" s="2">
        <f>tbl_ProjectControl[[#This Row],[Projected_Final_Cost_EAC]]-tbl_ProjectControl[[#This Row],[Budget_Cost_BAC]]</f>
        <v>63.289999999999964</v>
      </c>
    </row>
    <row r="182" spans="1:12" x14ac:dyDescent="0.35">
      <c r="A182" s="1" t="s">
        <v>201</v>
      </c>
      <c r="B182" s="4">
        <v>45862</v>
      </c>
      <c r="C182" s="4">
        <v>45864</v>
      </c>
      <c r="D182" s="1" t="s">
        <v>15</v>
      </c>
      <c r="E182" s="1" t="s">
        <v>21</v>
      </c>
      <c r="F182" s="1" t="s">
        <v>32</v>
      </c>
      <c r="G182" s="2">
        <v>6561.48</v>
      </c>
      <c r="H182" s="2">
        <v>4252.6899999999996</v>
      </c>
      <c r="I182" s="2">
        <v>3614.78</v>
      </c>
      <c r="J182" s="2">
        <v>3614.78</v>
      </c>
      <c r="K182" s="2" t="s">
        <v>11</v>
      </c>
      <c r="L182" s="2">
        <f>tbl_ProjectControl[[#This Row],[Projected_Final_Cost_EAC]]-tbl_ProjectControl[[#This Row],[Budget_Cost_BAC]]</f>
        <v>-637.9099999999994</v>
      </c>
    </row>
    <row r="183" spans="1:12" x14ac:dyDescent="0.35">
      <c r="A183" s="1" t="s">
        <v>202</v>
      </c>
      <c r="B183" s="4">
        <v>45863</v>
      </c>
      <c r="C183" s="4">
        <v>45865</v>
      </c>
      <c r="D183" s="1" t="s">
        <v>15</v>
      </c>
      <c r="E183" s="1" t="s">
        <v>21</v>
      </c>
      <c r="F183" s="1" t="s">
        <v>17</v>
      </c>
      <c r="G183" s="2">
        <v>5840.52</v>
      </c>
      <c r="H183" s="2">
        <v>3466.1</v>
      </c>
      <c r="I183" s="2">
        <v>3730.08</v>
      </c>
      <c r="J183" s="2">
        <v>3730.08</v>
      </c>
      <c r="K183" s="2" t="s">
        <v>11</v>
      </c>
      <c r="L183" s="2">
        <f>tbl_ProjectControl[[#This Row],[Projected_Final_Cost_EAC]]-tbl_ProjectControl[[#This Row],[Budget_Cost_BAC]]</f>
        <v>263.98</v>
      </c>
    </row>
    <row r="184" spans="1:12" x14ac:dyDescent="0.35">
      <c r="A184" s="1" t="s">
        <v>203</v>
      </c>
      <c r="B184" s="4">
        <v>45857</v>
      </c>
      <c r="C184" s="4">
        <v>45899</v>
      </c>
      <c r="D184" s="1" t="s">
        <v>8</v>
      </c>
      <c r="E184" s="1" t="s">
        <v>9</v>
      </c>
      <c r="F184" s="1" t="s">
        <v>10</v>
      </c>
      <c r="G184" s="2">
        <v>39938.71</v>
      </c>
      <c r="H184" s="2">
        <v>28280.02</v>
      </c>
      <c r="I184" s="2">
        <v>29682.05</v>
      </c>
      <c r="J184" s="2">
        <v>29682.05</v>
      </c>
      <c r="K184" s="2" t="s">
        <v>11</v>
      </c>
      <c r="L184" s="2">
        <f>tbl_ProjectControl[[#This Row],[Projected_Final_Cost_EAC]]-tbl_ProjectControl[[#This Row],[Budget_Cost_BAC]]</f>
        <v>1402.0299999999988</v>
      </c>
    </row>
    <row r="185" spans="1:12" x14ac:dyDescent="0.35">
      <c r="A185" s="1" t="s">
        <v>204</v>
      </c>
      <c r="B185" s="4">
        <v>45856</v>
      </c>
      <c r="C185" s="4">
        <v>45909</v>
      </c>
      <c r="D185" s="1" t="s">
        <v>8</v>
      </c>
      <c r="E185" s="1" t="s">
        <v>13</v>
      </c>
      <c r="F185" s="1" t="s">
        <v>32</v>
      </c>
      <c r="G185" s="2">
        <v>27409.200000000001</v>
      </c>
      <c r="H185" s="2">
        <v>17540.689999999999</v>
      </c>
      <c r="I185" s="2">
        <v>19254.669999999998</v>
      </c>
      <c r="J185" s="2">
        <v>19254.669999999998</v>
      </c>
      <c r="K185" s="2" t="s">
        <v>11</v>
      </c>
      <c r="L185" s="2">
        <f>tbl_ProjectControl[[#This Row],[Projected_Final_Cost_EAC]]-tbl_ProjectControl[[#This Row],[Budget_Cost_BAC]]</f>
        <v>1713.9799999999996</v>
      </c>
    </row>
    <row r="186" spans="1:12" x14ac:dyDescent="0.35">
      <c r="A186" s="1" t="s">
        <v>205</v>
      </c>
      <c r="B186" s="4">
        <v>45872</v>
      </c>
      <c r="C186" s="4">
        <v>45875</v>
      </c>
      <c r="D186" s="1" t="s">
        <v>15</v>
      </c>
      <c r="E186" s="1" t="s">
        <v>23</v>
      </c>
      <c r="F186" s="1" t="s">
        <v>32</v>
      </c>
      <c r="G186" s="2">
        <v>5273.33</v>
      </c>
      <c r="H186" s="2">
        <v>3683.05</v>
      </c>
      <c r="I186" s="2">
        <v>3140.9</v>
      </c>
      <c r="J186" s="2">
        <v>3140.9</v>
      </c>
      <c r="K186" s="2" t="s">
        <v>11</v>
      </c>
      <c r="L186" s="2">
        <f>tbl_ProjectControl[[#This Row],[Projected_Final_Cost_EAC]]-tbl_ProjectControl[[#This Row],[Budget_Cost_BAC]]</f>
        <v>-542.15000000000009</v>
      </c>
    </row>
    <row r="187" spans="1:12" x14ac:dyDescent="0.35">
      <c r="A187" s="1" t="s">
        <v>206</v>
      </c>
      <c r="B187" s="4">
        <v>45876</v>
      </c>
      <c r="C187" s="4">
        <v>45925</v>
      </c>
      <c r="D187" s="1" t="s">
        <v>8</v>
      </c>
      <c r="E187" s="1" t="s">
        <v>9</v>
      </c>
      <c r="F187" s="1" t="s">
        <v>24</v>
      </c>
      <c r="G187" s="2">
        <v>32203.86</v>
      </c>
      <c r="H187" s="2">
        <v>23205.03</v>
      </c>
      <c r="I187" s="2">
        <v>20002.599999999999</v>
      </c>
      <c r="J187" s="2">
        <v>20002.599999999999</v>
      </c>
      <c r="K187" s="2" t="s">
        <v>11</v>
      </c>
      <c r="L187" s="2">
        <f>tbl_ProjectControl[[#This Row],[Projected_Final_Cost_EAC]]-tbl_ProjectControl[[#This Row],[Budget_Cost_BAC]]</f>
        <v>-3202.4300000000003</v>
      </c>
    </row>
    <row r="188" spans="1:12" x14ac:dyDescent="0.35">
      <c r="A188" s="1" t="s">
        <v>207</v>
      </c>
      <c r="B188" s="4">
        <v>45886</v>
      </c>
      <c r="C188" s="4">
        <v>45888</v>
      </c>
      <c r="D188" s="1" t="s">
        <v>15</v>
      </c>
      <c r="E188" s="1" t="s">
        <v>16</v>
      </c>
      <c r="F188" s="1" t="s">
        <v>24</v>
      </c>
      <c r="G188" s="2">
        <v>8518.89</v>
      </c>
      <c r="H188" s="2">
        <v>4699.6000000000004</v>
      </c>
      <c r="I188" s="2">
        <v>4283.29</v>
      </c>
      <c r="J188" s="2">
        <v>4283.29</v>
      </c>
      <c r="K188" s="2" t="s">
        <v>11</v>
      </c>
      <c r="L188" s="2">
        <f>tbl_ProjectControl[[#This Row],[Projected_Final_Cost_EAC]]-tbl_ProjectControl[[#This Row],[Budget_Cost_BAC]]</f>
        <v>-416.3100000000004</v>
      </c>
    </row>
    <row r="189" spans="1:12" x14ac:dyDescent="0.35">
      <c r="A189" s="1" t="s">
        <v>208</v>
      </c>
      <c r="B189" s="4">
        <v>45877</v>
      </c>
      <c r="C189" s="4">
        <v>45881</v>
      </c>
      <c r="D189" s="1" t="s">
        <v>15</v>
      </c>
      <c r="E189" s="1" t="s">
        <v>16</v>
      </c>
      <c r="F189" s="1" t="s">
        <v>17</v>
      </c>
      <c r="G189" s="2">
        <v>6977.98</v>
      </c>
      <c r="H189" s="2">
        <v>4333.16</v>
      </c>
      <c r="I189" s="2">
        <v>4869.07</v>
      </c>
      <c r="J189" s="2">
        <v>4869.07</v>
      </c>
      <c r="K189" s="2" t="s">
        <v>11</v>
      </c>
      <c r="L189" s="2">
        <f>tbl_ProjectControl[[#This Row],[Projected_Final_Cost_EAC]]-tbl_ProjectControl[[#This Row],[Budget_Cost_BAC]]</f>
        <v>535.90999999999985</v>
      </c>
    </row>
    <row r="190" spans="1:12" x14ac:dyDescent="0.35">
      <c r="A190" s="1" t="s">
        <v>209</v>
      </c>
      <c r="B190" s="4">
        <v>45892</v>
      </c>
      <c r="C190" s="4">
        <v>45950</v>
      </c>
      <c r="D190" s="1" t="s">
        <v>8</v>
      </c>
      <c r="E190" s="1" t="s">
        <v>9</v>
      </c>
      <c r="F190" s="1" t="s">
        <v>10</v>
      </c>
      <c r="G190" s="2">
        <v>21979.91</v>
      </c>
      <c r="H190" s="2">
        <v>13498.37</v>
      </c>
      <c r="I190" s="2">
        <v>12702.13</v>
      </c>
      <c r="J190" s="2">
        <v>12702.13</v>
      </c>
      <c r="K190" s="2" t="s">
        <v>11</v>
      </c>
      <c r="L190" s="2">
        <f>tbl_ProjectControl[[#This Row],[Projected_Final_Cost_EAC]]-tbl_ProjectControl[[#This Row],[Budget_Cost_BAC]]</f>
        <v>-796.2400000000016</v>
      </c>
    </row>
    <row r="191" spans="1:12" x14ac:dyDescent="0.35">
      <c r="A191" s="1" t="s">
        <v>210</v>
      </c>
      <c r="B191" s="4">
        <v>45882</v>
      </c>
      <c r="C191" s="4">
        <v>45911</v>
      </c>
      <c r="D191" s="1" t="s">
        <v>8</v>
      </c>
      <c r="E191" s="1" t="s">
        <v>58</v>
      </c>
      <c r="F191" s="1" t="s">
        <v>24</v>
      </c>
      <c r="G191" s="2">
        <v>35739.440000000002</v>
      </c>
      <c r="H191" s="2">
        <v>20512.150000000001</v>
      </c>
      <c r="I191" s="2">
        <v>20041.23</v>
      </c>
      <c r="J191" s="2">
        <v>20041.23</v>
      </c>
      <c r="K191" s="2" t="s">
        <v>11</v>
      </c>
      <c r="L191" s="2">
        <f>tbl_ProjectControl[[#This Row],[Projected_Final_Cost_EAC]]-tbl_ProjectControl[[#This Row],[Budget_Cost_BAC]]</f>
        <v>-470.92000000000189</v>
      </c>
    </row>
    <row r="192" spans="1:12" x14ac:dyDescent="0.35">
      <c r="A192" s="1" t="s">
        <v>211</v>
      </c>
      <c r="B192" s="4">
        <v>45871</v>
      </c>
      <c r="C192" s="4">
        <v>45897</v>
      </c>
      <c r="D192" s="1" t="s">
        <v>8</v>
      </c>
      <c r="E192" s="1" t="s">
        <v>9</v>
      </c>
      <c r="F192" s="1" t="s">
        <v>24</v>
      </c>
      <c r="G192" s="2">
        <v>40497.360000000001</v>
      </c>
      <c r="H192" s="2">
        <v>23676.94</v>
      </c>
      <c r="I192" s="2">
        <v>22669.41</v>
      </c>
      <c r="J192" s="2">
        <v>22669.41</v>
      </c>
      <c r="K192" s="2" t="s">
        <v>11</v>
      </c>
      <c r="L192" s="2">
        <f>tbl_ProjectControl[[#This Row],[Projected_Final_Cost_EAC]]-tbl_ProjectControl[[#This Row],[Budget_Cost_BAC]]</f>
        <v>-1007.5299999999988</v>
      </c>
    </row>
    <row r="193" spans="1:12" x14ac:dyDescent="0.35">
      <c r="A193" s="1" t="s">
        <v>212</v>
      </c>
      <c r="B193" s="4">
        <v>45879</v>
      </c>
      <c r="C193" s="4">
        <v>45881</v>
      </c>
      <c r="D193" s="1" t="s">
        <v>15</v>
      </c>
      <c r="E193" s="1" t="s">
        <v>16</v>
      </c>
      <c r="F193" s="1" t="s">
        <v>10</v>
      </c>
      <c r="G193" s="2">
        <v>6776.28</v>
      </c>
      <c r="H193" s="2">
        <v>4683.99</v>
      </c>
      <c r="I193" s="2">
        <v>4359.55</v>
      </c>
      <c r="J193" s="2">
        <v>4359.55</v>
      </c>
      <c r="K193" s="2" t="s">
        <v>11</v>
      </c>
      <c r="L193" s="2">
        <f>tbl_ProjectControl[[#This Row],[Projected_Final_Cost_EAC]]-tbl_ProjectControl[[#This Row],[Budget_Cost_BAC]]</f>
        <v>-324.4399999999996</v>
      </c>
    </row>
    <row r="194" spans="1:12" x14ac:dyDescent="0.35">
      <c r="A194" s="1" t="s">
        <v>213</v>
      </c>
      <c r="B194" s="4">
        <v>45872</v>
      </c>
      <c r="C194" s="4">
        <v>45874</v>
      </c>
      <c r="D194" s="1" t="s">
        <v>15</v>
      </c>
      <c r="E194" s="1" t="s">
        <v>21</v>
      </c>
      <c r="F194" s="1" t="s">
        <v>24</v>
      </c>
      <c r="G194" s="2">
        <v>5903.77</v>
      </c>
      <c r="H194" s="2">
        <v>3620.72</v>
      </c>
      <c r="I194" s="2">
        <v>3797.83</v>
      </c>
      <c r="J194" s="2">
        <v>3797.83</v>
      </c>
      <c r="K194" s="2" t="s">
        <v>11</v>
      </c>
      <c r="L194" s="2">
        <f>tbl_ProjectControl[[#This Row],[Projected_Final_Cost_EAC]]-tbl_ProjectControl[[#This Row],[Budget_Cost_BAC]]</f>
        <v>177.11000000000013</v>
      </c>
    </row>
    <row r="195" spans="1:12" x14ac:dyDescent="0.35">
      <c r="A195" s="1" t="s">
        <v>214</v>
      </c>
      <c r="B195" s="4">
        <v>45879</v>
      </c>
      <c r="C195" s="4">
        <v>45880</v>
      </c>
      <c r="D195" s="1" t="s">
        <v>15</v>
      </c>
      <c r="E195" s="1" t="s">
        <v>21</v>
      </c>
      <c r="F195" s="1" t="s">
        <v>32</v>
      </c>
      <c r="G195" s="2">
        <v>5894.46</v>
      </c>
      <c r="H195" s="2">
        <v>4530.0600000000004</v>
      </c>
      <c r="I195" s="2">
        <v>4624.79</v>
      </c>
      <c r="J195" s="2">
        <v>4624.79</v>
      </c>
      <c r="K195" s="2" t="s">
        <v>11</v>
      </c>
      <c r="L195" s="2">
        <f>tbl_ProjectControl[[#This Row],[Projected_Final_Cost_EAC]]-tbl_ProjectControl[[#This Row],[Budget_Cost_BAC]]</f>
        <v>94.729999999999563</v>
      </c>
    </row>
    <row r="196" spans="1:12" x14ac:dyDescent="0.35">
      <c r="A196" s="1" t="s">
        <v>215</v>
      </c>
      <c r="B196" s="4">
        <v>45878</v>
      </c>
      <c r="C196" s="4">
        <v>45936</v>
      </c>
      <c r="D196" s="1" t="s">
        <v>8</v>
      </c>
      <c r="E196" s="1" t="s">
        <v>9</v>
      </c>
      <c r="F196" s="1" t="s">
        <v>32</v>
      </c>
      <c r="G196" s="2">
        <v>39048.620000000003</v>
      </c>
      <c r="H196" s="2">
        <v>25750.53</v>
      </c>
      <c r="I196" s="2">
        <v>28537.73</v>
      </c>
      <c r="J196" s="2">
        <v>28537.73</v>
      </c>
      <c r="K196" s="2" t="s">
        <v>11</v>
      </c>
      <c r="L196" s="2">
        <f>tbl_ProjectControl[[#This Row],[Projected_Final_Cost_EAC]]-tbl_ProjectControl[[#This Row],[Budget_Cost_BAC]]</f>
        <v>2787.2000000000007</v>
      </c>
    </row>
    <row r="197" spans="1:12" x14ac:dyDescent="0.35">
      <c r="A197" s="1" t="s">
        <v>216</v>
      </c>
      <c r="B197" s="4">
        <v>45877</v>
      </c>
      <c r="C197" s="4">
        <v>45878</v>
      </c>
      <c r="D197" s="1" t="s">
        <v>15</v>
      </c>
      <c r="E197" s="1" t="s">
        <v>23</v>
      </c>
      <c r="F197" s="1" t="s">
        <v>24</v>
      </c>
      <c r="G197" s="2">
        <v>7258.1</v>
      </c>
      <c r="H197" s="2">
        <v>4658.49</v>
      </c>
      <c r="I197" s="2">
        <v>4111.3</v>
      </c>
      <c r="J197" s="2">
        <v>4111.3</v>
      </c>
      <c r="K197" s="2" t="s">
        <v>11</v>
      </c>
      <c r="L197" s="2">
        <f>tbl_ProjectControl[[#This Row],[Projected_Final_Cost_EAC]]-tbl_ProjectControl[[#This Row],[Budget_Cost_BAC]]</f>
        <v>-547.1899999999996</v>
      </c>
    </row>
    <row r="198" spans="1:12" x14ac:dyDescent="0.35">
      <c r="A198" s="1" t="s">
        <v>217</v>
      </c>
      <c r="B198" s="4">
        <v>45892</v>
      </c>
      <c r="C198" s="4">
        <v>45895</v>
      </c>
      <c r="D198" s="1" t="s">
        <v>15</v>
      </c>
      <c r="E198" s="1" t="s">
        <v>21</v>
      </c>
      <c r="F198" s="1" t="s">
        <v>32</v>
      </c>
      <c r="G198" s="2">
        <v>6818.01</v>
      </c>
      <c r="H198" s="2">
        <v>4515.87</v>
      </c>
      <c r="I198" s="2">
        <v>5140.3999999999996</v>
      </c>
      <c r="J198" s="2">
        <v>5140.3999999999996</v>
      </c>
      <c r="K198" s="2" t="s">
        <v>11</v>
      </c>
      <c r="L198" s="2">
        <f>tbl_ProjectControl[[#This Row],[Projected_Final_Cost_EAC]]-tbl_ProjectControl[[#This Row],[Budget_Cost_BAC]]</f>
        <v>624.52999999999975</v>
      </c>
    </row>
    <row r="199" spans="1:12" x14ac:dyDescent="0.35">
      <c r="A199" s="1" t="s">
        <v>218</v>
      </c>
      <c r="B199" s="4">
        <v>45887</v>
      </c>
      <c r="C199" s="4">
        <v>45927</v>
      </c>
      <c r="D199" s="1" t="s">
        <v>8</v>
      </c>
      <c r="E199" s="1" t="s">
        <v>9</v>
      </c>
      <c r="F199" s="1" t="s">
        <v>19</v>
      </c>
      <c r="G199" s="2">
        <v>48833.15</v>
      </c>
      <c r="H199" s="2">
        <v>34146.410000000003</v>
      </c>
      <c r="I199" s="2">
        <v>31407.98</v>
      </c>
      <c r="J199" s="2">
        <v>31407.98</v>
      </c>
      <c r="K199" s="2" t="s">
        <v>11</v>
      </c>
      <c r="L199" s="2">
        <f>tbl_ProjectControl[[#This Row],[Projected_Final_Cost_EAC]]-tbl_ProjectControl[[#This Row],[Budget_Cost_BAC]]</f>
        <v>-2738.4300000000039</v>
      </c>
    </row>
    <row r="200" spans="1:12" x14ac:dyDescent="0.35">
      <c r="A200" s="1" t="s">
        <v>219</v>
      </c>
      <c r="B200" s="4">
        <v>45888</v>
      </c>
      <c r="C200" s="4">
        <v>45890</v>
      </c>
      <c r="D200" s="1" t="s">
        <v>15</v>
      </c>
      <c r="E200" s="1" t="s">
        <v>16</v>
      </c>
      <c r="F200" s="1" t="s">
        <v>17</v>
      </c>
      <c r="G200" s="2">
        <v>6507.32</v>
      </c>
      <c r="H200" s="2">
        <v>4032.56</v>
      </c>
      <c r="I200" s="2">
        <v>5256.87</v>
      </c>
      <c r="J200" s="2">
        <v>5256.87</v>
      </c>
      <c r="K200" s="2" t="s">
        <v>11</v>
      </c>
      <c r="L200" s="2">
        <f>tbl_ProjectControl[[#This Row],[Projected_Final_Cost_EAC]]-tbl_ProjectControl[[#This Row],[Budget_Cost_BAC]]</f>
        <v>1224.31</v>
      </c>
    </row>
    <row r="201" spans="1:12" x14ac:dyDescent="0.35">
      <c r="A201" s="1" t="s">
        <v>220</v>
      </c>
      <c r="B201" s="4">
        <v>45876</v>
      </c>
      <c r="C201" s="4">
        <v>45879</v>
      </c>
      <c r="D201" s="1" t="s">
        <v>15</v>
      </c>
      <c r="E201" s="1" t="s">
        <v>23</v>
      </c>
      <c r="F201" s="1" t="s">
        <v>19</v>
      </c>
      <c r="G201" s="2">
        <v>4841.37</v>
      </c>
      <c r="H201" s="2">
        <v>2784.62</v>
      </c>
      <c r="I201" s="2">
        <v>2788.97</v>
      </c>
      <c r="J201" s="2">
        <v>2788.97</v>
      </c>
      <c r="K201" s="2" t="s">
        <v>11</v>
      </c>
      <c r="L201" s="2">
        <f>tbl_ProjectControl[[#This Row],[Projected_Final_Cost_EAC]]-tbl_ProjectControl[[#This Row],[Budget_Cost_BAC]]</f>
        <v>4.3499999999999091</v>
      </c>
    </row>
    <row r="202" spans="1:12" x14ac:dyDescent="0.35">
      <c r="A202" s="1" t="s">
        <v>221</v>
      </c>
      <c r="B202" s="4">
        <v>45876</v>
      </c>
      <c r="C202" s="4">
        <v>45880</v>
      </c>
      <c r="D202" s="1" t="s">
        <v>15</v>
      </c>
      <c r="E202" s="1" t="s">
        <v>21</v>
      </c>
      <c r="F202" s="1" t="s">
        <v>10</v>
      </c>
      <c r="G202" s="2">
        <v>6605.23</v>
      </c>
      <c r="H202" s="2">
        <v>4478.1499999999996</v>
      </c>
      <c r="I202" s="2">
        <v>4568.43</v>
      </c>
      <c r="J202" s="2">
        <v>4568.43</v>
      </c>
      <c r="K202" s="2" t="s">
        <v>11</v>
      </c>
      <c r="L202" s="2">
        <f>tbl_ProjectControl[[#This Row],[Projected_Final_Cost_EAC]]-tbl_ProjectControl[[#This Row],[Budget_Cost_BAC]]</f>
        <v>90.280000000000655</v>
      </c>
    </row>
    <row r="203" spans="1:12" x14ac:dyDescent="0.35">
      <c r="A203" s="1" t="s">
        <v>222</v>
      </c>
      <c r="B203" s="4">
        <v>45892</v>
      </c>
      <c r="C203" s="4">
        <v>45947</v>
      </c>
      <c r="D203" s="1" t="s">
        <v>8</v>
      </c>
      <c r="E203" s="1" t="s">
        <v>9</v>
      </c>
      <c r="F203" s="1" t="s">
        <v>10</v>
      </c>
      <c r="G203" s="2">
        <v>37189.449999999997</v>
      </c>
      <c r="H203" s="2">
        <v>23059.53</v>
      </c>
      <c r="I203" s="2">
        <v>24320.639999999999</v>
      </c>
      <c r="J203" s="2">
        <v>24320.639999999999</v>
      </c>
      <c r="K203" s="2" t="s">
        <v>11</v>
      </c>
      <c r="L203" s="2">
        <f>tbl_ProjectControl[[#This Row],[Projected_Final_Cost_EAC]]-tbl_ProjectControl[[#This Row],[Budget_Cost_BAC]]</f>
        <v>1261.1100000000006</v>
      </c>
    </row>
    <row r="204" spans="1:12" x14ac:dyDescent="0.35">
      <c r="A204" s="1" t="s">
        <v>223</v>
      </c>
      <c r="B204" s="4">
        <v>45882</v>
      </c>
      <c r="C204" s="4">
        <v>45922</v>
      </c>
      <c r="D204" s="1" t="s">
        <v>8</v>
      </c>
      <c r="E204" s="1" t="s">
        <v>58</v>
      </c>
      <c r="F204" s="1" t="s">
        <v>10</v>
      </c>
      <c r="G204" s="2">
        <v>33609.79</v>
      </c>
      <c r="H204" s="2">
        <v>20876.310000000001</v>
      </c>
      <c r="I204" s="2">
        <v>23515.69</v>
      </c>
      <c r="J204" s="2">
        <v>23515.69</v>
      </c>
      <c r="K204" s="2" t="s">
        <v>11</v>
      </c>
      <c r="L204" s="2">
        <f>tbl_ProjectControl[[#This Row],[Projected_Final_Cost_EAC]]-tbl_ProjectControl[[#This Row],[Budget_Cost_BAC]]</f>
        <v>2639.3799999999974</v>
      </c>
    </row>
    <row r="205" spans="1:12" x14ac:dyDescent="0.35">
      <c r="A205" s="1" t="s">
        <v>224</v>
      </c>
      <c r="B205" s="4">
        <v>45888</v>
      </c>
      <c r="C205" s="4">
        <v>45890</v>
      </c>
      <c r="D205" s="1" t="s">
        <v>15</v>
      </c>
      <c r="E205" s="1" t="s">
        <v>16</v>
      </c>
      <c r="F205" s="1" t="s">
        <v>17</v>
      </c>
      <c r="G205" s="2">
        <v>5013.3</v>
      </c>
      <c r="H205" s="2">
        <v>3666.91</v>
      </c>
      <c r="I205" s="2">
        <v>3796.49</v>
      </c>
      <c r="J205" s="2">
        <v>3796.49</v>
      </c>
      <c r="K205" s="2" t="s">
        <v>11</v>
      </c>
      <c r="L205" s="2">
        <f>tbl_ProjectControl[[#This Row],[Projected_Final_Cost_EAC]]-tbl_ProjectControl[[#This Row],[Budget_Cost_BAC]]</f>
        <v>129.57999999999993</v>
      </c>
    </row>
    <row r="206" spans="1:12" x14ac:dyDescent="0.35">
      <c r="A206" s="1" t="s">
        <v>225</v>
      </c>
      <c r="B206" s="4">
        <v>45891</v>
      </c>
      <c r="C206" s="4">
        <v>45895</v>
      </c>
      <c r="D206" s="1" t="s">
        <v>15</v>
      </c>
      <c r="E206" s="1" t="s">
        <v>16</v>
      </c>
      <c r="F206" s="1" t="s">
        <v>10</v>
      </c>
      <c r="G206" s="2">
        <v>5228.72</v>
      </c>
      <c r="H206" s="2">
        <v>3172.25</v>
      </c>
      <c r="I206" s="2">
        <v>3096.86</v>
      </c>
      <c r="J206" s="2">
        <v>3096.86</v>
      </c>
      <c r="K206" s="2" t="s">
        <v>11</v>
      </c>
      <c r="L206" s="2">
        <f>tbl_ProjectControl[[#This Row],[Projected_Final_Cost_EAC]]-tbl_ProjectControl[[#This Row],[Budget_Cost_BAC]]</f>
        <v>-75.389999999999873</v>
      </c>
    </row>
    <row r="207" spans="1:12" x14ac:dyDescent="0.35">
      <c r="A207" s="1" t="s">
        <v>226</v>
      </c>
      <c r="B207" s="4">
        <v>45878</v>
      </c>
      <c r="C207" s="4">
        <v>45880</v>
      </c>
      <c r="D207" s="1" t="s">
        <v>15</v>
      </c>
      <c r="E207" s="1" t="s">
        <v>23</v>
      </c>
      <c r="F207" s="1" t="s">
        <v>10</v>
      </c>
      <c r="G207" s="2">
        <v>6001.24</v>
      </c>
      <c r="H207" s="2">
        <v>4238.1899999999996</v>
      </c>
      <c r="I207" s="2">
        <v>3937.39</v>
      </c>
      <c r="J207" s="2">
        <v>3937.39</v>
      </c>
      <c r="K207" s="2" t="s">
        <v>11</v>
      </c>
      <c r="L207" s="2">
        <f>tbl_ProjectControl[[#This Row],[Projected_Final_Cost_EAC]]-tbl_ProjectControl[[#This Row],[Budget_Cost_BAC]]</f>
        <v>-300.79999999999973</v>
      </c>
    </row>
    <row r="208" spans="1:12" x14ac:dyDescent="0.35">
      <c r="A208" s="1" t="s">
        <v>227</v>
      </c>
      <c r="B208" s="4">
        <v>45877</v>
      </c>
      <c r="C208" s="4">
        <v>45897</v>
      </c>
      <c r="D208" s="1" t="s">
        <v>8</v>
      </c>
      <c r="E208" s="1" t="s">
        <v>9</v>
      </c>
      <c r="F208" s="1" t="s">
        <v>24</v>
      </c>
      <c r="G208" s="2">
        <v>28090.41</v>
      </c>
      <c r="H208" s="2">
        <v>17260.080000000002</v>
      </c>
      <c r="I208" s="2">
        <v>17234.73</v>
      </c>
      <c r="J208" s="2">
        <v>17234.73</v>
      </c>
      <c r="K208" s="2" t="s">
        <v>11</v>
      </c>
      <c r="L208" s="2">
        <f>tbl_ProjectControl[[#This Row],[Projected_Final_Cost_EAC]]-tbl_ProjectControl[[#This Row],[Budget_Cost_BAC]]</f>
        <v>-25.350000000002183</v>
      </c>
    </row>
    <row r="209" spans="1:12" x14ac:dyDescent="0.35">
      <c r="A209" s="1" t="s">
        <v>228</v>
      </c>
      <c r="B209" s="4">
        <v>45873</v>
      </c>
      <c r="C209" s="4">
        <v>45876</v>
      </c>
      <c r="D209" s="1" t="s">
        <v>15</v>
      </c>
      <c r="E209" s="1" t="s">
        <v>16</v>
      </c>
      <c r="F209" s="1" t="s">
        <v>17</v>
      </c>
      <c r="G209" s="2">
        <v>4504.4399999999996</v>
      </c>
      <c r="H209" s="2">
        <v>3327.13</v>
      </c>
      <c r="I209" s="2">
        <v>4055.49</v>
      </c>
      <c r="J209" s="2">
        <v>4055.49</v>
      </c>
      <c r="K209" s="2" t="s">
        <v>11</v>
      </c>
      <c r="L209" s="2">
        <f>tbl_ProjectControl[[#This Row],[Projected_Final_Cost_EAC]]-tbl_ProjectControl[[#This Row],[Budget_Cost_BAC]]</f>
        <v>728.35999999999967</v>
      </c>
    </row>
    <row r="210" spans="1:12" x14ac:dyDescent="0.35">
      <c r="A210" s="1" t="s">
        <v>229</v>
      </c>
      <c r="B210" s="4">
        <v>45889</v>
      </c>
      <c r="C210" s="4">
        <v>45890</v>
      </c>
      <c r="D210" s="1" t="s">
        <v>15</v>
      </c>
      <c r="E210" s="1" t="s">
        <v>16</v>
      </c>
      <c r="F210" s="1" t="s">
        <v>19</v>
      </c>
      <c r="G210" s="2">
        <v>6262.35</v>
      </c>
      <c r="H210" s="2">
        <v>3491.98</v>
      </c>
      <c r="I210" s="2">
        <v>4221.3999999999996</v>
      </c>
      <c r="J210" s="2">
        <v>4221.3999999999996</v>
      </c>
      <c r="K210" s="2" t="s">
        <v>11</v>
      </c>
      <c r="L210" s="2">
        <f>tbl_ProjectControl[[#This Row],[Projected_Final_Cost_EAC]]-tbl_ProjectControl[[#This Row],[Budget_Cost_BAC]]</f>
        <v>729.41999999999962</v>
      </c>
    </row>
    <row r="211" spans="1:12" x14ac:dyDescent="0.35">
      <c r="A211" s="1" t="s">
        <v>230</v>
      </c>
      <c r="B211" s="4">
        <v>45894</v>
      </c>
      <c r="C211" s="4">
        <v>45897</v>
      </c>
      <c r="D211" s="1" t="s">
        <v>15</v>
      </c>
      <c r="E211" s="1" t="s">
        <v>23</v>
      </c>
      <c r="F211" s="1" t="s">
        <v>17</v>
      </c>
      <c r="G211" s="2">
        <v>4964.9799999999996</v>
      </c>
      <c r="H211" s="2">
        <v>3138.68</v>
      </c>
      <c r="I211" s="2">
        <v>3336.71</v>
      </c>
      <c r="J211" s="2">
        <v>3336.71</v>
      </c>
      <c r="K211" s="2" t="s">
        <v>11</v>
      </c>
      <c r="L211" s="2">
        <f>tbl_ProjectControl[[#This Row],[Projected_Final_Cost_EAC]]-tbl_ProjectControl[[#This Row],[Budget_Cost_BAC]]</f>
        <v>198.0300000000002</v>
      </c>
    </row>
    <row r="212" spans="1:12" x14ac:dyDescent="0.35">
      <c r="A212" s="1" t="s">
        <v>231</v>
      </c>
      <c r="B212" s="4">
        <v>45887</v>
      </c>
      <c r="C212" s="4">
        <v>45889</v>
      </c>
      <c r="D212" s="1" t="s">
        <v>15</v>
      </c>
      <c r="E212" s="1" t="s">
        <v>16</v>
      </c>
      <c r="F212" s="1" t="s">
        <v>10</v>
      </c>
      <c r="G212" s="2">
        <v>4721.17</v>
      </c>
      <c r="H212" s="2">
        <v>3047.38</v>
      </c>
      <c r="I212" s="2">
        <v>3397.41</v>
      </c>
      <c r="J212" s="2">
        <v>3397.41</v>
      </c>
      <c r="K212" s="2" t="s">
        <v>11</v>
      </c>
      <c r="L212" s="2">
        <f>tbl_ProjectControl[[#This Row],[Projected_Final_Cost_EAC]]-tbl_ProjectControl[[#This Row],[Budget_Cost_BAC]]</f>
        <v>350.02999999999975</v>
      </c>
    </row>
    <row r="213" spans="1:12" x14ac:dyDescent="0.35">
      <c r="A213" s="1" t="s">
        <v>232</v>
      </c>
      <c r="B213" s="4">
        <v>45894</v>
      </c>
      <c r="C213" s="4">
        <v>45898</v>
      </c>
      <c r="D213" s="1" t="s">
        <v>15</v>
      </c>
      <c r="E213" s="1" t="s">
        <v>16</v>
      </c>
      <c r="F213" s="1" t="s">
        <v>19</v>
      </c>
      <c r="G213" s="2">
        <v>4686.32</v>
      </c>
      <c r="H213" s="2">
        <v>3155.55</v>
      </c>
      <c r="I213" s="2">
        <v>3143.26</v>
      </c>
      <c r="J213" s="2">
        <v>3143.26</v>
      </c>
      <c r="K213" s="2" t="s">
        <v>11</v>
      </c>
      <c r="L213" s="2">
        <f>tbl_ProjectControl[[#This Row],[Projected_Final_Cost_EAC]]-tbl_ProjectControl[[#This Row],[Budget_Cost_BAC]]</f>
        <v>-12.289999999999964</v>
      </c>
    </row>
    <row r="214" spans="1:12" x14ac:dyDescent="0.35">
      <c r="A214" s="1" t="s">
        <v>233</v>
      </c>
      <c r="B214" s="4">
        <v>45884</v>
      </c>
      <c r="C214" s="4">
        <v>45886</v>
      </c>
      <c r="D214" s="1" t="s">
        <v>15</v>
      </c>
      <c r="E214" s="1" t="s">
        <v>21</v>
      </c>
      <c r="F214" s="1" t="s">
        <v>17</v>
      </c>
      <c r="G214" s="2">
        <v>7866.25</v>
      </c>
      <c r="H214" s="2">
        <v>5590.68</v>
      </c>
      <c r="I214" s="2">
        <v>6398.29</v>
      </c>
      <c r="J214" s="2">
        <v>6398.29</v>
      </c>
      <c r="K214" s="2" t="s">
        <v>11</v>
      </c>
      <c r="L214" s="2">
        <f>tbl_ProjectControl[[#This Row],[Projected_Final_Cost_EAC]]-tbl_ProjectControl[[#This Row],[Budget_Cost_BAC]]</f>
        <v>807.60999999999967</v>
      </c>
    </row>
    <row r="215" spans="1:12" x14ac:dyDescent="0.35">
      <c r="A215" s="1" t="s">
        <v>234</v>
      </c>
      <c r="B215" s="4">
        <v>45889</v>
      </c>
      <c r="C215" s="4">
        <v>45907</v>
      </c>
      <c r="D215" s="1" t="s">
        <v>8</v>
      </c>
      <c r="E215" s="1" t="s">
        <v>9</v>
      </c>
      <c r="F215" s="1" t="s">
        <v>19</v>
      </c>
      <c r="G215" s="2">
        <v>39435.21</v>
      </c>
      <c r="H215" s="2">
        <v>27915.51</v>
      </c>
      <c r="I215" s="2">
        <v>31713.9</v>
      </c>
      <c r="J215" s="2">
        <v>31713.9</v>
      </c>
      <c r="K215" s="2" t="s">
        <v>11</v>
      </c>
      <c r="L215" s="2">
        <f>tbl_ProjectControl[[#This Row],[Projected_Final_Cost_EAC]]-tbl_ProjectControl[[#This Row],[Budget_Cost_BAC]]</f>
        <v>3798.3900000000031</v>
      </c>
    </row>
    <row r="216" spans="1:12" x14ac:dyDescent="0.35">
      <c r="A216" s="1" t="s">
        <v>235</v>
      </c>
      <c r="B216" s="4">
        <v>45921</v>
      </c>
      <c r="C216" s="4">
        <v>45944</v>
      </c>
      <c r="D216" s="1" t="s">
        <v>8</v>
      </c>
      <c r="E216" s="1" t="s">
        <v>9</v>
      </c>
      <c r="F216" s="1" t="s">
        <v>32</v>
      </c>
      <c r="G216" s="2">
        <v>22610.31</v>
      </c>
      <c r="H216" s="2">
        <v>17150.86</v>
      </c>
      <c r="I216" s="2">
        <v>20493.39</v>
      </c>
      <c r="J216" s="2">
        <v>20493.39</v>
      </c>
      <c r="K216" s="2" t="s">
        <v>11</v>
      </c>
      <c r="L216" s="2">
        <f>tbl_ProjectControl[[#This Row],[Projected_Final_Cost_EAC]]-tbl_ProjectControl[[#This Row],[Budget_Cost_BAC]]</f>
        <v>3342.5299999999988</v>
      </c>
    </row>
    <row r="217" spans="1:12" x14ac:dyDescent="0.35">
      <c r="A217" s="1" t="s">
        <v>236</v>
      </c>
      <c r="B217" s="4">
        <v>45915</v>
      </c>
      <c r="C217" s="4">
        <v>45919</v>
      </c>
      <c r="D217" s="1" t="s">
        <v>15</v>
      </c>
      <c r="E217" s="1" t="s">
        <v>16</v>
      </c>
      <c r="F217" s="1" t="s">
        <v>32</v>
      </c>
      <c r="G217" s="2">
        <v>5597.09</v>
      </c>
      <c r="H217" s="2">
        <v>3536.48</v>
      </c>
      <c r="I217" s="2">
        <v>3359.3</v>
      </c>
      <c r="J217" s="2">
        <v>3359.3</v>
      </c>
      <c r="K217" s="2" t="s">
        <v>11</v>
      </c>
      <c r="L217" s="2">
        <f>tbl_ProjectControl[[#This Row],[Projected_Final_Cost_EAC]]-tbl_ProjectControl[[#This Row],[Budget_Cost_BAC]]</f>
        <v>-177.17999999999984</v>
      </c>
    </row>
    <row r="218" spans="1:12" x14ac:dyDescent="0.35">
      <c r="A218" s="1" t="s">
        <v>237</v>
      </c>
      <c r="B218" s="4">
        <v>45911</v>
      </c>
      <c r="C218" s="4">
        <v>45913</v>
      </c>
      <c r="D218" s="1" t="s">
        <v>15</v>
      </c>
      <c r="E218" s="1" t="s">
        <v>16</v>
      </c>
      <c r="F218" s="1" t="s">
        <v>17</v>
      </c>
      <c r="G218" s="2">
        <v>5803.9</v>
      </c>
      <c r="H218" s="2">
        <v>3313.71</v>
      </c>
      <c r="I218" s="2">
        <v>3912.58</v>
      </c>
      <c r="J218" s="2">
        <v>3912.58</v>
      </c>
      <c r="K218" s="2" t="s">
        <v>11</v>
      </c>
      <c r="L218" s="2">
        <f>tbl_ProjectControl[[#This Row],[Projected_Final_Cost_EAC]]-tbl_ProjectControl[[#This Row],[Budget_Cost_BAC]]</f>
        <v>598.86999999999989</v>
      </c>
    </row>
    <row r="219" spans="1:12" x14ac:dyDescent="0.35">
      <c r="A219" s="1" t="s">
        <v>238</v>
      </c>
      <c r="B219" s="4">
        <v>45919</v>
      </c>
      <c r="C219" s="4">
        <v>45941</v>
      </c>
      <c r="D219" s="1" t="s">
        <v>8</v>
      </c>
      <c r="E219" s="1" t="s">
        <v>13</v>
      </c>
      <c r="F219" s="1" t="s">
        <v>32</v>
      </c>
      <c r="G219" s="2">
        <v>38129.03</v>
      </c>
      <c r="H219" s="2">
        <v>25935.74</v>
      </c>
      <c r="I219" s="2">
        <v>24774.29</v>
      </c>
      <c r="J219" s="2">
        <v>24774.29</v>
      </c>
      <c r="K219" s="2" t="s">
        <v>11</v>
      </c>
      <c r="L219" s="2">
        <f>tbl_ProjectControl[[#This Row],[Projected_Final_Cost_EAC]]-tbl_ProjectControl[[#This Row],[Budget_Cost_BAC]]</f>
        <v>-1161.4500000000007</v>
      </c>
    </row>
    <row r="220" spans="1:12" x14ac:dyDescent="0.35">
      <c r="A220" s="1" t="s">
        <v>239</v>
      </c>
      <c r="B220" s="4">
        <v>45903</v>
      </c>
      <c r="C220" s="4">
        <v>45904</v>
      </c>
      <c r="D220" s="1" t="s">
        <v>15</v>
      </c>
      <c r="E220" s="1" t="s">
        <v>16</v>
      </c>
      <c r="F220" s="1" t="s">
        <v>10</v>
      </c>
      <c r="G220" s="2">
        <v>5024.9799999999996</v>
      </c>
      <c r="H220" s="2">
        <v>2779.8</v>
      </c>
      <c r="I220" s="2">
        <v>2846.64</v>
      </c>
      <c r="J220" s="2">
        <v>2846.64</v>
      </c>
      <c r="K220" s="2" t="s">
        <v>11</v>
      </c>
      <c r="L220" s="2">
        <f>tbl_ProjectControl[[#This Row],[Projected_Final_Cost_EAC]]-tbl_ProjectControl[[#This Row],[Budget_Cost_BAC]]</f>
        <v>66.839999999999691</v>
      </c>
    </row>
    <row r="221" spans="1:12" x14ac:dyDescent="0.35">
      <c r="A221" s="1" t="s">
        <v>240</v>
      </c>
      <c r="B221" s="4">
        <v>45906</v>
      </c>
      <c r="C221" s="4">
        <v>45964</v>
      </c>
      <c r="D221" s="1" t="s">
        <v>8</v>
      </c>
      <c r="E221" s="1" t="s">
        <v>13</v>
      </c>
      <c r="F221" s="1" t="s">
        <v>32</v>
      </c>
      <c r="G221" s="2">
        <v>27422.26</v>
      </c>
      <c r="H221" s="2">
        <v>19282.93</v>
      </c>
      <c r="I221" s="2">
        <v>21806.21</v>
      </c>
      <c r="J221" s="2">
        <v>21806.21</v>
      </c>
      <c r="K221" s="2" t="s">
        <v>11</v>
      </c>
      <c r="L221" s="2">
        <f>tbl_ProjectControl[[#This Row],[Projected_Final_Cost_EAC]]-tbl_ProjectControl[[#This Row],[Budget_Cost_BAC]]</f>
        <v>2523.2799999999988</v>
      </c>
    </row>
    <row r="222" spans="1:12" x14ac:dyDescent="0.35">
      <c r="A222" s="1" t="s">
        <v>241</v>
      </c>
      <c r="B222" s="4">
        <v>45921</v>
      </c>
      <c r="C222" s="4">
        <v>45923</v>
      </c>
      <c r="D222" s="1" t="s">
        <v>15</v>
      </c>
      <c r="E222" s="1" t="s">
        <v>21</v>
      </c>
      <c r="F222" s="1" t="s">
        <v>19</v>
      </c>
      <c r="G222" s="2">
        <v>7064.01</v>
      </c>
      <c r="H222" s="2">
        <v>4699.45</v>
      </c>
      <c r="I222" s="2">
        <v>5112.1400000000003</v>
      </c>
      <c r="J222" s="2">
        <v>5112.1400000000003</v>
      </c>
      <c r="K222" s="2" t="s">
        <v>11</v>
      </c>
      <c r="L222" s="2">
        <f>tbl_ProjectControl[[#This Row],[Projected_Final_Cost_EAC]]-tbl_ProjectControl[[#This Row],[Budget_Cost_BAC]]</f>
        <v>412.69000000000051</v>
      </c>
    </row>
    <row r="223" spans="1:12" x14ac:dyDescent="0.35">
      <c r="A223" s="1" t="s">
        <v>242</v>
      </c>
      <c r="B223" s="4">
        <v>45911</v>
      </c>
      <c r="C223" s="4">
        <v>45915</v>
      </c>
      <c r="D223" s="1" t="s">
        <v>15</v>
      </c>
      <c r="E223" s="1" t="s">
        <v>21</v>
      </c>
      <c r="F223" s="1" t="s">
        <v>24</v>
      </c>
      <c r="G223" s="2">
        <v>7362.01</v>
      </c>
      <c r="H223" s="2">
        <v>4806.6400000000003</v>
      </c>
      <c r="I223" s="2">
        <v>4628.9799999999996</v>
      </c>
      <c r="J223" s="2">
        <v>4628.9799999999996</v>
      </c>
      <c r="K223" s="2" t="s">
        <v>11</v>
      </c>
      <c r="L223" s="2">
        <f>tbl_ProjectControl[[#This Row],[Projected_Final_Cost_EAC]]-tbl_ProjectControl[[#This Row],[Budget_Cost_BAC]]</f>
        <v>-177.66000000000076</v>
      </c>
    </row>
    <row r="224" spans="1:12" x14ac:dyDescent="0.35">
      <c r="A224" s="1" t="s">
        <v>243</v>
      </c>
      <c r="B224" s="4">
        <v>45903</v>
      </c>
      <c r="C224" s="4">
        <v>45935</v>
      </c>
      <c r="D224" s="1" t="s">
        <v>8</v>
      </c>
      <c r="E224" s="1" t="s">
        <v>13</v>
      </c>
      <c r="F224" s="1" t="s">
        <v>10</v>
      </c>
      <c r="G224" s="2">
        <v>52928.62</v>
      </c>
      <c r="H224" s="2">
        <v>31473.93</v>
      </c>
      <c r="I224" s="2">
        <v>32178.89</v>
      </c>
      <c r="J224" s="2">
        <v>32178.89</v>
      </c>
      <c r="K224" s="2" t="s">
        <v>11</v>
      </c>
      <c r="L224" s="2">
        <f>tbl_ProjectControl[[#This Row],[Projected_Final_Cost_EAC]]-tbl_ProjectControl[[#This Row],[Budget_Cost_BAC]]</f>
        <v>704.95999999999913</v>
      </c>
    </row>
    <row r="225" spans="1:12" x14ac:dyDescent="0.35">
      <c r="A225" s="1" t="s">
        <v>244</v>
      </c>
      <c r="B225" s="4">
        <v>45920</v>
      </c>
      <c r="C225" s="4">
        <v>45924</v>
      </c>
      <c r="D225" s="1" t="s">
        <v>15</v>
      </c>
      <c r="E225" s="1" t="s">
        <v>23</v>
      </c>
      <c r="F225" s="1" t="s">
        <v>10</v>
      </c>
      <c r="G225" s="2">
        <v>7794.72</v>
      </c>
      <c r="H225" s="2">
        <v>5036.12</v>
      </c>
      <c r="I225" s="2">
        <v>4330.1899999999996</v>
      </c>
      <c r="J225" s="2">
        <v>4330.1899999999996</v>
      </c>
      <c r="K225" s="2" t="s">
        <v>11</v>
      </c>
      <c r="L225" s="2">
        <f>tbl_ProjectControl[[#This Row],[Projected_Final_Cost_EAC]]-tbl_ProjectControl[[#This Row],[Budget_Cost_BAC]]</f>
        <v>-705.93000000000029</v>
      </c>
    </row>
    <row r="226" spans="1:12" x14ac:dyDescent="0.35">
      <c r="A226" s="1" t="s">
        <v>245</v>
      </c>
      <c r="B226" s="4">
        <v>45911</v>
      </c>
      <c r="C226" s="4">
        <v>45912</v>
      </c>
      <c r="D226" s="1" t="s">
        <v>15</v>
      </c>
      <c r="E226" s="1" t="s">
        <v>16</v>
      </c>
      <c r="F226" s="1" t="s">
        <v>24</v>
      </c>
      <c r="G226" s="2">
        <v>6621.02</v>
      </c>
      <c r="H226" s="2">
        <v>4618.29</v>
      </c>
      <c r="I226" s="2">
        <v>4372.08</v>
      </c>
      <c r="J226" s="2">
        <v>4372.08</v>
      </c>
      <c r="K226" s="2" t="s">
        <v>11</v>
      </c>
      <c r="L226" s="2">
        <f>tbl_ProjectControl[[#This Row],[Projected_Final_Cost_EAC]]-tbl_ProjectControl[[#This Row],[Budget_Cost_BAC]]</f>
        <v>-246.21000000000004</v>
      </c>
    </row>
    <row r="227" spans="1:12" x14ac:dyDescent="0.35">
      <c r="A227" s="1" t="s">
        <v>246</v>
      </c>
      <c r="B227" s="4">
        <v>45920</v>
      </c>
      <c r="C227" s="4">
        <v>45921</v>
      </c>
      <c r="D227" s="1" t="s">
        <v>15</v>
      </c>
      <c r="E227" s="1" t="s">
        <v>23</v>
      </c>
      <c r="F227" s="1" t="s">
        <v>32</v>
      </c>
      <c r="G227" s="2">
        <v>5123.3500000000004</v>
      </c>
      <c r="H227" s="2">
        <v>3066.18</v>
      </c>
      <c r="I227" s="2">
        <v>2893.27</v>
      </c>
      <c r="J227" s="2">
        <v>2893.27</v>
      </c>
      <c r="K227" s="2" t="s">
        <v>11</v>
      </c>
      <c r="L227" s="2">
        <f>tbl_ProjectControl[[#This Row],[Projected_Final_Cost_EAC]]-tbl_ProjectControl[[#This Row],[Budget_Cost_BAC]]</f>
        <v>-172.90999999999985</v>
      </c>
    </row>
    <row r="228" spans="1:12" x14ac:dyDescent="0.35">
      <c r="A228" s="1" t="s">
        <v>247</v>
      </c>
      <c r="B228" s="4">
        <v>45906</v>
      </c>
      <c r="C228" s="4">
        <v>45908</v>
      </c>
      <c r="D228" s="1" t="s">
        <v>15</v>
      </c>
      <c r="E228" s="1" t="s">
        <v>23</v>
      </c>
      <c r="F228" s="1" t="s">
        <v>19</v>
      </c>
      <c r="G228" s="2">
        <v>7738.69</v>
      </c>
      <c r="H228" s="2">
        <v>4489.42</v>
      </c>
      <c r="I228" s="2">
        <v>5172.3100000000004</v>
      </c>
      <c r="J228" s="2">
        <v>5172.3100000000004</v>
      </c>
      <c r="K228" s="2" t="s">
        <v>11</v>
      </c>
      <c r="L228" s="2">
        <f>tbl_ProjectControl[[#This Row],[Projected_Final_Cost_EAC]]-tbl_ProjectControl[[#This Row],[Budget_Cost_BAC]]</f>
        <v>682.89000000000033</v>
      </c>
    </row>
    <row r="229" spans="1:12" x14ac:dyDescent="0.35">
      <c r="A229" s="1" t="s">
        <v>248</v>
      </c>
      <c r="B229" s="4">
        <v>45921</v>
      </c>
      <c r="C229" s="4">
        <v>45923</v>
      </c>
      <c r="D229" s="1" t="s">
        <v>15</v>
      </c>
      <c r="E229" s="1" t="s">
        <v>16</v>
      </c>
      <c r="F229" s="1" t="s">
        <v>17</v>
      </c>
      <c r="G229" s="2">
        <v>7614.15</v>
      </c>
      <c r="H229" s="2">
        <v>4783.5</v>
      </c>
      <c r="I229" s="2">
        <v>4352.04</v>
      </c>
      <c r="J229" s="2">
        <v>4352.04</v>
      </c>
      <c r="K229" s="2" t="s">
        <v>11</v>
      </c>
      <c r="L229" s="2">
        <f>tbl_ProjectControl[[#This Row],[Projected_Final_Cost_EAC]]-tbl_ProjectControl[[#This Row],[Budget_Cost_BAC]]</f>
        <v>-431.46000000000004</v>
      </c>
    </row>
    <row r="230" spans="1:12" x14ac:dyDescent="0.35">
      <c r="A230" s="1" t="s">
        <v>249</v>
      </c>
      <c r="B230" s="4">
        <v>45914</v>
      </c>
      <c r="C230" s="4">
        <v>45966</v>
      </c>
      <c r="D230" s="1" t="s">
        <v>8</v>
      </c>
      <c r="E230" s="1" t="s">
        <v>9</v>
      </c>
      <c r="F230" s="1" t="s">
        <v>32</v>
      </c>
      <c r="G230" s="2">
        <v>31546.22</v>
      </c>
      <c r="H230" s="2">
        <v>22776.63</v>
      </c>
      <c r="I230" s="2">
        <v>25340.05</v>
      </c>
      <c r="J230" s="2">
        <v>25340.05</v>
      </c>
      <c r="K230" s="2" t="s">
        <v>11</v>
      </c>
      <c r="L230" s="2">
        <f>tbl_ProjectControl[[#This Row],[Projected_Final_Cost_EAC]]-tbl_ProjectControl[[#This Row],[Budget_Cost_BAC]]</f>
        <v>2563.4199999999983</v>
      </c>
    </row>
    <row r="231" spans="1:12" x14ac:dyDescent="0.35">
      <c r="A231" s="1" t="s">
        <v>250</v>
      </c>
      <c r="B231" s="4">
        <v>45904</v>
      </c>
      <c r="C231" s="4">
        <v>45961</v>
      </c>
      <c r="D231" s="1" t="s">
        <v>8</v>
      </c>
      <c r="E231" s="1" t="s">
        <v>9</v>
      </c>
      <c r="F231" s="1" t="s">
        <v>10</v>
      </c>
      <c r="G231" s="2">
        <v>34287.9</v>
      </c>
      <c r="H231" s="2">
        <v>20234.29</v>
      </c>
      <c r="I231" s="2">
        <v>20172.830000000002</v>
      </c>
      <c r="J231" s="2">
        <v>20172.830000000002</v>
      </c>
      <c r="K231" s="2" t="s">
        <v>11</v>
      </c>
      <c r="L231" s="2">
        <f>tbl_ProjectControl[[#This Row],[Projected_Final_Cost_EAC]]-tbl_ProjectControl[[#This Row],[Budget_Cost_BAC]]</f>
        <v>-61.459999999999127</v>
      </c>
    </row>
    <row r="232" spans="1:12" x14ac:dyDescent="0.35">
      <c r="A232" s="1" t="s">
        <v>251</v>
      </c>
      <c r="B232" s="4">
        <v>45918</v>
      </c>
      <c r="C232" s="4">
        <v>45922</v>
      </c>
      <c r="D232" s="1" t="s">
        <v>15</v>
      </c>
      <c r="E232" s="1" t="s">
        <v>16</v>
      </c>
      <c r="F232" s="1" t="s">
        <v>24</v>
      </c>
      <c r="G232" s="2">
        <v>5556.67</v>
      </c>
      <c r="H232" s="2">
        <v>3279.35</v>
      </c>
      <c r="I232" s="2">
        <v>3610.34</v>
      </c>
      <c r="J232" s="2">
        <v>3610.34</v>
      </c>
      <c r="K232" s="2" t="s">
        <v>11</v>
      </c>
      <c r="L232" s="2">
        <f>tbl_ProjectControl[[#This Row],[Projected_Final_Cost_EAC]]-tbl_ProjectControl[[#This Row],[Budget_Cost_BAC]]</f>
        <v>330.99000000000024</v>
      </c>
    </row>
    <row r="233" spans="1:12" x14ac:dyDescent="0.35">
      <c r="A233" s="1" t="s">
        <v>252</v>
      </c>
      <c r="B233" s="4">
        <v>45907</v>
      </c>
      <c r="C233" s="4">
        <v>45928</v>
      </c>
      <c r="D233" s="1" t="s">
        <v>8</v>
      </c>
      <c r="E233" s="1" t="s">
        <v>9</v>
      </c>
      <c r="F233" s="1" t="s">
        <v>24</v>
      </c>
      <c r="G233" s="2">
        <v>35760.769999999997</v>
      </c>
      <c r="H233" s="2">
        <v>23084.76</v>
      </c>
      <c r="I233" s="2">
        <v>24401.759999999998</v>
      </c>
      <c r="J233" s="2">
        <v>24401.759999999998</v>
      </c>
      <c r="K233" s="2" t="s">
        <v>11</v>
      </c>
      <c r="L233" s="2">
        <f>tbl_ProjectControl[[#This Row],[Projected_Final_Cost_EAC]]-tbl_ProjectControl[[#This Row],[Budget_Cost_BAC]]</f>
        <v>1317</v>
      </c>
    </row>
    <row r="234" spans="1:12" x14ac:dyDescent="0.35">
      <c r="A234" s="1" t="s">
        <v>253</v>
      </c>
      <c r="B234" s="4">
        <v>45912</v>
      </c>
      <c r="C234" s="4">
        <v>45954</v>
      </c>
      <c r="D234" s="1" t="s">
        <v>8</v>
      </c>
      <c r="E234" s="1" t="s">
        <v>9</v>
      </c>
      <c r="F234" s="1" t="s">
        <v>32</v>
      </c>
      <c r="G234" s="2">
        <v>54500.76</v>
      </c>
      <c r="H234" s="2">
        <v>32794.47</v>
      </c>
      <c r="I234" s="2">
        <v>36621.24</v>
      </c>
      <c r="J234" s="2">
        <v>36621.24</v>
      </c>
      <c r="K234" s="2" t="s">
        <v>11</v>
      </c>
      <c r="L234" s="2">
        <f>tbl_ProjectControl[[#This Row],[Projected_Final_Cost_EAC]]-tbl_ProjectControl[[#This Row],[Budget_Cost_BAC]]</f>
        <v>3826.7699999999968</v>
      </c>
    </row>
    <row r="235" spans="1:12" x14ac:dyDescent="0.35">
      <c r="A235" s="1" t="s">
        <v>254</v>
      </c>
      <c r="B235" s="4">
        <v>45905</v>
      </c>
      <c r="C235" s="4">
        <v>45908</v>
      </c>
      <c r="D235" s="1" t="s">
        <v>15</v>
      </c>
      <c r="E235" s="1" t="s">
        <v>16</v>
      </c>
      <c r="F235" s="1" t="s">
        <v>32</v>
      </c>
      <c r="G235" s="2">
        <v>6188.52</v>
      </c>
      <c r="H235" s="2">
        <v>4076.12</v>
      </c>
      <c r="I235" s="2">
        <v>4510.83</v>
      </c>
      <c r="J235" s="2">
        <v>4510.83</v>
      </c>
      <c r="K235" s="2" t="s">
        <v>11</v>
      </c>
      <c r="L235" s="2">
        <f>tbl_ProjectControl[[#This Row],[Projected_Final_Cost_EAC]]-tbl_ProjectControl[[#This Row],[Budget_Cost_BAC]]</f>
        <v>434.71000000000004</v>
      </c>
    </row>
    <row r="236" spans="1:12" x14ac:dyDescent="0.35">
      <c r="A236" s="1" t="s">
        <v>255</v>
      </c>
      <c r="B236" s="4">
        <v>45904</v>
      </c>
      <c r="C236" s="4">
        <v>45905</v>
      </c>
      <c r="D236" s="1" t="s">
        <v>15</v>
      </c>
      <c r="E236" s="1" t="s">
        <v>23</v>
      </c>
      <c r="F236" s="1" t="s">
        <v>17</v>
      </c>
      <c r="G236" s="2">
        <v>5873.15</v>
      </c>
      <c r="H236" s="2">
        <v>4082.97</v>
      </c>
      <c r="I236" s="2">
        <v>3790.07</v>
      </c>
      <c r="J236" s="2">
        <v>3790.07</v>
      </c>
      <c r="K236" s="2" t="s">
        <v>11</v>
      </c>
      <c r="L236" s="2">
        <f>tbl_ProjectControl[[#This Row],[Projected_Final_Cost_EAC]]-tbl_ProjectControl[[#This Row],[Budget_Cost_BAC]]</f>
        <v>-292.89999999999964</v>
      </c>
    </row>
    <row r="237" spans="1:12" x14ac:dyDescent="0.35">
      <c r="A237" s="1" t="s">
        <v>256</v>
      </c>
      <c r="B237" s="4">
        <v>45907</v>
      </c>
      <c r="C237" s="4">
        <v>45909</v>
      </c>
      <c r="D237" s="1" t="s">
        <v>15</v>
      </c>
      <c r="E237" s="1" t="s">
        <v>23</v>
      </c>
      <c r="F237" s="1" t="s">
        <v>24</v>
      </c>
      <c r="G237" s="2">
        <v>5073.49</v>
      </c>
      <c r="H237" s="2">
        <v>3257.1</v>
      </c>
      <c r="I237" s="2">
        <v>3643.12</v>
      </c>
      <c r="J237" s="2">
        <v>3643.12</v>
      </c>
      <c r="K237" s="2" t="s">
        <v>11</v>
      </c>
      <c r="L237" s="2">
        <f>tbl_ProjectControl[[#This Row],[Projected_Final_Cost_EAC]]-tbl_ProjectControl[[#This Row],[Budget_Cost_BAC]]</f>
        <v>386.02</v>
      </c>
    </row>
    <row r="238" spans="1:12" x14ac:dyDescent="0.35">
      <c r="A238" s="1" t="s">
        <v>257</v>
      </c>
      <c r="B238" s="4">
        <v>45904</v>
      </c>
      <c r="C238" s="4">
        <v>45908</v>
      </c>
      <c r="D238" s="1" t="s">
        <v>15</v>
      </c>
      <c r="E238" s="1" t="s">
        <v>21</v>
      </c>
      <c r="F238" s="1" t="s">
        <v>17</v>
      </c>
      <c r="G238" s="2">
        <v>5952.47</v>
      </c>
      <c r="H238" s="2">
        <v>4088.16</v>
      </c>
      <c r="I238" s="2">
        <v>5315.38</v>
      </c>
      <c r="J238" s="2">
        <v>5315.38</v>
      </c>
      <c r="K238" s="2" t="s">
        <v>11</v>
      </c>
      <c r="L238" s="2">
        <f>tbl_ProjectControl[[#This Row],[Projected_Final_Cost_EAC]]-tbl_ProjectControl[[#This Row],[Budget_Cost_BAC]]</f>
        <v>1227.2200000000003</v>
      </c>
    </row>
    <row r="239" spans="1:12" x14ac:dyDescent="0.35">
      <c r="A239" s="1" t="s">
        <v>258</v>
      </c>
      <c r="B239" s="4">
        <v>45911</v>
      </c>
      <c r="C239" s="4">
        <v>45946</v>
      </c>
      <c r="D239" s="1" t="s">
        <v>8</v>
      </c>
      <c r="E239" s="1" t="s">
        <v>58</v>
      </c>
      <c r="F239" s="1" t="s">
        <v>10</v>
      </c>
      <c r="G239" s="2">
        <v>32762.17</v>
      </c>
      <c r="H239" s="2">
        <v>20519.43</v>
      </c>
      <c r="I239" s="2">
        <v>20281.310000000001</v>
      </c>
      <c r="J239" s="2">
        <v>20281.310000000001</v>
      </c>
      <c r="K239" s="2" t="s">
        <v>11</v>
      </c>
      <c r="L239" s="2">
        <f>tbl_ProjectControl[[#This Row],[Projected_Final_Cost_EAC]]-tbl_ProjectControl[[#This Row],[Budget_Cost_BAC]]</f>
        <v>-238.11999999999898</v>
      </c>
    </row>
    <row r="240" spans="1:12" x14ac:dyDescent="0.35">
      <c r="A240" s="1" t="s">
        <v>259</v>
      </c>
      <c r="B240" s="4">
        <v>45908</v>
      </c>
      <c r="C240" s="4">
        <v>45911</v>
      </c>
      <c r="D240" s="1" t="s">
        <v>15</v>
      </c>
      <c r="E240" s="1" t="s">
        <v>16</v>
      </c>
      <c r="F240" s="1" t="s">
        <v>19</v>
      </c>
      <c r="G240" s="2">
        <v>8068.35</v>
      </c>
      <c r="H240" s="2">
        <v>5111.43</v>
      </c>
      <c r="I240" s="2">
        <v>6316.67</v>
      </c>
      <c r="J240" s="2">
        <v>6316.67</v>
      </c>
      <c r="K240" s="2" t="s">
        <v>11</v>
      </c>
      <c r="L240" s="2">
        <f>tbl_ProjectControl[[#This Row],[Projected_Final_Cost_EAC]]-tbl_ProjectControl[[#This Row],[Budget_Cost_BAC]]</f>
        <v>1205.2399999999998</v>
      </c>
    </row>
    <row r="241" spans="1:12" x14ac:dyDescent="0.35">
      <c r="A241" s="1" t="s">
        <v>260</v>
      </c>
      <c r="B241" s="4">
        <v>45908</v>
      </c>
      <c r="C241" s="4">
        <v>45910</v>
      </c>
      <c r="D241" s="1" t="s">
        <v>15</v>
      </c>
      <c r="E241" s="1" t="s">
        <v>23</v>
      </c>
      <c r="F241" s="1" t="s">
        <v>10</v>
      </c>
      <c r="G241" s="2">
        <v>5301.5</v>
      </c>
      <c r="H241" s="2">
        <v>3389.9</v>
      </c>
      <c r="I241" s="2">
        <v>3625.03</v>
      </c>
      <c r="J241" s="2">
        <v>3625.03</v>
      </c>
      <c r="K241" s="2" t="s">
        <v>11</v>
      </c>
      <c r="L241" s="2">
        <f>tbl_ProjectControl[[#This Row],[Projected_Final_Cost_EAC]]-tbl_ProjectControl[[#This Row],[Budget_Cost_BAC]]</f>
        <v>235.13000000000011</v>
      </c>
    </row>
    <row r="242" spans="1:12" x14ac:dyDescent="0.35">
      <c r="A242" s="1" t="s">
        <v>261</v>
      </c>
      <c r="B242" s="4">
        <v>45925</v>
      </c>
      <c r="C242" s="4">
        <v>45976</v>
      </c>
      <c r="D242" s="1" t="s">
        <v>8</v>
      </c>
      <c r="E242" s="1" t="s">
        <v>9</v>
      </c>
      <c r="F242" s="1" t="s">
        <v>24</v>
      </c>
      <c r="G242" s="2">
        <v>32986.379999999997</v>
      </c>
      <c r="H242" s="2">
        <v>20929.39</v>
      </c>
      <c r="I242" s="2">
        <v>22438.34</v>
      </c>
      <c r="J242" s="2">
        <v>22438.34</v>
      </c>
      <c r="K242" s="2" t="s">
        <v>11</v>
      </c>
      <c r="L242" s="2">
        <f>tbl_ProjectControl[[#This Row],[Projected_Final_Cost_EAC]]-tbl_ProjectControl[[#This Row],[Budget_Cost_BAC]]</f>
        <v>1508.9500000000007</v>
      </c>
    </row>
    <row r="243" spans="1:12" x14ac:dyDescent="0.35">
      <c r="A243" s="1" t="s">
        <v>262</v>
      </c>
      <c r="B243" s="4">
        <v>45911</v>
      </c>
      <c r="C243" s="4">
        <v>45946</v>
      </c>
      <c r="D243" s="1" t="s">
        <v>8</v>
      </c>
      <c r="E243" s="1" t="s">
        <v>58</v>
      </c>
      <c r="F243" s="1" t="s">
        <v>10</v>
      </c>
      <c r="G243" s="2">
        <v>42139.12</v>
      </c>
      <c r="H243" s="2">
        <v>27361.84</v>
      </c>
      <c r="I243" s="2">
        <v>23940.71</v>
      </c>
      <c r="J243" s="2">
        <v>23940.71</v>
      </c>
      <c r="K243" s="2" t="s">
        <v>11</v>
      </c>
      <c r="L243" s="2">
        <f>tbl_ProjectControl[[#This Row],[Projected_Final_Cost_EAC]]-tbl_ProjectControl[[#This Row],[Budget_Cost_BAC]]</f>
        <v>-3421.130000000001</v>
      </c>
    </row>
    <row r="244" spans="1:12" x14ac:dyDescent="0.35">
      <c r="A244" s="1" t="s">
        <v>263</v>
      </c>
      <c r="B244" s="4">
        <v>45921</v>
      </c>
      <c r="C244" s="4">
        <v>45925</v>
      </c>
      <c r="D244" s="1" t="s">
        <v>15</v>
      </c>
      <c r="E244" s="1" t="s">
        <v>21</v>
      </c>
      <c r="F244" s="1" t="s">
        <v>17</v>
      </c>
      <c r="G244" s="2">
        <v>6444.41</v>
      </c>
      <c r="H244" s="2">
        <v>4262.84</v>
      </c>
      <c r="I244" s="2">
        <v>4577.71</v>
      </c>
      <c r="J244" s="2">
        <v>4577.71</v>
      </c>
      <c r="K244" s="2" t="s">
        <v>11</v>
      </c>
      <c r="L244" s="2">
        <f>tbl_ProjectControl[[#This Row],[Projected_Final_Cost_EAC]]-tbl_ProjectControl[[#This Row],[Budget_Cost_BAC]]</f>
        <v>314.86999999999989</v>
      </c>
    </row>
    <row r="245" spans="1:12" x14ac:dyDescent="0.35">
      <c r="A245" s="1" t="s">
        <v>264</v>
      </c>
      <c r="B245" s="4">
        <v>45922</v>
      </c>
      <c r="C245" s="4">
        <v>45923</v>
      </c>
      <c r="D245" s="1" t="s">
        <v>15</v>
      </c>
      <c r="E245" s="1" t="s">
        <v>16</v>
      </c>
      <c r="F245" s="1" t="s">
        <v>19</v>
      </c>
      <c r="G245" s="2">
        <v>7026.6</v>
      </c>
      <c r="H245" s="2">
        <v>4787.87</v>
      </c>
      <c r="I245" s="2">
        <v>4592.1899999999996</v>
      </c>
      <c r="J245" s="2">
        <v>4592.1899999999996</v>
      </c>
      <c r="K245" s="2" t="s">
        <v>11</v>
      </c>
      <c r="L245" s="2">
        <f>tbl_ProjectControl[[#This Row],[Projected_Final_Cost_EAC]]-tbl_ProjectControl[[#This Row],[Budget_Cost_BAC]]</f>
        <v>-195.68000000000029</v>
      </c>
    </row>
    <row r="246" spans="1:12" x14ac:dyDescent="0.35">
      <c r="A246" s="1" t="s">
        <v>265</v>
      </c>
      <c r="B246" s="4">
        <v>45938</v>
      </c>
      <c r="C246" s="4">
        <v>45941</v>
      </c>
      <c r="D246" s="1" t="s">
        <v>15</v>
      </c>
      <c r="E246" s="1" t="s">
        <v>16</v>
      </c>
      <c r="F246" s="1" t="s">
        <v>24</v>
      </c>
      <c r="G246" s="2">
        <v>7006.62</v>
      </c>
      <c r="H246" s="2">
        <v>4357.7700000000004</v>
      </c>
      <c r="I246" s="2">
        <v>4298.8599999999997</v>
      </c>
      <c r="J246" s="2">
        <v>4298.8599999999997</v>
      </c>
      <c r="K246" s="2" t="s">
        <v>11</v>
      </c>
      <c r="L246" s="2">
        <f>tbl_ProjectControl[[#This Row],[Projected_Final_Cost_EAC]]-tbl_ProjectControl[[#This Row],[Budget_Cost_BAC]]</f>
        <v>-58.910000000000764</v>
      </c>
    </row>
    <row r="247" spans="1:12" x14ac:dyDescent="0.35">
      <c r="A247" s="1" t="s">
        <v>266</v>
      </c>
      <c r="B247" s="4">
        <v>45934</v>
      </c>
      <c r="C247" s="4">
        <v>45936</v>
      </c>
      <c r="D247" s="1" t="s">
        <v>15</v>
      </c>
      <c r="E247" s="1" t="s">
        <v>21</v>
      </c>
      <c r="F247" s="1" t="s">
        <v>10</v>
      </c>
      <c r="G247" s="2">
        <v>7579.7</v>
      </c>
      <c r="H247" s="2">
        <v>4078.65</v>
      </c>
      <c r="I247" s="2">
        <v>4029.69</v>
      </c>
      <c r="J247" s="2">
        <v>4029.69</v>
      </c>
      <c r="K247" s="2" t="s">
        <v>11</v>
      </c>
      <c r="L247" s="2">
        <f>tbl_ProjectControl[[#This Row],[Projected_Final_Cost_EAC]]-tbl_ProjectControl[[#This Row],[Budget_Cost_BAC]]</f>
        <v>-48.960000000000036</v>
      </c>
    </row>
    <row r="248" spans="1:12" x14ac:dyDescent="0.35">
      <c r="A248" s="1" t="s">
        <v>267</v>
      </c>
      <c r="B248" s="4">
        <v>45948</v>
      </c>
      <c r="C248" s="4">
        <v>45949</v>
      </c>
      <c r="D248" s="1" t="s">
        <v>15</v>
      </c>
      <c r="E248" s="1" t="s">
        <v>21</v>
      </c>
      <c r="F248" s="1" t="s">
        <v>24</v>
      </c>
      <c r="G248" s="2">
        <v>7176.29</v>
      </c>
      <c r="H248" s="2">
        <v>4721.74</v>
      </c>
      <c r="I248" s="2">
        <v>4936.83</v>
      </c>
      <c r="J248" s="2">
        <v>4936.83</v>
      </c>
      <c r="K248" s="2" t="s">
        <v>11</v>
      </c>
      <c r="L248" s="2">
        <f>tbl_ProjectControl[[#This Row],[Projected_Final_Cost_EAC]]-tbl_ProjectControl[[#This Row],[Budget_Cost_BAC]]</f>
        <v>215.09000000000015</v>
      </c>
    </row>
    <row r="249" spans="1:12" x14ac:dyDescent="0.35">
      <c r="A249" s="1" t="s">
        <v>268</v>
      </c>
      <c r="B249" s="4">
        <v>45949</v>
      </c>
      <c r="C249" s="4">
        <v>45952</v>
      </c>
      <c r="D249" s="1" t="s">
        <v>15</v>
      </c>
      <c r="E249" s="1" t="s">
        <v>21</v>
      </c>
      <c r="F249" s="1" t="s">
        <v>32</v>
      </c>
      <c r="G249" s="2">
        <v>6683.94</v>
      </c>
      <c r="H249" s="2">
        <v>4219.1099999999997</v>
      </c>
      <c r="I249" s="2">
        <v>4326.46</v>
      </c>
      <c r="J249" s="2">
        <v>4326.46</v>
      </c>
      <c r="K249" s="2" t="s">
        <v>11</v>
      </c>
      <c r="L249" s="2">
        <f>tbl_ProjectControl[[#This Row],[Projected_Final_Cost_EAC]]-tbl_ProjectControl[[#This Row],[Budget_Cost_BAC]]</f>
        <v>107.35000000000036</v>
      </c>
    </row>
    <row r="250" spans="1:12" x14ac:dyDescent="0.35">
      <c r="A250" s="1" t="s">
        <v>269</v>
      </c>
      <c r="B250" s="4">
        <v>45953</v>
      </c>
      <c r="C250" s="4">
        <v>45981</v>
      </c>
      <c r="D250" s="1" t="s">
        <v>8</v>
      </c>
      <c r="E250" s="1" t="s">
        <v>13</v>
      </c>
      <c r="F250" s="1" t="s">
        <v>24</v>
      </c>
      <c r="G250" s="2">
        <v>24876.51</v>
      </c>
      <c r="H250" s="2">
        <v>17876.09</v>
      </c>
      <c r="I250" s="2">
        <v>18072.93</v>
      </c>
      <c r="J250" s="2">
        <v>18072.93</v>
      </c>
      <c r="K250" s="2" t="s">
        <v>11</v>
      </c>
      <c r="L250" s="2">
        <f>tbl_ProjectControl[[#This Row],[Projected_Final_Cost_EAC]]-tbl_ProjectControl[[#This Row],[Budget_Cost_BAC]]</f>
        <v>196.84000000000015</v>
      </c>
    </row>
    <row r="251" spans="1:12" x14ac:dyDescent="0.35">
      <c r="A251" s="1" t="s">
        <v>270</v>
      </c>
      <c r="B251" s="4">
        <v>45953</v>
      </c>
      <c r="C251" s="4">
        <v>45956</v>
      </c>
      <c r="D251" s="1" t="s">
        <v>15</v>
      </c>
      <c r="E251" s="1" t="s">
        <v>16</v>
      </c>
      <c r="F251" s="1" t="s">
        <v>10</v>
      </c>
      <c r="G251" s="2">
        <v>5917.39</v>
      </c>
      <c r="H251" s="2">
        <v>3916.74</v>
      </c>
      <c r="I251" s="2">
        <v>4037.93</v>
      </c>
      <c r="J251" s="2">
        <v>4037.93</v>
      </c>
      <c r="K251" s="2" t="s">
        <v>11</v>
      </c>
      <c r="L251" s="2">
        <f>tbl_ProjectControl[[#This Row],[Projected_Final_Cost_EAC]]-tbl_ProjectControl[[#This Row],[Budget_Cost_BAC]]</f>
        <v>121.19000000000005</v>
      </c>
    </row>
    <row r="252" spans="1:12" x14ac:dyDescent="0.35">
      <c r="A252" s="1" t="s">
        <v>271</v>
      </c>
      <c r="B252" s="4">
        <v>45946</v>
      </c>
      <c r="C252" s="4">
        <v>45968</v>
      </c>
      <c r="D252" s="1" t="s">
        <v>8</v>
      </c>
      <c r="E252" s="1" t="s">
        <v>58</v>
      </c>
      <c r="F252" s="1" t="s">
        <v>32</v>
      </c>
      <c r="G252" s="2">
        <v>13256.31</v>
      </c>
      <c r="H252" s="2">
        <v>9117.36</v>
      </c>
      <c r="I252" s="2">
        <v>10049.879999999999</v>
      </c>
      <c r="J252" s="2">
        <v>10049.879999999999</v>
      </c>
      <c r="K252" s="2" t="s">
        <v>11</v>
      </c>
      <c r="L252" s="2">
        <f>tbl_ProjectControl[[#This Row],[Projected_Final_Cost_EAC]]-tbl_ProjectControl[[#This Row],[Budget_Cost_BAC]]</f>
        <v>932.51999999999862</v>
      </c>
    </row>
    <row r="253" spans="1:12" x14ac:dyDescent="0.35">
      <c r="A253" s="1" t="s">
        <v>272</v>
      </c>
      <c r="B253" s="4">
        <v>45935</v>
      </c>
      <c r="C253" s="4">
        <v>45936</v>
      </c>
      <c r="D253" s="1" t="s">
        <v>15</v>
      </c>
      <c r="E253" s="1" t="s">
        <v>23</v>
      </c>
      <c r="F253" s="1" t="s">
        <v>17</v>
      </c>
      <c r="G253" s="2">
        <v>5384.57</v>
      </c>
      <c r="H253" s="2">
        <v>3306.37</v>
      </c>
      <c r="I253" s="2">
        <v>3068.06</v>
      </c>
      <c r="J253" s="2">
        <v>3068.06</v>
      </c>
      <c r="K253" s="2" t="s">
        <v>11</v>
      </c>
      <c r="L253" s="2">
        <f>tbl_ProjectControl[[#This Row],[Projected_Final_Cost_EAC]]-tbl_ProjectControl[[#This Row],[Budget_Cost_BAC]]</f>
        <v>-238.30999999999995</v>
      </c>
    </row>
    <row r="254" spans="1:12" x14ac:dyDescent="0.35">
      <c r="A254" s="1" t="s">
        <v>273</v>
      </c>
      <c r="B254" s="4">
        <v>45936</v>
      </c>
      <c r="C254" s="4">
        <v>45952</v>
      </c>
      <c r="D254" s="1" t="s">
        <v>8</v>
      </c>
      <c r="E254" s="1" t="s">
        <v>13</v>
      </c>
      <c r="F254" s="1" t="s">
        <v>24</v>
      </c>
      <c r="G254" s="2">
        <v>17044.05</v>
      </c>
      <c r="H254" s="2">
        <v>10246.67</v>
      </c>
      <c r="I254" s="2">
        <v>10441.33</v>
      </c>
      <c r="J254" s="2">
        <v>10441.33</v>
      </c>
      <c r="K254" s="2" t="s">
        <v>11</v>
      </c>
      <c r="L254" s="2">
        <f>tbl_ProjectControl[[#This Row],[Projected_Final_Cost_EAC]]-tbl_ProjectControl[[#This Row],[Budget_Cost_BAC]]</f>
        <v>194.65999999999985</v>
      </c>
    </row>
    <row r="255" spans="1:12" x14ac:dyDescent="0.35">
      <c r="A255" s="1" t="s">
        <v>274</v>
      </c>
      <c r="B255" s="4">
        <v>45940</v>
      </c>
      <c r="C255" s="4">
        <v>45941</v>
      </c>
      <c r="D255" s="1" t="s">
        <v>15</v>
      </c>
      <c r="E255" s="1" t="s">
        <v>16</v>
      </c>
      <c r="F255" s="1" t="s">
        <v>32</v>
      </c>
      <c r="G255" s="2">
        <v>8475.34</v>
      </c>
      <c r="H255" s="2">
        <v>5433.98</v>
      </c>
      <c r="I255" s="2">
        <v>6295.08</v>
      </c>
      <c r="J255" s="2">
        <v>6295.08</v>
      </c>
      <c r="K255" s="2" t="s">
        <v>11</v>
      </c>
      <c r="L255" s="2">
        <f>tbl_ProjectControl[[#This Row],[Projected_Final_Cost_EAC]]-tbl_ProjectControl[[#This Row],[Budget_Cost_BAC]]</f>
        <v>861.10000000000036</v>
      </c>
    </row>
    <row r="256" spans="1:12" x14ac:dyDescent="0.35">
      <c r="A256" s="1" t="s">
        <v>275</v>
      </c>
      <c r="B256" s="4">
        <v>45947</v>
      </c>
      <c r="C256" s="4">
        <v>46000</v>
      </c>
      <c r="D256" s="1" t="s">
        <v>8</v>
      </c>
      <c r="E256" s="1" t="s">
        <v>13</v>
      </c>
      <c r="F256" s="1" t="s">
        <v>10</v>
      </c>
      <c r="G256" s="2">
        <v>24001.51</v>
      </c>
      <c r="H256" s="2">
        <v>15738.88</v>
      </c>
      <c r="I256" s="2">
        <v>14164.07</v>
      </c>
      <c r="J256" s="2">
        <v>14164.07</v>
      </c>
      <c r="K256" s="2" t="s">
        <v>11</v>
      </c>
      <c r="L256" s="2">
        <f>tbl_ProjectControl[[#This Row],[Projected_Final_Cost_EAC]]-tbl_ProjectControl[[#This Row],[Budget_Cost_BAC]]</f>
        <v>-1574.8099999999995</v>
      </c>
    </row>
    <row r="257" spans="1:12" x14ac:dyDescent="0.35">
      <c r="A257" s="1" t="s">
        <v>276</v>
      </c>
      <c r="B257" s="4">
        <v>45943</v>
      </c>
      <c r="C257" s="4">
        <v>45998</v>
      </c>
      <c r="D257" s="1" t="s">
        <v>8</v>
      </c>
      <c r="E257" s="1" t="s">
        <v>58</v>
      </c>
      <c r="F257" s="1" t="s">
        <v>17</v>
      </c>
      <c r="G257" s="2">
        <v>36263</v>
      </c>
      <c r="H257" s="2">
        <v>24901.23</v>
      </c>
      <c r="I257" s="2">
        <v>32382.49</v>
      </c>
      <c r="J257" s="2">
        <v>32382.49</v>
      </c>
      <c r="K257" s="2" t="s">
        <v>11</v>
      </c>
      <c r="L257" s="2">
        <f>tbl_ProjectControl[[#This Row],[Projected_Final_Cost_EAC]]-tbl_ProjectControl[[#This Row],[Budget_Cost_BAC]]</f>
        <v>7481.260000000002</v>
      </c>
    </row>
    <row r="258" spans="1:12" x14ac:dyDescent="0.35">
      <c r="A258" s="1" t="s">
        <v>277</v>
      </c>
      <c r="B258" s="4">
        <v>45944</v>
      </c>
      <c r="C258" s="4">
        <v>46001</v>
      </c>
      <c r="D258" s="1" t="s">
        <v>8</v>
      </c>
      <c r="E258" s="1" t="s">
        <v>58</v>
      </c>
      <c r="F258" s="1" t="s">
        <v>24</v>
      </c>
      <c r="G258" s="2">
        <v>42815.76</v>
      </c>
      <c r="H258" s="2">
        <v>26418.240000000002</v>
      </c>
      <c r="I258" s="2">
        <v>27161.56</v>
      </c>
      <c r="J258" s="2">
        <v>27161.56</v>
      </c>
      <c r="K258" s="2" t="s">
        <v>11</v>
      </c>
      <c r="L258" s="2">
        <f>tbl_ProjectControl[[#This Row],[Projected_Final_Cost_EAC]]-tbl_ProjectControl[[#This Row],[Budget_Cost_BAC]]</f>
        <v>743.31999999999971</v>
      </c>
    </row>
    <row r="259" spans="1:12" x14ac:dyDescent="0.35">
      <c r="A259" s="1" t="s">
        <v>278</v>
      </c>
      <c r="B259" s="4">
        <v>45945</v>
      </c>
      <c r="C259" s="4">
        <v>45948</v>
      </c>
      <c r="D259" s="1" t="s">
        <v>15</v>
      </c>
      <c r="E259" s="1" t="s">
        <v>16</v>
      </c>
      <c r="F259" s="1" t="s">
        <v>32</v>
      </c>
      <c r="G259" s="2">
        <v>4827.76</v>
      </c>
      <c r="H259" s="2">
        <v>3343.59</v>
      </c>
      <c r="I259" s="2">
        <v>2842.05</v>
      </c>
      <c r="J259" s="2">
        <v>2842.05</v>
      </c>
      <c r="K259" s="2" t="s">
        <v>11</v>
      </c>
      <c r="L259" s="2">
        <f>tbl_ProjectControl[[#This Row],[Projected_Final_Cost_EAC]]-tbl_ProjectControl[[#This Row],[Budget_Cost_BAC]]</f>
        <v>-501.53999999999996</v>
      </c>
    </row>
    <row r="260" spans="1:12" x14ac:dyDescent="0.35">
      <c r="A260" s="1" t="s">
        <v>279</v>
      </c>
      <c r="B260" s="4">
        <v>45950</v>
      </c>
      <c r="C260" s="4">
        <v>45988</v>
      </c>
      <c r="D260" s="1" t="s">
        <v>8</v>
      </c>
      <c r="E260" s="1" t="s">
        <v>9</v>
      </c>
      <c r="F260" s="1" t="s">
        <v>17</v>
      </c>
      <c r="G260" s="2">
        <v>34795.57</v>
      </c>
      <c r="H260" s="2">
        <v>21519.3</v>
      </c>
      <c r="I260" s="2">
        <v>26722.69</v>
      </c>
      <c r="J260" s="2">
        <v>26722.69</v>
      </c>
      <c r="K260" s="2" t="s">
        <v>11</v>
      </c>
      <c r="L260" s="2">
        <f>tbl_ProjectControl[[#This Row],[Projected_Final_Cost_EAC]]-tbl_ProjectControl[[#This Row],[Budget_Cost_BAC]]</f>
        <v>5203.3899999999994</v>
      </c>
    </row>
    <row r="261" spans="1:12" x14ac:dyDescent="0.35">
      <c r="A261" s="1" t="s">
        <v>280</v>
      </c>
      <c r="B261" s="4">
        <v>45940</v>
      </c>
      <c r="C261" s="4">
        <v>45993</v>
      </c>
      <c r="D261" s="1" t="s">
        <v>8</v>
      </c>
      <c r="E261" s="1" t="s">
        <v>58</v>
      </c>
      <c r="F261" s="1" t="s">
        <v>32</v>
      </c>
      <c r="G261" s="2">
        <v>30933.14</v>
      </c>
      <c r="H261" s="2">
        <v>21039.439999999999</v>
      </c>
      <c r="I261" s="2">
        <v>24591.26</v>
      </c>
      <c r="J261" s="2">
        <v>24591.26</v>
      </c>
      <c r="K261" s="2" t="s">
        <v>11</v>
      </c>
      <c r="L261" s="2">
        <f>tbl_ProjectControl[[#This Row],[Projected_Final_Cost_EAC]]-tbl_ProjectControl[[#This Row],[Budget_Cost_BAC]]</f>
        <v>3551.8199999999997</v>
      </c>
    </row>
    <row r="262" spans="1:12" x14ac:dyDescent="0.35">
      <c r="A262" s="1" t="s">
        <v>281</v>
      </c>
      <c r="B262" s="4">
        <v>45944</v>
      </c>
      <c r="C262" s="4">
        <v>45996</v>
      </c>
      <c r="D262" s="1" t="s">
        <v>8</v>
      </c>
      <c r="E262" s="1" t="s">
        <v>9</v>
      </c>
      <c r="F262" s="1" t="s">
        <v>19</v>
      </c>
      <c r="G262" s="2">
        <v>24308.11</v>
      </c>
      <c r="H262" s="2">
        <v>17156.96</v>
      </c>
      <c r="I262" s="2">
        <v>17997.78</v>
      </c>
      <c r="J262" s="2">
        <v>17997.78</v>
      </c>
      <c r="K262" s="2" t="s">
        <v>11</v>
      </c>
      <c r="L262" s="2">
        <f>tbl_ProjectControl[[#This Row],[Projected_Final_Cost_EAC]]-tbl_ProjectControl[[#This Row],[Budget_Cost_BAC]]</f>
        <v>840.81999999999971</v>
      </c>
    </row>
    <row r="263" spans="1:12" x14ac:dyDescent="0.35">
      <c r="A263" s="1" t="s">
        <v>282</v>
      </c>
      <c r="B263" s="4">
        <v>45948</v>
      </c>
      <c r="C263" s="4">
        <v>45952</v>
      </c>
      <c r="D263" s="1" t="s">
        <v>15</v>
      </c>
      <c r="E263" s="1" t="s">
        <v>16</v>
      </c>
      <c r="F263" s="1" t="s">
        <v>24</v>
      </c>
      <c r="G263" s="2">
        <v>6333.19</v>
      </c>
      <c r="H263" s="2">
        <v>3910.2</v>
      </c>
      <c r="I263" s="2">
        <v>3984.05</v>
      </c>
      <c r="J263" s="2">
        <v>3984.05</v>
      </c>
      <c r="K263" s="2" t="s">
        <v>11</v>
      </c>
      <c r="L263" s="2">
        <f>tbl_ProjectControl[[#This Row],[Projected_Final_Cost_EAC]]-tbl_ProjectControl[[#This Row],[Budget_Cost_BAC]]</f>
        <v>73.850000000000364</v>
      </c>
    </row>
    <row r="264" spans="1:12" x14ac:dyDescent="0.35">
      <c r="A264" s="1" t="s">
        <v>283</v>
      </c>
      <c r="B264" s="4">
        <v>45952</v>
      </c>
      <c r="C264" s="4">
        <v>45954</v>
      </c>
      <c r="D264" s="1" t="s">
        <v>15</v>
      </c>
      <c r="E264" s="1" t="s">
        <v>23</v>
      </c>
      <c r="F264" s="1" t="s">
        <v>17</v>
      </c>
      <c r="G264" s="2">
        <v>6468.46</v>
      </c>
      <c r="H264" s="2">
        <v>3905.69</v>
      </c>
      <c r="I264" s="2">
        <v>4592.7700000000004</v>
      </c>
      <c r="J264" s="2">
        <v>4592.7700000000004</v>
      </c>
      <c r="K264" s="2" t="s">
        <v>11</v>
      </c>
      <c r="L264" s="2">
        <f>tbl_ProjectControl[[#This Row],[Projected_Final_Cost_EAC]]-tbl_ProjectControl[[#This Row],[Budget_Cost_BAC]]</f>
        <v>687.08000000000038</v>
      </c>
    </row>
    <row r="265" spans="1:12" x14ac:dyDescent="0.35">
      <c r="A265" s="1" t="s">
        <v>284</v>
      </c>
      <c r="B265" s="4">
        <v>45950</v>
      </c>
      <c r="C265" s="4">
        <v>45969</v>
      </c>
      <c r="D265" s="1" t="s">
        <v>8</v>
      </c>
      <c r="E265" s="1" t="s">
        <v>9</v>
      </c>
      <c r="F265" s="1" t="s">
        <v>32</v>
      </c>
      <c r="G265" s="2">
        <v>47090.06</v>
      </c>
      <c r="H265" s="2">
        <v>35828.97</v>
      </c>
      <c r="I265" s="2">
        <v>41053.99</v>
      </c>
      <c r="J265" s="2">
        <v>41053.99</v>
      </c>
      <c r="K265" s="2" t="s">
        <v>11</v>
      </c>
      <c r="L265" s="2">
        <f>tbl_ProjectControl[[#This Row],[Projected_Final_Cost_EAC]]-tbl_ProjectControl[[#This Row],[Budget_Cost_BAC]]</f>
        <v>5225.0199999999968</v>
      </c>
    </row>
    <row r="266" spans="1:12" x14ac:dyDescent="0.35">
      <c r="A266" s="1" t="s">
        <v>285</v>
      </c>
      <c r="B266" s="4">
        <v>45953</v>
      </c>
      <c r="C266" s="4">
        <v>45957</v>
      </c>
      <c r="D266" s="1" t="s">
        <v>15</v>
      </c>
      <c r="E266" s="1" t="s">
        <v>21</v>
      </c>
      <c r="F266" s="1" t="s">
        <v>24</v>
      </c>
      <c r="G266" s="2">
        <v>3711.77</v>
      </c>
      <c r="H266" s="2">
        <v>2633.83</v>
      </c>
      <c r="I266" s="2">
        <v>2536.21</v>
      </c>
      <c r="J266" s="2">
        <v>2536.21</v>
      </c>
      <c r="K266" s="2" t="s">
        <v>11</v>
      </c>
      <c r="L266" s="2">
        <f>tbl_ProjectControl[[#This Row],[Projected_Final_Cost_EAC]]-tbl_ProjectControl[[#This Row],[Budget_Cost_BAC]]</f>
        <v>-97.619999999999891</v>
      </c>
    </row>
    <row r="267" spans="1:12" x14ac:dyDescent="0.35">
      <c r="A267" s="1" t="s">
        <v>286</v>
      </c>
      <c r="B267" s="4">
        <v>45939</v>
      </c>
      <c r="C267" s="4">
        <v>45940</v>
      </c>
      <c r="D267" s="1" t="s">
        <v>15</v>
      </c>
      <c r="E267" s="1" t="s">
        <v>23</v>
      </c>
      <c r="F267" s="1" t="s">
        <v>19</v>
      </c>
      <c r="G267" s="2">
        <v>3857.69</v>
      </c>
      <c r="H267" s="2">
        <v>2476.23</v>
      </c>
      <c r="I267" s="2">
        <v>2319.11</v>
      </c>
      <c r="J267" s="2">
        <v>2319.11</v>
      </c>
      <c r="K267" s="2" t="s">
        <v>11</v>
      </c>
      <c r="L267" s="2">
        <f>tbl_ProjectControl[[#This Row],[Projected_Final_Cost_EAC]]-tbl_ProjectControl[[#This Row],[Budget_Cost_BAC]]</f>
        <v>-157.11999999999989</v>
      </c>
    </row>
    <row r="268" spans="1:12" x14ac:dyDescent="0.35">
      <c r="A268" s="1" t="s">
        <v>287</v>
      </c>
      <c r="B268" s="4">
        <v>45970</v>
      </c>
      <c r="C268" s="4">
        <v>45971</v>
      </c>
      <c r="D268" s="1" t="s">
        <v>15</v>
      </c>
      <c r="E268" s="1" t="s">
        <v>23</v>
      </c>
      <c r="F268" s="1" t="s">
        <v>24</v>
      </c>
      <c r="G268" s="2">
        <v>6900.55</v>
      </c>
      <c r="H268" s="2">
        <v>4372.08</v>
      </c>
      <c r="I268" s="2">
        <v>4441.3</v>
      </c>
      <c r="J268" s="2">
        <v>4441.3</v>
      </c>
      <c r="K268" s="2" t="s">
        <v>11</v>
      </c>
      <c r="L268" s="2">
        <f>tbl_ProjectControl[[#This Row],[Projected_Final_Cost_EAC]]-tbl_ProjectControl[[#This Row],[Budget_Cost_BAC]]</f>
        <v>69.220000000000255</v>
      </c>
    </row>
    <row r="269" spans="1:12" x14ac:dyDescent="0.35">
      <c r="A269" s="1" t="s">
        <v>288</v>
      </c>
      <c r="B269" s="4">
        <v>45983</v>
      </c>
      <c r="C269" s="4">
        <v>45985</v>
      </c>
      <c r="D269" s="1" t="s">
        <v>15</v>
      </c>
      <c r="E269" s="1" t="s">
        <v>16</v>
      </c>
      <c r="F269" s="1" t="s">
        <v>19</v>
      </c>
      <c r="G269" s="2">
        <v>4033.07</v>
      </c>
      <c r="H269" s="2">
        <v>2286.35</v>
      </c>
      <c r="I269" s="2">
        <v>2360.4</v>
      </c>
      <c r="J269" s="2">
        <v>2360.4</v>
      </c>
      <c r="K269" s="2" t="s">
        <v>11</v>
      </c>
      <c r="L269" s="2">
        <f>tbl_ProjectControl[[#This Row],[Projected_Final_Cost_EAC]]-tbl_ProjectControl[[#This Row],[Budget_Cost_BAC]]</f>
        <v>74.050000000000182</v>
      </c>
    </row>
    <row r="270" spans="1:12" x14ac:dyDescent="0.35">
      <c r="A270" s="1" t="s">
        <v>289</v>
      </c>
      <c r="B270" s="4">
        <v>45984</v>
      </c>
      <c r="C270" s="4">
        <v>45988</v>
      </c>
      <c r="D270" s="1" t="s">
        <v>15</v>
      </c>
      <c r="E270" s="1" t="s">
        <v>16</v>
      </c>
      <c r="F270" s="1" t="s">
        <v>17</v>
      </c>
      <c r="G270" s="2">
        <v>5546.13</v>
      </c>
      <c r="H270" s="2">
        <v>3420.46</v>
      </c>
      <c r="I270" s="2">
        <v>3868.91</v>
      </c>
      <c r="J270" s="2">
        <v>3868.91</v>
      </c>
      <c r="K270" s="2" t="s">
        <v>11</v>
      </c>
      <c r="L270" s="2">
        <f>tbl_ProjectControl[[#This Row],[Projected_Final_Cost_EAC]]-tbl_ProjectControl[[#This Row],[Budget_Cost_BAC]]</f>
        <v>448.44999999999982</v>
      </c>
    </row>
    <row r="271" spans="1:12" x14ac:dyDescent="0.35">
      <c r="A271" s="1" t="s">
        <v>290</v>
      </c>
      <c r="B271" s="4">
        <v>45983</v>
      </c>
      <c r="C271" s="4">
        <v>45984</v>
      </c>
      <c r="D271" s="1" t="s">
        <v>15</v>
      </c>
      <c r="E271" s="1" t="s">
        <v>16</v>
      </c>
      <c r="F271" s="1" t="s">
        <v>24</v>
      </c>
      <c r="G271" s="2">
        <v>6751.25</v>
      </c>
      <c r="H271" s="2">
        <v>4794.3999999999996</v>
      </c>
      <c r="I271" s="2">
        <v>4904.43</v>
      </c>
      <c r="J271" s="2">
        <v>4904.43</v>
      </c>
      <c r="K271" s="2" t="s">
        <v>11</v>
      </c>
      <c r="L271" s="2">
        <f>tbl_ProjectControl[[#This Row],[Projected_Final_Cost_EAC]]-tbl_ProjectControl[[#This Row],[Budget_Cost_BAC]]</f>
        <v>110.03000000000065</v>
      </c>
    </row>
    <row r="272" spans="1:12" x14ac:dyDescent="0.35">
      <c r="A272" s="1" t="s">
        <v>291</v>
      </c>
      <c r="B272" s="4">
        <v>45976</v>
      </c>
      <c r="C272" s="4">
        <v>45978</v>
      </c>
      <c r="D272" s="1" t="s">
        <v>15</v>
      </c>
      <c r="E272" s="1" t="s">
        <v>23</v>
      </c>
      <c r="F272" s="1" t="s">
        <v>24</v>
      </c>
      <c r="G272" s="2">
        <v>9618.73</v>
      </c>
      <c r="H272" s="2">
        <v>6450.25</v>
      </c>
      <c r="I272" s="2">
        <v>6351.71</v>
      </c>
      <c r="J272" s="2">
        <v>6351.71</v>
      </c>
      <c r="K272" s="2" t="s">
        <v>11</v>
      </c>
      <c r="L272" s="2">
        <f>tbl_ProjectControl[[#This Row],[Projected_Final_Cost_EAC]]-tbl_ProjectControl[[#This Row],[Budget_Cost_BAC]]</f>
        <v>-98.539999999999964</v>
      </c>
    </row>
    <row r="273" spans="1:12" x14ac:dyDescent="0.35">
      <c r="A273" s="1" t="s">
        <v>292</v>
      </c>
      <c r="B273" s="4">
        <v>45977</v>
      </c>
      <c r="C273" s="4">
        <v>45981</v>
      </c>
      <c r="D273" s="1" t="s">
        <v>15</v>
      </c>
      <c r="E273" s="1" t="s">
        <v>21</v>
      </c>
      <c r="F273" s="1" t="s">
        <v>10</v>
      </c>
      <c r="G273" s="2">
        <v>9008.4699999999993</v>
      </c>
      <c r="H273" s="2">
        <v>5517.5</v>
      </c>
      <c r="I273" s="2">
        <v>4890.13</v>
      </c>
      <c r="J273" s="2">
        <v>4890.13</v>
      </c>
      <c r="K273" s="2" t="s">
        <v>11</v>
      </c>
      <c r="L273" s="2">
        <f>tbl_ProjectControl[[#This Row],[Projected_Final_Cost_EAC]]-tbl_ProjectControl[[#This Row],[Budget_Cost_BAC]]</f>
        <v>-627.36999999999989</v>
      </c>
    </row>
    <row r="274" spans="1:12" x14ac:dyDescent="0.35">
      <c r="A274" s="1" t="s">
        <v>293</v>
      </c>
      <c r="B274" s="4">
        <v>45972</v>
      </c>
      <c r="C274" s="4">
        <v>45974</v>
      </c>
      <c r="D274" s="1" t="s">
        <v>15</v>
      </c>
      <c r="E274" s="1" t="s">
        <v>21</v>
      </c>
      <c r="F274" s="1" t="s">
        <v>17</v>
      </c>
      <c r="G274" s="2">
        <v>7967.63</v>
      </c>
      <c r="H274" s="2">
        <v>4917.1000000000004</v>
      </c>
      <c r="I274" s="2">
        <v>6035.5</v>
      </c>
      <c r="J274" s="2">
        <v>6035.5</v>
      </c>
      <c r="K274" s="2" t="s">
        <v>11</v>
      </c>
      <c r="L274" s="2">
        <f>tbl_ProjectControl[[#This Row],[Projected_Final_Cost_EAC]]-tbl_ProjectControl[[#This Row],[Budget_Cost_BAC]]</f>
        <v>1118.3999999999996</v>
      </c>
    </row>
    <row r="275" spans="1:12" x14ac:dyDescent="0.35">
      <c r="A275" s="1" t="s">
        <v>294</v>
      </c>
      <c r="B275" s="4">
        <v>45975</v>
      </c>
      <c r="C275" s="4">
        <v>46018</v>
      </c>
      <c r="D275" s="1" t="s">
        <v>8</v>
      </c>
      <c r="E275" s="1" t="s">
        <v>58</v>
      </c>
      <c r="F275" s="1" t="s">
        <v>17</v>
      </c>
      <c r="G275" s="2">
        <v>43019.67</v>
      </c>
      <c r="H275" s="2">
        <v>31382.61</v>
      </c>
      <c r="I275" s="2">
        <v>30838.06</v>
      </c>
      <c r="J275" s="2">
        <v>30838.06</v>
      </c>
      <c r="K275" s="2" t="s">
        <v>11</v>
      </c>
      <c r="L275" s="2">
        <f>tbl_ProjectControl[[#This Row],[Projected_Final_Cost_EAC]]-tbl_ProjectControl[[#This Row],[Budget_Cost_BAC]]</f>
        <v>-544.54999999999927</v>
      </c>
    </row>
    <row r="276" spans="1:12" x14ac:dyDescent="0.35">
      <c r="A276" s="1" t="s">
        <v>295</v>
      </c>
      <c r="B276" s="4">
        <v>45972</v>
      </c>
      <c r="C276" s="4">
        <v>45975</v>
      </c>
      <c r="D276" s="1" t="s">
        <v>15</v>
      </c>
      <c r="E276" s="1" t="s">
        <v>23</v>
      </c>
      <c r="F276" s="1" t="s">
        <v>19</v>
      </c>
      <c r="G276" s="2">
        <v>7197.92</v>
      </c>
      <c r="H276" s="2">
        <v>4507.03</v>
      </c>
      <c r="I276" s="2">
        <v>4776.67</v>
      </c>
      <c r="J276" s="2">
        <v>4776.67</v>
      </c>
      <c r="K276" s="2" t="s">
        <v>11</v>
      </c>
      <c r="L276" s="2">
        <f>tbl_ProjectControl[[#This Row],[Projected_Final_Cost_EAC]]-tbl_ProjectControl[[#This Row],[Budget_Cost_BAC]]</f>
        <v>269.64000000000033</v>
      </c>
    </row>
    <row r="277" spans="1:12" x14ac:dyDescent="0.35">
      <c r="A277" s="1" t="s">
        <v>296</v>
      </c>
      <c r="B277" s="4">
        <v>45981</v>
      </c>
      <c r="C277" s="4">
        <v>46035</v>
      </c>
      <c r="D277" s="1" t="s">
        <v>8</v>
      </c>
      <c r="E277" s="1" t="s">
        <v>13</v>
      </c>
      <c r="F277" s="1" t="s">
        <v>10</v>
      </c>
      <c r="G277" s="2">
        <v>33963.620000000003</v>
      </c>
      <c r="H277" s="2">
        <v>23251.16</v>
      </c>
      <c r="I277" s="2">
        <v>23287.7</v>
      </c>
      <c r="J277" s="2">
        <v>23287.7</v>
      </c>
      <c r="K277" s="2" t="s">
        <v>11</v>
      </c>
      <c r="L277" s="2">
        <f>tbl_ProjectControl[[#This Row],[Projected_Final_Cost_EAC]]-tbl_ProjectControl[[#This Row],[Budget_Cost_BAC]]</f>
        <v>36.540000000000873</v>
      </c>
    </row>
    <row r="278" spans="1:12" x14ac:dyDescent="0.35">
      <c r="A278" s="1" t="s">
        <v>297</v>
      </c>
      <c r="B278" s="4">
        <v>45967</v>
      </c>
      <c r="C278" s="4">
        <v>45970</v>
      </c>
      <c r="D278" s="1" t="s">
        <v>15</v>
      </c>
      <c r="E278" s="1" t="s">
        <v>21</v>
      </c>
      <c r="F278" s="1" t="s">
        <v>24</v>
      </c>
      <c r="G278" s="2">
        <v>4680.49</v>
      </c>
      <c r="H278" s="2">
        <v>2997.31</v>
      </c>
      <c r="I278" s="2">
        <v>2560.02</v>
      </c>
      <c r="J278" s="2">
        <v>2560.02</v>
      </c>
      <c r="K278" s="2" t="s">
        <v>11</v>
      </c>
      <c r="L278" s="2">
        <f>tbl_ProjectControl[[#This Row],[Projected_Final_Cost_EAC]]-tbl_ProjectControl[[#This Row],[Budget_Cost_BAC]]</f>
        <v>-437.28999999999996</v>
      </c>
    </row>
    <row r="279" spans="1:12" x14ac:dyDescent="0.35">
      <c r="A279" s="1" t="s">
        <v>298</v>
      </c>
      <c r="B279" s="4">
        <v>45981</v>
      </c>
      <c r="C279" s="4">
        <v>46035</v>
      </c>
      <c r="D279" s="1" t="s">
        <v>8</v>
      </c>
      <c r="E279" s="1" t="s">
        <v>13</v>
      </c>
      <c r="F279" s="1" t="s">
        <v>10</v>
      </c>
      <c r="G279" s="2">
        <v>31585.08</v>
      </c>
      <c r="H279" s="2">
        <v>21033.67</v>
      </c>
      <c r="I279" s="2">
        <v>23040.36</v>
      </c>
      <c r="J279" s="2">
        <v>23040.36</v>
      </c>
      <c r="K279" s="2" t="s">
        <v>11</v>
      </c>
      <c r="L279" s="2">
        <f>tbl_ProjectControl[[#This Row],[Projected_Final_Cost_EAC]]-tbl_ProjectControl[[#This Row],[Budget_Cost_BAC]]</f>
        <v>2006.6900000000023</v>
      </c>
    </row>
    <row r="280" spans="1:12" x14ac:dyDescent="0.35">
      <c r="A280" s="1" t="s">
        <v>299</v>
      </c>
      <c r="B280" s="4">
        <v>45963</v>
      </c>
      <c r="C280" s="4">
        <v>45965</v>
      </c>
      <c r="D280" s="1" t="s">
        <v>15</v>
      </c>
      <c r="E280" s="1" t="s">
        <v>16</v>
      </c>
      <c r="F280" s="1" t="s">
        <v>19</v>
      </c>
      <c r="G280" s="2">
        <v>7767.91</v>
      </c>
      <c r="H280" s="2">
        <v>4841.3599999999997</v>
      </c>
      <c r="I280" s="2">
        <v>5492.57</v>
      </c>
      <c r="J280" s="2">
        <v>5492.57</v>
      </c>
      <c r="K280" s="2" t="s">
        <v>11</v>
      </c>
      <c r="L280" s="2">
        <f>tbl_ProjectControl[[#This Row],[Projected_Final_Cost_EAC]]-tbl_ProjectControl[[#This Row],[Budget_Cost_BAC]]</f>
        <v>651.21</v>
      </c>
    </row>
    <row r="281" spans="1:12" x14ac:dyDescent="0.35">
      <c r="A281" s="1" t="s">
        <v>300</v>
      </c>
      <c r="B281" s="4">
        <v>45967</v>
      </c>
      <c r="C281" s="4">
        <v>45969</v>
      </c>
      <c r="D281" s="1" t="s">
        <v>15</v>
      </c>
      <c r="E281" s="1" t="s">
        <v>16</v>
      </c>
      <c r="F281" s="1" t="s">
        <v>17</v>
      </c>
      <c r="G281" s="2">
        <v>4349.0200000000004</v>
      </c>
      <c r="H281" s="2">
        <v>2661.68</v>
      </c>
      <c r="I281" s="2">
        <v>2262.4299999999998</v>
      </c>
      <c r="J281" s="2">
        <v>2262.4299999999998</v>
      </c>
      <c r="K281" s="2" t="s">
        <v>11</v>
      </c>
      <c r="L281" s="2">
        <f>tbl_ProjectControl[[#This Row],[Projected_Final_Cost_EAC]]-tbl_ProjectControl[[#This Row],[Budget_Cost_BAC]]</f>
        <v>-399.25</v>
      </c>
    </row>
    <row r="282" spans="1:12" x14ac:dyDescent="0.35">
      <c r="A282" s="1" t="s">
        <v>301</v>
      </c>
      <c r="B282" s="4">
        <v>45967</v>
      </c>
      <c r="C282" s="4">
        <v>46018</v>
      </c>
      <c r="D282" s="1" t="s">
        <v>8</v>
      </c>
      <c r="E282" s="1" t="s">
        <v>9</v>
      </c>
      <c r="F282" s="1" t="s">
        <v>10</v>
      </c>
      <c r="G282" s="2">
        <v>32479.74</v>
      </c>
      <c r="H282" s="2">
        <v>22730.1</v>
      </c>
      <c r="I282" s="2">
        <v>22486.36</v>
      </c>
      <c r="J282" s="2">
        <v>22486.36</v>
      </c>
      <c r="K282" s="2" t="s">
        <v>11</v>
      </c>
      <c r="L282" s="2">
        <f>tbl_ProjectControl[[#This Row],[Projected_Final_Cost_EAC]]-tbl_ProjectControl[[#This Row],[Budget_Cost_BAC]]</f>
        <v>-243.73999999999796</v>
      </c>
    </row>
    <row r="283" spans="1:12" x14ac:dyDescent="0.35">
      <c r="A283" s="1" t="s">
        <v>302</v>
      </c>
      <c r="B283" s="4">
        <v>45973</v>
      </c>
      <c r="C283" s="4">
        <v>45976</v>
      </c>
      <c r="D283" s="1" t="s">
        <v>15</v>
      </c>
      <c r="E283" s="1" t="s">
        <v>23</v>
      </c>
      <c r="F283" s="1" t="s">
        <v>10</v>
      </c>
      <c r="G283" s="2">
        <v>7712.92</v>
      </c>
      <c r="H283" s="2">
        <v>5233.6499999999996</v>
      </c>
      <c r="I283" s="2">
        <v>5115.47</v>
      </c>
      <c r="J283" s="2">
        <v>5115.47</v>
      </c>
      <c r="K283" s="2" t="s">
        <v>11</v>
      </c>
      <c r="L283" s="2">
        <f>tbl_ProjectControl[[#This Row],[Projected_Final_Cost_EAC]]-tbl_ProjectControl[[#This Row],[Budget_Cost_BAC]]</f>
        <v>-118.17999999999938</v>
      </c>
    </row>
    <row r="284" spans="1:12" x14ac:dyDescent="0.35">
      <c r="A284" s="1" t="s">
        <v>303</v>
      </c>
      <c r="B284" s="4">
        <v>45967</v>
      </c>
      <c r="C284" s="4">
        <v>45986</v>
      </c>
      <c r="D284" s="1" t="s">
        <v>8</v>
      </c>
      <c r="E284" s="1" t="s">
        <v>9</v>
      </c>
      <c r="F284" s="1" t="s">
        <v>10</v>
      </c>
      <c r="G284" s="2">
        <v>33229.61</v>
      </c>
      <c r="H284" s="2">
        <v>27248.28</v>
      </c>
      <c r="I284" s="2">
        <v>30845.85</v>
      </c>
      <c r="J284" s="2">
        <v>30845.85</v>
      </c>
      <c r="K284" s="2" t="s">
        <v>11</v>
      </c>
      <c r="L284" s="2">
        <f>tbl_ProjectControl[[#This Row],[Projected_Final_Cost_EAC]]-tbl_ProjectControl[[#This Row],[Budget_Cost_BAC]]</f>
        <v>3597.5699999999997</v>
      </c>
    </row>
    <row r="285" spans="1:12" x14ac:dyDescent="0.35">
      <c r="A285" s="1" t="s">
        <v>304</v>
      </c>
      <c r="B285" s="4">
        <v>45974</v>
      </c>
      <c r="C285" s="4">
        <v>45975</v>
      </c>
      <c r="D285" s="1" t="s">
        <v>15</v>
      </c>
      <c r="E285" s="1" t="s">
        <v>23</v>
      </c>
      <c r="F285" s="1" t="s">
        <v>19</v>
      </c>
      <c r="G285" s="2">
        <v>5567.49</v>
      </c>
      <c r="H285" s="2">
        <v>3158.4</v>
      </c>
      <c r="I285" s="2">
        <v>3187.13</v>
      </c>
      <c r="J285" s="2">
        <v>3187.13</v>
      </c>
      <c r="K285" s="2" t="s">
        <v>11</v>
      </c>
      <c r="L285" s="2">
        <f>tbl_ProjectControl[[#This Row],[Projected_Final_Cost_EAC]]-tbl_ProjectControl[[#This Row],[Budget_Cost_BAC]]</f>
        <v>28.730000000000018</v>
      </c>
    </row>
    <row r="286" spans="1:12" x14ac:dyDescent="0.35">
      <c r="A286" s="1" t="s">
        <v>305</v>
      </c>
      <c r="B286" s="4">
        <v>45966</v>
      </c>
      <c r="C286" s="4">
        <v>46008</v>
      </c>
      <c r="D286" s="1" t="s">
        <v>8</v>
      </c>
      <c r="E286" s="1" t="s">
        <v>13</v>
      </c>
      <c r="F286" s="1" t="s">
        <v>32</v>
      </c>
      <c r="G286" s="2">
        <v>46186.71</v>
      </c>
      <c r="H286" s="2">
        <v>29420.04</v>
      </c>
      <c r="I286" s="2">
        <v>37469.25</v>
      </c>
      <c r="J286" s="2">
        <v>37469.25</v>
      </c>
      <c r="K286" s="2" t="s">
        <v>11</v>
      </c>
      <c r="L286" s="2">
        <f>tbl_ProjectControl[[#This Row],[Projected_Final_Cost_EAC]]-tbl_ProjectControl[[#This Row],[Budget_Cost_BAC]]</f>
        <v>8049.2099999999991</v>
      </c>
    </row>
    <row r="287" spans="1:12" x14ac:dyDescent="0.35">
      <c r="A287" s="1" t="s">
        <v>306</v>
      </c>
      <c r="B287" s="4">
        <v>45972</v>
      </c>
      <c r="C287" s="4">
        <v>45975</v>
      </c>
      <c r="D287" s="1" t="s">
        <v>15</v>
      </c>
      <c r="E287" s="1" t="s">
        <v>21</v>
      </c>
      <c r="F287" s="1" t="s">
        <v>24</v>
      </c>
      <c r="G287" s="2">
        <v>7076.89</v>
      </c>
      <c r="H287" s="2">
        <v>4969.24</v>
      </c>
      <c r="I287" s="2">
        <v>5047.8100000000004</v>
      </c>
      <c r="J287" s="2">
        <v>5047.8100000000004</v>
      </c>
      <c r="K287" s="2" t="s">
        <v>11</v>
      </c>
      <c r="L287" s="2">
        <f>tbl_ProjectControl[[#This Row],[Projected_Final_Cost_EAC]]-tbl_ProjectControl[[#This Row],[Budget_Cost_BAC]]</f>
        <v>78.570000000000618</v>
      </c>
    </row>
    <row r="288" spans="1:12" x14ac:dyDescent="0.35">
      <c r="A288" s="1" t="s">
        <v>307</v>
      </c>
      <c r="B288" s="4">
        <v>45970</v>
      </c>
      <c r="C288" s="4">
        <v>45972</v>
      </c>
      <c r="D288" s="1" t="s">
        <v>15</v>
      </c>
      <c r="E288" s="1" t="s">
        <v>23</v>
      </c>
      <c r="F288" s="1" t="s">
        <v>32</v>
      </c>
      <c r="G288" s="2">
        <v>7206.14</v>
      </c>
      <c r="H288" s="2">
        <v>4144.28</v>
      </c>
      <c r="I288" s="2">
        <v>3836.7</v>
      </c>
      <c r="J288" s="2">
        <v>3836.7</v>
      </c>
      <c r="K288" s="2" t="s">
        <v>11</v>
      </c>
      <c r="L288" s="2">
        <f>tbl_ProjectControl[[#This Row],[Projected_Final_Cost_EAC]]-tbl_ProjectControl[[#This Row],[Budget_Cost_BAC]]</f>
        <v>-307.57999999999993</v>
      </c>
    </row>
    <row r="289" spans="1:12" x14ac:dyDescent="0.35">
      <c r="A289" s="1" t="s">
        <v>308</v>
      </c>
      <c r="B289" s="4">
        <v>45968</v>
      </c>
      <c r="C289" s="4">
        <v>45989</v>
      </c>
      <c r="D289" s="1" t="s">
        <v>8</v>
      </c>
      <c r="E289" s="1" t="s">
        <v>9</v>
      </c>
      <c r="F289" s="1" t="s">
        <v>19</v>
      </c>
      <c r="G289" s="2">
        <v>32806.720000000001</v>
      </c>
      <c r="H289" s="2">
        <v>23521.55</v>
      </c>
      <c r="I289" s="2">
        <v>25312.39</v>
      </c>
      <c r="J289" s="2">
        <v>25312.39</v>
      </c>
      <c r="K289" s="2" t="s">
        <v>11</v>
      </c>
      <c r="L289" s="2">
        <f>tbl_ProjectControl[[#This Row],[Projected_Final_Cost_EAC]]-tbl_ProjectControl[[#This Row],[Budget_Cost_BAC]]</f>
        <v>1790.8400000000001</v>
      </c>
    </row>
    <row r="290" spans="1:12" x14ac:dyDescent="0.35">
      <c r="A290" s="1" t="s">
        <v>309</v>
      </c>
      <c r="B290" s="4">
        <v>45962</v>
      </c>
      <c r="C290" s="4">
        <v>45963</v>
      </c>
      <c r="D290" s="1" t="s">
        <v>15</v>
      </c>
      <c r="E290" s="1" t="s">
        <v>23</v>
      </c>
      <c r="F290" s="1" t="s">
        <v>17</v>
      </c>
      <c r="G290" s="2">
        <v>6089.83</v>
      </c>
      <c r="H290" s="2">
        <v>4110.18</v>
      </c>
      <c r="I290" s="2">
        <v>4258.8599999999997</v>
      </c>
      <c r="J290" s="2">
        <v>4258.8599999999997</v>
      </c>
      <c r="K290" s="2" t="s">
        <v>11</v>
      </c>
      <c r="L290" s="2">
        <f>tbl_ProjectControl[[#This Row],[Projected_Final_Cost_EAC]]-tbl_ProjectControl[[#This Row],[Budget_Cost_BAC]]</f>
        <v>148.67999999999938</v>
      </c>
    </row>
    <row r="291" spans="1:12" x14ac:dyDescent="0.35">
      <c r="A291" s="1" t="s">
        <v>310</v>
      </c>
      <c r="B291" s="4">
        <v>45977</v>
      </c>
      <c r="C291" s="4">
        <v>45997</v>
      </c>
      <c r="D291" s="1" t="s">
        <v>8</v>
      </c>
      <c r="E291" s="1" t="s">
        <v>13</v>
      </c>
      <c r="F291" s="1" t="s">
        <v>10</v>
      </c>
      <c r="G291" s="2">
        <v>40249.839999999997</v>
      </c>
      <c r="H291" s="2">
        <v>26865.58</v>
      </c>
      <c r="I291" s="2">
        <v>29359.59</v>
      </c>
      <c r="J291" s="2">
        <v>29359.59</v>
      </c>
      <c r="K291" s="2" t="s">
        <v>11</v>
      </c>
      <c r="L291" s="2">
        <f>tbl_ProjectControl[[#This Row],[Projected_Final_Cost_EAC]]-tbl_ProjectControl[[#This Row],[Budget_Cost_BAC]]</f>
        <v>2494.0099999999984</v>
      </c>
    </row>
    <row r="292" spans="1:12" x14ac:dyDescent="0.35">
      <c r="A292" s="1" t="s">
        <v>311</v>
      </c>
      <c r="B292" s="4">
        <v>46000</v>
      </c>
      <c r="C292" s="4">
        <v>46053</v>
      </c>
      <c r="D292" s="1" t="s">
        <v>8</v>
      </c>
      <c r="E292" s="1" t="s">
        <v>9</v>
      </c>
      <c r="F292" s="1" t="s">
        <v>24</v>
      </c>
      <c r="G292" s="2">
        <v>21471.08</v>
      </c>
      <c r="H292" s="2">
        <v>12335.17</v>
      </c>
      <c r="I292" s="2">
        <v>11114.58</v>
      </c>
      <c r="J292" s="2">
        <v>11114.58</v>
      </c>
      <c r="K292" s="2" t="s">
        <v>11</v>
      </c>
      <c r="L292" s="2">
        <f>tbl_ProjectControl[[#This Row],[Projected_Final_Cost_EAC]]-tbl_ProjectControl[[#This Row],[Budget_Cost_BAC]]</f>
        <v>-1220.5900000000001</v>
      </c>
    </row>
    <row r="293" spans="1:12" x14ac:dyDescent="0.35">
      <c r="A293" s="1" t="s">
        <v>312</v>
      </c>
      <c r="B293" s="4">
        <v>46011</v>
      </c>
      <c r="C293" s="4">
        <v>46012</v>
      </c>
      <c r="D293" s="1" t="s">
        <v>15</v>
      </c>
      <c r="E293" s="1" t="s">
        <v>16</v>
      </c>
      <c r="F293" s="1" t="s">
        <v>19</v>
      </c>
      <c r="G293" s="2">
        <v>7016.11</v>
      </c>
      <c r="H293" s="2">
        <v>4311.71</v>
      </c>
      <c r="I293" s="2">
        <v>4824.6899999999996</v>
      </c>
      <c r="J293" s="2">
        <v>4824.6899999999996</v>
      </c>
      <c r="K293" s="2" t="s">
        <v>11</v>
      </c>
      <c r="L293" s="2">
        <f>tbl_ProjectControl[[#This Row],[Projected_Final_Cost_EAC]]-tbl_ProjectControl[[#This Row],[Budget_Cost_BAC]]</f>
        <v>512.97999999999956</v>
      </c>
    </row>
    <row r="294" spans="1:12" x14ac:dyDescent="0.35">
      <c r="A294" s="1" t="s">
        <v>313</v>
      </c>
      <c r="B294" s="4">
        <v>46006</v>
      </c>
      <c r="C294" s="4">
        <v>46007</v>
      </c>
      <c r="D294" s="1" t="s">
        <v>15</v>
      </c>
      <c r="E294" s="1" t="s">
        <v>21</v>
      </c>
      <c r="F294" s="1" t="s">
        <v>19</v>
      </c>
      <c r="G294" s="2">
        <v>6427.39</v>
      </c>
      <c r="H294" s="2">
        <v>3733.51</v>
      </c>
      <c r="I294" s="2">
        <v>3597.64</v>
      </c>
      <c r="J294" s="2">
        <v>3597.64</v>
      </c>
      <c r="K294" s="2" t="s">
        <v>11</v>
      </c>
      <c r="L294" s="2">
        <f>tbl_ProjectControl[[#This Row],[Projected_Final_Cost_EAC]]-tbl_ProjectControl[[#This Row],[Budget_Cost_BAC]]</f>
        <v>-135.87000000000035</v>
      </c>
    </row>
    <row r="295" spans="1:12" x14ac:dyDescent="0.35">
      <c r="A295" s="1" t="s">
        <v>314</v>
      </c>
      <c r="B295" s="4">
        <v>45993</v>
      </c>
      <c r="C295" s="4">
        <v>45995</v>
      </c>
      <c r="D295" s="1" t="s">
        <v>15</v>
      </c>
      <c r="E295" s="1" t="s">
        <v>21</v>
      </c>
      <c r="F295" s="1" t="s">
        <v>24</v>
      </c>
      <c r="G295" s="2">
        <v>5179.28</v>
      </c>
      <c r="H295" s="2">
        <v>3264.35</v>
      </c>
      <c r="I295" s="2">
        <v>2903.98</v>
      </c>
      <c r="J295" s="2">
        <v>2903.98</v>
      </c>
      <c r="K295" s="2" t="s">
        <v>11</v>
      </c>
      <c r="L295" s="2">
        <f>tbl_ProjectControl[[#This Row],[Projected_Final_Cost_EAC]]-tbl_ProjectControl[[#This Row],[Budget_Cost_BAC]]</f>
        <v>-360.36999999999989</v>
      </c>
    </row>
    <row r="296" spans="1:12" x14ac:dyDescent="0.35">
      <c r="A296" s="1" t="s">
        <v>315</v>
      </c>
      <c r="B296" s="4">
        <v>46001</v>
      </c>
      <c r="C296" s="4">
        <v>46002</v>
      </c>
      <c r="D296" s="1" t="s">
        <v>15</v>
      </c>
      <c r="E296" s="1" t="s">
        <v>16</v>
      </c>
      <c r="F296" s="1" t="s">
        <v>17</v>
      </c>
      <c r="G296" s="2">
        <v>6069.64</v>
      </c>
      <c r="H296" s="2">
        <v>3924.24</v>
      </c>
      <c r="I296" s="2">
        <v>3967.28</v>
      </c>
      <c r="J296" s="2">
        <v>3967.28</v>
      </c>
      <c r="K296" s="2" t="s">
        <v>11</v>
      </c>
      <c r="L296" s="2">
        <f>tbl_ProjectControl[[#This Row],[Projected_Final_Cost_EAC]]-tbl_ProjectControl[[#This Row],[Budget_Cost_BAC]]</f>
        <v>43.040000000000418</v>
      </c>
    </row>
    <row r="297" spans="1:12" x14ac:dyDescent="0.35">
      <c r="A297" s="1" t="s">
        <v>316</v>
      </c>
      <c r="B297" s="4">
        <v>46009</v>
      </c>
      <c r="C297" s="4">
        <v>46010</v>
      </c>
      <c r="D297" s="1" t="s">
        <v>15</v>
      </c>
      <c r="E297" s="1" t="s">
        <v>16</v>
      </c>
      <c r="F297" s="1" t="s">
        <v>24</v>
      </c>
      <c r="G297" s="2">
        <v>6531.33</v>
      </c>
      <c r="H297" s="2">
        <v>4088.97</v>
      </c>
      <c r="I297" s="2">
        <v>4195.79</v>
      </c>
      <c r="J297" s="2">
        <v>4195.79</v>
      </c>
      <c r="K297" s="2" t="s">
        <v>11</v>
      </c>
      <c r="L297" s="2">
        <f>tbl_ProjectControl[[#This Row],[Projected_Final_Cost_EAC]]-tbl_ProjectControl[[#This Row],[Budget_Cost_BAC]]</f>
        <v>106.82000000000016</v>
      </c>
    </row>
    <row r="298" spans="1:12" x14ac:dyDescent="0.35">
      <c r="A298" s="1" t="s">
        <v>317</v>
      </c>
      <c r="B298" s="4">
        <v>45994</v>
      </c>
      <c r="C298" s="4">
        <v>45995</v>
      </c>
      <c r="D298" s="1" t="s">
        <v>15</v>
      </c>
      <c r="E298" s="1" t="s">
        <v>16</v>
      </c>
      <c r="F298" s="1" t="s">
        <v>24</v>
      </c>
      <c r="G298" s="2">
        <v>3711.77</v>
      </c>
      <c r="H298" s="2">
        <v>2131.5700000000002</v>
      </c>
      <c r="I298" s="2">
        <v>2328.9299999999998</v>
      </c>
      <c r="J298" s="2">
        <v>2328.9299999999998</v>
      </c>
      <c r="K298" s="2" t="s">
        <v>11</v>
      </c>
      <c r="L298" s="2">
        <f>tbl_ProjectControl[[#This Row],[Projected_Final_Cost_EAC]]-tbl_ProjectControl[[#This Row],[Budget_Cost_BAC]]</f>
        <v>197.35999999999967</v>
      </c>
    </row>
    <row r="299" spans="1:12" x14ac:dyDescent="0.35">
      <c r="A299" s="1" t="s">
        <v>318</v>
      </c>
      <c r="B299" s="4">
        <v>45993</v>
      </c>
      <c r="C299" s="4">
        <v>45994</v>
      </c>
      <c r="D299" s="1" t="s">
        <v>15</v>
      </c>
      <c r="E299" s="1" t="s">
        <v>16</v>
      </c>
      <c r="F299" s="1" t="s">
        <v>17</v>
      </c>
      <c r="G299" s="2">
        <v>5146.34</v>
      </c>
      <c r="H299" s="2">
        <v>2896.03</v>
      </c>
      <c r="I299" s="2">
        <v>2899.07</v>
      </c>
      <c r="J299" s="2">
        <v>2899.07</v>
      </c>
      <c r="K299" s="2" t="s">
        <v>11</v>
      </c>
      <c r="L299" s="2">
        <f>tbl_ProjectControl[[#This Row],[Projected_Final_Cost_EAC]]-tbl_ProjectControl[[#This Row],[Budget_Cost_BAC]]</f>
        <v>3.0399999999999636</v>
      </c>
    </row>
    <row r="300" spans="1:12" x14ac:dyDescent="0.35">
      <c r="A300" s="1" t="s">
        <v>319</v>
      </c>
      <c r="B300" s="4">
        <v>46003</v>
      </c>
      <c r="C300" s="4">
        <v>46005</v>
      </c>
      <c r="D300" s="1" t="s">
        <v>15</v>
      </c>
      <c r="E300" s="1" t="s">
        <v>16</v>
      </c>
      <c r="F300" s="1" t="s">
        <v>19</v>
      </c>
      <c r="G300" s="2">
        <v>6411.74</v>
      </c>
      <c r="H300" s="2">
        <v>3920.16</v>
      </c>
      <c r="I300" s="2">
        <v>4320.4399999999996</v>
      </c>
      <c r="J300" s="2">
        <v>4320.4399999999996</v>
      </c>
      <c r="K300" s="2" t="s">
        <v>11</v>
      </c>
      <c r="L300" s="2">
        <f>tbl_ProjectControl[[#This Row],[Projected_Final_Cost_EAC]]-tbl_ProjectControl[[#This Row],[Budget_Cost_BAC]]</f>
        <v>400.27999999999975</v>
      </c>
    </row>
    <row r="301" spans="1:12" x14ac:dyDescent="0.35">
      <c r="A301" s="1" t="s">
        <v>320</v>
      </c>
      <c r="B301" s="4">
        <v>46014</v>
      </c>
      <c r="C301" s="4">
        <v>46029</v>
      </c>
      <c r="D301" s="1" t="s">
        <v>8</v>
      </c>
      <c r="E301" s="1" t="s">
        <v>9</v>
      </c>
      <c r="F301" s="1" t="s">
        <v>24</v>
      </c>
      <c r="G301" s="2">
        <v>15000.16</v>
      </c>
      <c r="H301" s="2">
        <v>10428.51</v>
      </c>
      <c r="I301" s="2">
        <v>9281.17</v>
      </c>
      <c r="J301" s="2">
        <v>9281.17</v>
      </c>
      <c r="K301" s="2" t="s">
        <v>11</v>
      </c>
      <c r="L301" s="2">
        <f>tbl_ProjectControl[[#This Row],[Projected_Final_Cost_EAC]]-tbl_ProjectControl[[#This Row],[Budget_Cost_BAC]]</f>
        <v>-1147.3400000000001</v>
      </c>
    </row>
    <row r="302" spans="1:12" x14ac:dyDescent="0.35">
      <c r="A302" s="1" t="s">
        <v>321</v>
      </c>
      <c r="B302" s="4">
        <v>46016</v>
      </c>
      <c r="C302" s="4">
        <v>46018</v>
      </c>
      <c r="D302" s="1" t="s">
        <v>15</v>
      </c>
      <c r="E302" s="1" t="s">
        <v>16</v>
      </c>
      <c r="F302" s="1" t="s">
        <v>17</v>
      </c>
      <c r="G302" s="2">
        <v>8360.08</v>
      </c>
      <c r="H302" s="2">
        <v>5717.02</v>
      </c>
      <c r="I302" s="2">
        <v>6505.54</v>
      </c>
      <c r="J302" s="2">
        <v>6505.54</v>
      </c>
      <c r="K302" s="2" t="s">
        <v>11</v>
      </c>
      <c r="L302" s="2">
        <f>tbl_ProjectControl[[#This Row],[Projected_Final_Cost_EAC]]-tbl_ProjectControl[[#This Row],[Budget_Cost_BAC]]</f>
        <v>788.51999999999953</v>
      </c>
    </row>
    <row r="303" spans="1:12" x14ac:dyDescent="0.35">
      <c r="A303" s="1" t="s">
        <v>322</v>
      </c>
      <c r="B303" s="4">
        <v>45997</v>
      </c>
      <c r="C303" s="4">
        <v>46000</v>
      </c>
      <c r="D303" s="1" t="s">
        <v>15</v>
      </c>
      <c r="E303" s="1" t="s">
        <v>23</v>
      </c>
      <c r="F303" s="1" t="s">
        <v>17</v>
      </c>
      <c r="G303" s="2">
        <v>5502.04</v>
      </c>
      <c r="H303" s="2">
        <v>3858.88</v>
      </c>
      <c r="I303" s="2">
        <v>4544.42</v>
      </c>
      <c r="J303" s="2">
        <v>4544.42</v>
      </c>
      <c r="K303" s="2" t="s">
        <v>11</v>
      </c>
      <c r="L303" s="2">
        <f>tbl_ProjectControl[[#This Row],[Projected_Final_Cost_EAC]]-tbl_ProjectControl[[#This Row],[Budget_Cost_BAC]]</f>
        <v>685.54</v>
      </c>
    </row>
    <row r="304" spans="1:12" x14ac:dyDescent="0.35">
      <c r="A304" s="1" t="s">
        <v>323</v>
      </c>
      <c r="B304" s="4">
        <v>46009</v>
      </c>
      <c r="C304" s="4">
        <v>46013</v>
      </c>
      <c r="D304" s="1" t="s">
        <v>15</v>
      </c>
      <c r="E304" s="1" t="s">
        <v>16</v>
      </c>
      <c r="F304" s="1" t="s">
        <v>32</v>
      </c>
      <c r="G304" s="2">
        <v>3711.77</v>
      </c>
      <c r="H304" s="2">
        <v>2279.16</v>
      </c>
      <c r="I304" s="2">
        <v>2494.35</v>
      </c>
      <c r="J304" s="2">
        <v>2494.35</v>
      </c>
      <c r="K304" s="2" t="s">
        <v>11</v>
      </c>
      <c r="L304" s="2">
        <f>tbl_ProjectControl[[#This Row],[Projected_Final_Cost_EAC]]-tbl_ProjectControl[[#This Row],[Budget_Cost_BAC]]</f>
        <v>215.19000000000005</v>
      </c>
    </row>
    <row r="305" spans="1:12" x14ac:dyDescent="0.35">
      <c r="A305" s="1" t="s">
        <v>324</v>
      </c>
      <c r="B305" s="4">
        <v>46015</v>
      </c>
      <c r="C305" s="4">
        <v>46018</v>
      </c>
      <c r="D305" s="1" t="s">
        <v>15</v>
      </c>
      <c r="E305" s="1" t="s">
        <v>16</v>
      </c>
      <c r="F305" s="1" t="s">
        <v>24</v>
      </c>
      <c r="G305" s="2">
        <v>7917.52</v>
      </c>
      <c r="H305" s="2">
        <v>5343.87</v>
      </c>
      <c r="I305" s="2">
        <v>4995.3</v>
      </c>
      <c r="J305" s="2">
        <v>4995.3</v>
      </c>
      <c r="K305" s="2" t="s">
        <v>11</v>
      </c>
      <c r="L305" s="2">
        <f>tbl_ProjectControl[[#This Row],[Projected_Final_Cost_EAC]]-tbl_ProjectControl[[#This Row],[Budget_Cost_BAC]]</f>
        <v>-348.56999999999971</v>
      </c>
    </row>
    <row r="306" spans="1:12" x14ac:dyDescent="0.35">
      <c r="A306" s="1" t="s">
        <v>325</v>
      </c>
      <c r="B306" s="4">
        <v>46013</v>
      </c>
      <c r="C306" s="4">
        <v>46016</v>
      </c>
      <c r="D306" s="1" t="s">
        <v>15</v>
      </c>
      <c r="E306" s="1" t="s">
        <v>16</v>
      </c>
      <c r="F306" s="1" t="s">
        <v>24</v>
      </c>
      <c r="G306" s="2">
        <v>6442.8</v>
      </c>
      <c r="H306" s="2">
        <v>4289.5</v>
      </c>
      <c r="I306" s="2">
        <v>4665.68</v>
      </c>
      <c r="J306" s="2">
        <v>4665.68</v>
      </c>
      <c r="K306" s="2" t="s">
        <v>11</v>
      </c>
      <c r="L306" s="2">
        <f>tbl_ProjectControl[[#This Row],[Projected_Final_Cost_EAC]]-tbl_ProjectControl[[#This Row],[Budget_Cost_BAC]]</f>
        <v>376.18000000000029</v>
      </c>
    </row>
    <row r="307" spans="1:12" x14ac:dyDescent="0.35">
      <c r="A307" s="1" t="s">
        <v>326</v>
      </c>
      <c r="B307" s="4">
        <v>45994</v>
      </c>
      <c r="C307" s="4">
        <v>46026</v>
      </c>
      <c r="D307" s="1" t="s">
        <v>8</v>
      </c>
      <c r="E307" s="1" t="s">
        <v>9</v>
      </c>
      <c r="F307" s="1" t="s">
        <v>17</v>
      </c>
      <c r="G307" s="2">
        <v>36152.519999999997</v>
      </c>
      <c r="H307" s="2">
        <v>23153.91</v>
      </c>
      <c r="I307" s="2">
        <v>27011.31</v>
      </c>
      <c r="J307" s="2">
        <v>27011.31</v>
      </c>
      <c r="K307" s="2" t="s">
        <v>11</v>
      </c>
      <c r="L307" s="2">
        <f>tbl_ProjectControl[[#This Row],[Projected_Final_Cost_EAC]]-tbl_ProjectControl[[#This Row],[Budget_Cost_BAC]]</f>
        <v>3857.4000000000015</v>
      </c>
    </row>
    <row r="308" spans="1:12" x14ac:dyDescent="0.35">
      <c r="A308" s="1" t="s">
        <v>327</v>
      </c>
      <c r="B308" s="4">
        <v>46014</v>
      </c>
      <c r="C308" s="4">
        <v>46015</v>
      </c>
      <c r="D308" s="1" t="s">
        <v>15</v>
      </c>
      <c r="E308" s="1" t="s">
        <v>23</v>
      </c>
      <c r="F308" s="1" t="s">
        <v>10</v>
      </c>
      <c r="G308" s="2">
        <v>3711.77</v>
      </c>
      <c r="H308" s="2">
        <v>2567.7399999999998</v>
      </c>
      <c r="I308" s="2">
        <v>2944.56</v>
      </c>
      <c r="J308" s="2">
        <v>2944.56</v>
      </c>
      <c r="K308" s="2" t="s">
        <v>11</v>
      </c>
      <c r="L308" s="2">
        <f>tbl_ProjectControl[[#This Row],[Projected_Final_Cost_EAC]]-tbl_ProjectControl[[#This Row],[Budget_Cost_BAC]]</f>
        <v>376.82000000000016</v>
      </c>
    </row>
    <row r="309" spans="1:12" x14ac:dyDescent="0.35">
      <c r="A309" s="1" t="s">
        <v>328</v>
      </c>
      <c r="B309" s="4">
        <v>45998</v>
      </c>
      <c r="C309" s="4">
        <v>46001</v>
      </c>
      <c r="D309" s="1" t="s">
        <v>15</v>
      </c>
      <c r="E309" s="1" t="s">
        <v>16</v>
      </c>
      <c r="F309" s="1" t="s">
        <v>24</v>
      </c>
      <c r="G309" s="2">
        <v>5891.45</v>
      </c>
      <c r="H309" s="2">
        <v>3890.99</v>
      </c>
      <c r="I309" s="2">
        <v>3855.22</v>
      </c>
      <c r="J309" s="2">
        <v>3855.22</v>
      </c>
      <c r="K309" s="2" t="s">
        <v>11</v>
      </c>
      <c r="L309" s="2">
        <f>tbl_ProjectControl[[#This Row],[Projected_Final_Cost_EAC]]-tbl_ProjectControl[[#This Row],[Budget_Cost_BAC]]</f>
        <v>-35.769999999999982</v>
      </c>
    </row>
    <row r="310" spans="1:12" x14ac:dyDescent="0.35">
      <c r="A310" s="1" t="s">
        <v>329</v>
      </c>
      <c r="B310" s="4">
        <v>46007</v>
      </c>
      <c r="C310" s="4">
        <v>46010</v>
      </c>
      <c r="D310" s="1" t="s">
        <v>15</v>
      </c>
      <c r="E310" s="1" t="s">
        <v>16</v>
      </c>
      <c r="F310" s="1" t="s">
        <v>32</v>
      </c>
      <c r="G310" s="2">
        <v>5621.65</v>
      </c>
      <c r="H310" s="2">
        <v>3754.19</v>
      </c>
      <c r="I310" s="2">
        <v>3443.19</v>
      </c>
      <c r="J310" s="2">
        <v>3443.19</v>
      </c>
      <c r="K310" s="2" t="s">
        <v>11</v>
      </c>
      <c r="L310" s="2">
        <f>tbl_ProjectControl[[#This Row],[Projected_Final_Cost_EAC]]-tbl_ProjectControl[[#This Row],[Budget_Cost_BAC]]</f>
        <v>-311</v>
      </c>
    </row>
    <row r="311" spans="1:12" x14ac:dyDescent="0.35">
      <c r="A311" s="1" t="s">
        <v>330</v>
      </c>
      <c r="B311" s="4">
        <v>45996</v>
      </c>
      <c r="C311" s="4">
        <v>46047</v>
      </c>
      <c r="D311" s="1" t="s">
        <v>8</v>
      </c>
      <c r="E311" s="1" t="s">
        <v>9</v>
      </c>
      <c r="F311" s="1" t="s">
        <v>32</v>
      </c>
      <c r="G311" s="2">
        <v>34554.620000000003</v>
      </c>
      <c r="H311" s="2">
        <v>24255.5</v>
      </c>
      <c r="I311" s="2">
        <v>25993.57</v>
      </c>
      <c r="J311" s="2">
        <v>25993.57</v>
      </c>
      <c r="K311" s="2" t="s">
        <v>11</v>
      </c>
      <c r="L311" s="2">
        <f>tbl_ProjectControl[[#This Row],[Projected_Final_Cost_EAC]]-tbl_ProjectControl[[#This Row],[Budget_Cost_BAC]]</f>
        <v>1738.0699999999997</v>
      </c>
    </row>
    <row r="312" spans="1:12" x14ac:dyDescent="0.35">
      <c r="A312" s="1" t="s">
        <v>331</v>
      </c>
      <c r="B312" s="4">
        <v>46008</v>
      </c>
      <c r="C312" s="4">
        <v>46009</v>
      </c>
      <c r="D312" s="1" t="s">
        <v>15</v>
      </c>
      <c r="E312" s="1" t="s">
        <v>16</v>
      </c>
      <c r="F312" s="1" t="s">
        <v>24</v>
      </c>
      <c r="G312" s="2">
        <v>3775.44</v>
      </c>
      <c r="H312" s="2">
        <v>2445.11</v>
      </c>
      <c r="I312" s="2">
        <v>2571.63</v>
      </c>
      <c r="J312" s="2">
        <v>2571.63</v>
      </c>
      <c r="K312" s="2" t="s">
        <v>11</v>
      </c>
      <c r="L312" s="2">
        <f>tbl_ProjectControl[[#This Row],[Projected_Final_Cost_EAC]]-tbl_ProjectControl[[#This Row],[Budget_Cost_BAC]]</f>
        <v>126.51999999999998</v>
      </c>
    </row>
    <row r="313" spans="1:12" x14ac:dyDescent="0.35">
      <c r="A313" s="1" t="s">
        <v>332</v>
      </c>
      <c r="B313" s="4">
        <v>46009</v>
      </c>
      <c r="C313" s="4">
        <v>46010</v>
      </c>
      <c r="D313" s="1" t="s">
        <v>15</v>
      </c>
      <c r="E313" s="1" t="s">
        <v>23</v>
      </c>
      <c r="F313" s="1" t="s">
        <v>19</v>
      </c>
      <c r="G313" s="2">
        <v>7003.4</v>
      </c>
      <c r="H313" s="2">
        <v>4147.8900000000003</v>
      </c>
      <c r="I313" s="2">
        <v>4742.3999999999996</v>
      </c>
      <c r="J313" s="2">
        <v>4742.3999999999996</v>
      </c>
      <c r="K313" s="2" t="s">
        <v>11</v>
      </c>
      <c r="L313" s="2">
        <f>tbl_ProjectControl[[#This Row],[Projected_Final_Cost_EAC]]-tbl_ProjectControl[[#This Row],[Budget_Cost_BAC]]</f>
        <v>594.50999999999931</v>
      </c>
    </row>
    <row r="314" spans="1:12" x14ac:dyDescent="0.35">
      <c r="A314" s="1" t="s">
        <v>333</v>
      </c>
      <c r="B314" s="4">
        <v>46039</v>
      </c>
      <c r="C314" s="4">
        <v>46087</v>
      </c>
      <c r="D314" s="1" t="s">
        <v>8</v>
      </c>
      <c r="E314" s="1" t="s">
        <v>9</v>
      </c>
      <c r="F314" s="1" t="s">
        <v>19</v>
      </c>
      <c r="G314" s="2">
        <v>26406.95</v>
      </c>
      <c r="H314" s="2">
        <v>18582.71</v>
      </c>
      <c r="I314" s="2">
        <v>20387.740000000002</v>
      </c>
      <c r="J314" s="2">
        <v>20387.740000000002</v>
      </c>
      <c r="K314" s="2" t="s">
        <v>11</v>
      </c>
      <c r="L314" s="2">
        <f>tbl_ProjectControl[[#This Row],[Projected_Final_Cost_EAC]]-tbl_ProjectControl[[#This Row],[Budget_Cost_BAC]]</f>
        <v>1805.0300000000025</v>
      </c>
    </row>
    <row r="315" spans="1:12" x14ac:dyDescent="0.35">
      <c r="A315" s="1" t="s">
        <v>334</v>
      </c>
      <c r="B315" s="4">
        <v>46037</v>
      </c>
      <c r="C315" s="4">
        <v>46041</v>
      </c>
      <c r="D315" s="1" t="s">
        <v>15</v>
      </c>
      <c r="E315" s="1" t="s">
        <v>21</v>
      </c>
      <c r="F315" s="1" t="s">
        <v>32</v>
      </c>
      <c r="G315" s="2">
        <v>7255.15</v>
      </c>
      <c r="H315" s="2">
        <v>4917.9399999999996</v>
      </c>
      <c r="I315" s="2">
        <v>5649.68</v>
      </c>
      <c r="J315" s="2">
        <v>5649.68</v>
      </c>
      <c r="K315" s="2" t="s">
        <v>11</v>
      </c>
      <c r="L315" s="2">
        <f>tbl_ProjectControl[[#This Row],[Projected_Final_Cost_EAC]]-tbl_ProjectControl[[#This Row],[Budget_Cost_BAC]]</f>
        <v>731.74000000000069</v>
      </c>
    </row>
    <row r="316" spans="1:12" x14ac:dyDescent="0.35">
      <c r="A316" s="1" t="s">
        <v>335</v>
      </c>
      <c r="B316" s="4">
        <v>46032</v>
      </c>
      <c r="C316" s="4">
        <v>46063</v>
      </c>
      <c r="D316" s="1" t="s">
        <v>8</v>
      </c>
      <c r="E316" s="1" t="s">
        <v>58</v>
      </c>
      <c r="F316" s="1" t="s">
        <v>24</v>
      </c>
      <c r="G316" s="2">
        <v>13256.31</v>
      </c>
      <c r="H316" s="2">
        <v>8539.9</v>
      </c>
      <c r="I316" s="2">
        <v>8441.81</v>
      </c>
      <c r="J316" s="2">
        <v>8441.81</v>
      </c>
      <c r="K316" s="2" t="s">
        <v>11</v>
      </c>
      <c r="L316" s="2">
        <f>tbl_ProjectControl[[#This Row],[Projected_Final_Cost_EAC]]-tbl_ProjectControl[[#This Row],[Budget_Cost_BAC]]</f>
        <v>-98.090000000000146</v>
      </c>
    </row>
    <row r="317" spans="1:12" x14ac:dyDescent="0.35">
      <c r="A317" s="1" t="s">
        <v>336</v>
      </c>
      <c r="B317" s="4">
        <v>46030</v>
      </c>
      <c r="C317" s="4">
        <v>46033</v>
      </c>
      <c r="D317" s="1" t="s">
        <v>15</v>
      </c>
      <c r="E317" s="1" t="s">
        <v>23</v>
      </c>
      <c r="F317" s="1" t="s">
        <v>17</v>
      </c>
      <c r="G317" s="2">
        <v>8401.91</v>
      </c>
      <c r="H317" s="2">
        <v>4819.49</v>
      </c>
      <c r="I317" s="2">
        <v>5710.32</v>
      </c>
      <c r="J317" s="2">
        <v>5710.32</v>
      </c>
      <c r="K317" s="2" t="s">
        <v>11</v>
      </c>
      <c r="L317" s="2">
        <f>tbl_ProjectControl[[#This Row],[Projected_Final_Cost_EAC]]-tbl_ProjectControl[[#This Row],[Budget_Cost_BAC]]</f>
        <v>890.82999999999993</v>
      </c>
    </row>
    <row r="318" spans="1:12" x14ac:dyDescent="0.35">
      <c r="A318" s="1" t="s">
        <v>337</v>
      </c>
      <c r="B318" s="4">
        <v>46029</v>
      </c>
      <c r="C318" s="4">
        <v>46075</v>
      </c>
      <c r="D318" s="1" t="s">
        <v>8</v>
      </c>
      <c r="E318" s="1" t="s">
        <v>9</v>
      </c>
      <c r="F318" s="1" t="s">
        <v>10</v>
      </c>
      <c r="G318" s="2">
        <v>26686.36</v>
      </c>
      <c r="H318" s="2">
        <v>17713.87</v>
      </c>
      <c r="I318" s="2">
        <v>19199.93</v>
      </c>
      <c r="J318" s="2">
        <v>19199.93</v>
      </c>
      <c r="K318" s="2" t="s">
        <v>11</v>
      </c>
      <c r="L318" s="2">
        <f>tbl_ProjectControl[[#This Row],[Projected_Final_Cost_EAC]]-tbl_ProjectControl[[#This Row],[Budget_Cost_BAC]]</f>
        <v>1486.0600000000013</v>
      </c>
    </row>
    <row r="319" spans="1:12" x14ac:dyDescent="0.35">
      <c r="A319" s="1" t="s">
        <v>338</v>
      </c>
      <c r="B319" s="4">
        <v>46025</v>
      </c>
      <c r="C319" s="4">
        <v>46040</v>
      </c>
      <c r="D319" s="1" t="s">
        <v>8</v>
      </c>
      <c r="E319" s="1" t="s">
        <v>58</v>
      </c>
      <c r="F319" s="1" t="s">
        <v>32</v>
      </c>
      <c r="G319" s="2">
        <v>37072.480000000003</v>
      </c>
      <c r="H319" s="2">
        <v>29707.97</v>
      </c>
      <c r="I319" s="2">
        <v>29551.83</v>
      </c>
      <c r="J319" s="2">
        <v>29551.83</v>
      </c>
      <c r="K319" s="2" t="s">
        <v>11</v>
      </c>
      <c r="L319" s="2">
        <f>tbl_ProjectControl[[#This Row],[Projected_Final_Cost_EAC]]-tbl_ProjectControl[[#This Row],[Budget_Cost_BAC]]</f>
        <v>-156.13999999999942</v>
      </c>
    </row>
    <row r="320" spans="1:12" x14ac:dyDescent="0.35">
      <c r="A320" s="1" t="s">
        <v>339</v>
      </c>
      <c r="B320" s="4">
        <v>46023</v>
      </c>
      <c r="C320" s="4">
        <v>46024</v>
      </c>
      <c r="D320" s="1" t="s">
        <v>15</v>
      </c>
      <c r="E320" s="1" t="s">
        <v>23</v>
      </c>
      <c r="F320" s="1" t="s">
        <v>24</v>
      </c>
      <c r="G320" s="2">
        <v>8214.86</v>
      </c>
      <c r="H320" s="2">
        <v>5079.63</v>
      </c>
      <c r="I320" s="2">
        <v>4935.97</v>
      </c>
      <c r="J320" s="2">
        <v>4935.97</v>
      </c>
      <c r="K320" s="2" t="s">
        <v>11</v>
      </c>
      <c r="L320" s="2">
        <f>tbl_ProjectControl[[#This Row],[Projected_Final_Cost_EAC]]-tbl_ProjectControl[[#This Row],[Budget_Cost_BAC]]</f>
        <v>-143.65999999999985</v>
      </c>
    </row>
    <row r="321" spans="1:12" x14ac:dyDescent="0.35">
      <c r="A321" s="1" t="s">
        <v>340</v>
      </c>
      <c r="B321" s="4">
        <v>46036</v>
      </c>
      <c r="C321" s="4">
        <v>46055</v>
      </c>
      <c r="D321" s="1" t="s">
        <v>8</v>
      </c>
      <c r="E321" s="1" t="s">
        <v>58</v>
      </c>
      <c r="F321" s="1" t="s">
        <v>17</v>
      </c>
      <c r="G321" s="2">
        <v>34187.68</v>
      </c>
      <c r="H321" s="2">
        <v>24784.01</v>
      </c>
      <c r="I321" s="2">
        <v>23945.279999999999</v>
      </c>
      <c r="J321" s="2">
        <v>23945.279999999999</v>
      </c>
      <c r="K321" s="2" t="s">
        <v>11</v>
      </c>
      <c r="L321" s="2">
        <f>tbl_ProjectControl[[#This Row],[Projected_Final_Cost_EAC]]-tbl_ProjectControl[[#This Row],[Budget_Cost_BAC]]</f>
        <v>-838.72999999999956</v>
      </c>
    </row>
    <row r="322" spans="1:12" x14ac:dyDescent="0.35">
      <c r="A322" s="1" t="s">
        <v>341</v>
      </c>
      <c r="B322" s="4">
        <v>46036</v>
      </c>
      <c r="C322" s="4">
        <v>46037</v>
      </c>
      <c r="D322" s="1" t="s">
        <v>15</v>
      </c>
      <c r="E322" s="1" t="s">
        <v>21</v>
      </c>
      <c r="F322" s="1" t="s">
        <v>17</v>
      </c>
      <c r="G322" s="2">
        <v>4631</v>
      </c>
      <c r="H322" s="2">
        <v>3036.4</v>
      </c>
      <c r="I322" s="2">
        <v>3601.8</v>
      </c>
      <c r="J322" s="2">
        <v>3601.8</v>
      </c>
      <c r="K322" s="2" t="s">
        <v>11</v>
      </c>
      <c r="L322" s="2">
        <f>tbl_ProjectControl[[#This Row],[Projected_Final_Cost_EAC]]-tbl_ProjectControl[[#This Row],[Budget_Cost_BAC]]</f>
        <v>565.40000000000009</v>
      </c>
    </row>
    <row r="323" spans="1:12" x14ac:dyDescent="0.35">
      <c r="A323" s="1" t="s">
        <v>342</v>
      </c>
      <c r="B323" s="4">
        <v>46027</v>
      </c>
      <c r="C323" s="4">
        <v>46028</v>
      </c>
      <c r="D323" s="1" t="s">
        <v>15</v>
      </c>
      <c r="E323" s="1" t="s">
        <v>21</v>
      </c>
      <c r="F323" s="1" t="s">
        <v>24</v>
      </c>
      <c r="G323" s="2">
        <v>5402.43</v>
      </c>
      <c r="H323" s="2">
        <v>3765.61</v>
      </c>
      <c r="I323" s="2">
        <v>3805.1</v>
      </c>
      <c r="J323" s="2">
        <v>3805.1</v>
      </c>
      <c r="K323" s="2" t="s">
        <v>11</v>
      </c>
      <c r="L323" s="2">
        <f>tbl_ProjectControl[[#This Row],[Projected_Final_Cost_EAC]]-tbl_ProjectControl[[#This Row],[Budget_Cost_BAC]]</f>
        <v>39.489999999999782</v>
      </c>
    </row>
    <row r="324" spans="1:12" x14ac:dyDescent="0.35">
      <c r="A324" s="1" t="s">
        <v>343</v>
      </c>
      <c r="B324" s="4">
        <v>46039</v>
      </c>
      <c r="C324" s="4">
        <v>46072</v>
      </c>
      <c r="D324" s="1" t="s">
        <v>8</v>
      </c>
      <c r="E324" s="1" t="s">
        <v>13</v>
      </c>
      <c r="F324" s="1" t="s">
        <v>10</v>
      </c>
      <c r="G324" s="2">
        <v>42663.77</v>
      </c>
      <c r="H324" s="2">
        <v>30310.21</v>
      </c>
      <c r="I324" s="2">
        <v>30810.240000000002</v>
      </c>
      <c r="J324" s="2">
        <v>30810.240000000002</v>
      </c>
      <c r="K324" s="2" t="s">
        <v>11</v>
      </c>
      <c r="L324" s="2">
        <f>tbl_ProjectControl[[#This Row],[Projected_Final_Cost_EAC]]-tbl_ProjectControl[[#This Row],[Budget_Cost_BAC]]</f>
        <v>500.03000000000247</v>
      </c>
    </row>
    <row r="325" spans="1:12" x14ac:dyDescent="0.35">
      <c r="A325" s="1" t="s">
        <v>344</v>
      </c>
      <c r="B325" s="4">
        <v>46024</v>
      </c>
      <c r="C325" s="4">
        <v>46078</v>
      </c>
      <c r="D325" s="1" t="s">
        <v>8</v>
      </c>
      <c r="E325" s="1" t="s">
        <v>9</v>
      </c>
      <c r="F325" s="1" t="s">
        <v>10</v>
      </c>
      <c r="G325" s="2">
        <v>22890.83</v>
      </c>
      <c r="H325" s="2">
        <v>13930.33</v>
      </c>
      <c r="I325" s="2">
        <v>12281.13</v>
      </c>
      <c r="J325" s="2">
        <v>12281.13</v>
      </c>
      <c r="K325" s="2" t="s">
        <v>11</v>
      </c>
      <c r="L325" s="2">
        <f>tbl_ProjectControl[[#This Row],[Projected_Final_Cost_EAC]]-tbl_ProjectControl[[#This Row],[Budget_Cost_BAC]]</f>
        <v>-1649.2000000000007</v>
      </c>
    </row>
    <row r="326" spans="1:12" x14ac:dyDescent="0.35">
      <c r="A326" s="1" t="s">
        <v>345</v>
      </c>
      <c r="B326" s="4">
        <v>46030</v>
      </c>
      <c r="C326" s="4">
        <v>46059</v>
      </c>
      <c r="D326" s="1" t="s">
        <v>8</v>
      </c>
      <c r="E326" s="1" t="s">
        <v>9</v>
      </c>
      <c r="F326" s="1" t="s">
        <v>24</v>
      </c>
      <c r="G326" s="2">
        <v>17165.78</v>
      </c>
      <c r="H326" s="2">
        <v>12262.6</v>
      </c>
      <c r="I326" s="2">
        <v>12544.17</v>
      </c>
      <c r="J326" s="2">
        <v>12544.17</v>
      </c>
      <c r="K326" s="2" t="s">
        <v>11</v>
      </c>
      <c r="L326" s="2">
        <f>tbl_ProjectControl[[#This Row],[Projected_Final_Cost_EAC]]-tbl_ProjectControl[[#This Row],[Budget_Cost_BAC]]</f>
        <v>281.56999999999971</v>
      </c>
    </row>
    <row r="327" spans="1:12" x14ac:dyDescent="0.35">
      <c r="A327" s="1" t="s">
        <v>346</v>
      </c>
      <c r="B327" s="4">
        <v>46042</v>
      </c>
      <c r="C327" s="4">
        <v>46043</v>
      </c>
      <c r="D327" s="1" t="s">
        <v>15</v>
      </c>
      <c r="E327" s="1" t="s">
        <v>21</v>
      </c>
      <c r="F327" s="1" t="s">
        <v>24</v>
      </c>
      <c r="G327" s="2">
        <v>5130.6899999999996</v>
      </c>
      <c r="H327" s="2">
        <v>3499.66</v>
      </c>
      <c r="I327" s="2">
        <v>3609.68</v>
      </c>
      <c r="J327" s="2">
        <v>3609.68</v>
      </c>
      <c r="K327" s="2" t="s">
        <v>11</v>
      </c>
      <c r="L327" s="2">
        <f>tbl_ProjectControl[[#This Row],[Projected_Final_Cost_EAC]]-tbl_ProjectControl[[#This Row],[Budget_Cost_BAC]]</f>
        <v>110.01999999999998</v>
      </c>
    </row>
    <row r="328" spans="1:12" x14ac:dyDescent="0.35">
      <c r="A328" s="1" t="s">
        <v>347</v>
      </c>
      <c r="B328" s="4">
        <v>46045</v>
      </c>
      <c r="C328" s="4">
        <v>46046</v>
      </c>
      <c r="D328" s="1" t="s">
        <v>15</v>
      </c>
      <c r="E328" s="1" t="s">
        <v>23</v>
      </c>
      <c r="F328" s="1" t="s">
        <v>24</v>
      </c>
      <c r="G328" s="2">
        <v>7844.85</v>
      </c>
      <c r="H328" s="2">
        <v>4244.6899999999996</v>
      </c>
      <c r="I328" s="2">
        <v>3808.67</v>
      </c>
      <c r="J328" s="2">
        <v>3808.67</v>
      </c>
      <c r="K328" s="2" t="s">
        <v>11</v>
      </c>
      <c r="L328" s="2">
        <f>tbl_ProjectControl[[#This Row],[Projected_Final_Cost_EAC]]-tbl_ProjectControl[[#This Row],[Budget_Cost_BAC]]</f>
        <v>-436.01999999999953</v>
      </c>
    </row>
    <row r="329" spans="1:12" x14ac:dyDescent="0.35">
      <c r="A329" s="1" t="s">
        <v>348</v>
      </c>
      <c r="B329" s="4">
        <v>46035</v>
      </c>
      <c r="C329" s="4">
        <v>46036</v>
      </c>
      <c r="D329" s="1" t="s">
        <v>15</v>
      </c>
      <c r="E329" s="1" t="s">
        <v>16</v>
      </c>
      <c r="F329" s="1" t="s">
        <v>19</v>
      </c>
      <c r="G329" s="2">
        <v>5290.37</v>
      </c>
      <c r="H329" s="2">
        <v>3581.97</v>
      </c>
      <c r="I329" s="2">
        <v>3625.28</v>
      </c>
      <c r="J329" s="2">
        <v>3625.28</v>
      </c>
      <c r="K329" s="2" t="s">
        <v>11</v>
      </c>
      <c r="L329" s="2">
        <f>tbl_ProjectControl[[#This Row],[Projected_Final_Cost_EAC]]-tbl_ProjectControl[[#This Row],[Budget_Cost_BAC]]</f>
        <v>43.3100000000004</v>
      </c>
    </row>
    <row r="330" spans="1:12" x14ac:dyDescent="0.35">
      <c r="A330" s="1" t="s">
        <v>349</v>
      </c>
      <c r="B330" s="4">
        <v>46028</v>
      </c>
      <c r="C330" s="4">
        <v>46054</v>
      </c>
      <c r="D330" s="1" t="s">
        <v>8</v>
      </c>
      <c r="E330" s="1" t="s">
        <v>9</v>
      </c>
      <c r="F330" s="1" t="s">
        <v>19</v>
      </c>
      <c r="G330" s="2">
        <v>33169.78</v>
      </c>
      <c r="H330" s="2">
        <v>20307.34</v>
      </c>
      <c r="I330" s="2">
        <v>24502.85</v>
      </c>
      <c r="J330" s="2">
        <v>24502.85</v>
      </c>
      <c r="K330" s="2" t="s">
        <v>11</v>
      </c>
      <c r="L330" s="2">
        <f>tbl_ProjectControl[[#This Row],[Projected_Final_Cost_EAC]]-tbl_ProjectControl[[#This Row],[Budget_Cost_BAC]]</f>
        <v>4195.5099999999984</v>
      </c>
    </row>
    <row r="331" spans="1:12" x14ac:dyDescent="0.35">
      <c r="A331" s="1" t="s">
        <v>350</v>
      </c>
      <c r="B331" s="4">
        <v>46041</v>
      </c>
      <c r="C331" s="4">
        <v>46060</v>
      </c>
      <c r="D331" s="1" t="s">
        <v>8</v>
      </c>
      <c r="E331" s="1" t="s">
        <v>58</v>
      </c>
      <c r="F331" s="1" t="s">
        <v>32</v>
      </c>
      <c r="G331" s="2">
        <v>33258.58</v>
      </c>
      <c r="H331" s="2">
        <v>20459.02</v>
      </c>
      <c r="I331" s="2">
        <v>22341.7</v>
      </c>
      <c r="J331" s="2">
        <v>22341.7</v>
      </c>
      <c r="K331" s="2" t="s">
        <v>11</v>
      </c>
      <c r="L331" s="2">
        <f>tbl_ProjectControl[[#This Row],[Projected_Final_Cost_EAC]]-tbl_ProjectControl[[#This Row],[Budget_Cost_BAC]]</f>
        <v>1882.6800000000003</v>
      </c>
    </row>
    <row r="332" spans="1:12" x14ac:dyDescent="0.35">
      <c r="A332" s="1" t="s">
        <v>351</v>
      </c>
      <c r="B332" s="4">
        <v>46041</v>
      </c>
      <c r="C332" s="4">
        <v>46088</v>
      </c>
      <c r="D332" s="1" t="s">
        <v>8</v>
      </c>
      <c r="E332" s="1" t="s">
        <v>9</v>
      </c>
      <c r="F332" s="1" t="s">
        <v>10</v>
      </c>
      <c r="G332" s="2">
        <v>13256.31</v>
      </c>
      <c r="H332" s="2">
        <v>10323.81</v>
      </c>
      <c r="I332" s="2">
        <v>9908.69</v>
      </c>
      <c r="J332" s="2">
        <v>9908.69</v>
      </c>
      <c r="K332" s="2" t="s">
        <v>11</v>
      </c>
      <c r="L332" s="2">
        <f>tbl_ProjectControl[[#This Row],[Projected_Final_Cost_EAC]]-tbl_ProjectControl[[#This Row],[Budget_Cost_BAC]]</f>
        <v>-415.11999999999898</v>
      </c>
    </row>
    <row r="333" spans="1:12" x14ac:dyDescent="0.35">
      <c r="A333" s="1" t="s">
        <v>352</v>
      </c>
      <c r="B333" s="4">
        <v>46038</v>
      </c>
      <c r="C333" s="4">
        <v>46039</v>
      </c>
      <c r="D333" s="1" t="s">
        <v>15</v>
      </c>
      <c r="E333" s="1" t="s">
        <v>16</v>
      </c>
      <c r="F333" s="1" t="s">
        <v>24</v>
      </c>
      <c r="G333" s="2">
        <v>7468.84</v>
      </c>
      <c r="H333" s="2">
        <v>4547.2700000000004</v>
      </c>
      <c r="I333" s="2">
        <v>4291.8500000000004</v>
      </c>
      <c r="J333" s="2">
        <v>4291.8500000000004</v>
      </c>
      <c r="K333" s="2" t="s">
        <v>11</v>
      </c>
      <c r="L333" s="2">
        <f>tbl_ProjectControl[[#This Row],[Projected_Final_Cost_EAC]]-tbl_ProjectControl[[#This Row],[Budget_Cost_BAC]]</f>
        <v>-255.42000000000007</v>
      </c>
    </row>
    <row r="334" spans="1:12" x14ac:dyDescent="0.35">
      <c r="A334" s="1" t="s">
        <v>353</v>
      </c>
      <c r="B334" s="4">
        <v>46064</v>
      </c>
      <c r="C334" s="4">
        <v>46067</v>
      </c>
      <c r="D334" s="1" t="s">
        <v>15</v>
      </c>
      <c r="E334" s="1" t="s">
        <v>23</v>
      </c>
      <c r="F334" s="1" t="s">
        <v>17</v>
      </c>
      <c r="G334" s="2">
        <v>5602.87</v>
      </c>
      <c r="H334" s="2">
        <v>3946.16</v>
      </c>
      <c r="I334" s="2">
        <v>4900.82</v>
      </c>
      <c r="J334" s="2">
        <v>4900.82</v>
      </c>
      <c r="K334" s="2" t="s">
        <v>11</v>
      </c>
      <c r="L334" s="2">
        <f>tbl_ProjectControl[[#This Row],[Projected_Final_Cost_EAC]]-tbl_ProjectControl[[#This Row],[Budget_Cost_BAC]]</f>
        <v>954.65999999999985</v>
      </c>
    </row>
    <row r="335" spans="1:12" x14ac:dyDescent="0.35">
      <c r="A335" s="1" t="s">
        <v>354</v>
      </c>
      <c r="B335" s="4">
        <v>46077</v>
      </c>
      <c r="C335" s="4">
        <v>46081</v>
      </c>
      <c r="D335" s="1" t="s">
        <v>15</v>
      </c>
      <c r="E335" s="1" t="s">
        <v>23</v>
      </c>
      <c r="F335" s="1" t="s">
        <v>19</v>
      </c>
      <c r="G335" s="2">
        <v>6724.35</v>
      </c>
      <c r="H335" s="2">
        <v>4594.1099999999997</v>
      </c>
      <c r="I335" s="2">
        <v>5309.12</v>
      </c>
      <c r="J335" s="2">
        <v>5309.12</v>
      </c>
      <c r="K335" s="2" t="s">
        <v>11</v>
      </c>
      <c r="L335" s="2">
        <f>tbl_ProjectControl[[#This Row],[Projected_Final_Cost_EAC]]-tbl_ProjectControl[[#This Row],[Budget_Cost_BAC]]</f>
        <v>715.01000000000022</v>
      </c>
    </row>
    <row r="336" spans="1:12" x14ac:dyDescent="0.35">
      <c r="A336" s="1" t="s">
        <v>355</v>
      </c>
      <c r="B336" s="4">
        <v>46077</v>
      </c>
      <c r="C336" s="4">
        <v>46081</v>
      </c>
      <c r="D336" s="1" t="s">
        <v>15</v>
      </c>
      <c r="E336" s="1" t="s">
        <v>21</v>
      </c>
      <c r="F336" s="1" t="s">
        <v>24</v>
      </c>
      <c r="G336" s="2">
        <v>6618.07</v>
      </c>
      <c r="H336" s="2">
        <v>4426.55</v>
      </c>
      <c r="I336" s="2">
        <v>4337.92</v>
      </c>
      <c r="J336" s="2">
        <v>4337.92</v>
      </c>
      <c r="K336" s="2" t="s">
        <v>11</v>
      </c>
      <c r="L336" s="2">
        <f>tbl_ProjectControl[[#This Row],[Projected_Final_Cost_EAC]]-tbl_ProjectControl[[#This Row],[Budget_Cost_BAC]]</f>
        <v>-88.630000000000109</v>
      </c>
    </row>
    <row r="337" spans="1:12" x14ac:dyDescent="0.35">
      <c r="A337" s="1" t="s">
        <v>356</v>
      </c>
      <c r="B337" s="4">
        <v>46055</v>
      </c>
      <c r="C337" s="4">
        <v>46059</v>
      </c>
      <c r="D337" s="1" t="s">
        <v>15</v>
      </c>
      <c r="E337" s="1" t="s">
        <v>16</v>
      </c>
      <c r="F337" s="1" t="s">
        <v>32</v>
      </c>
      <c r="G337" s="2">
        <v>6127.79</v>
      </c>
      <c r="H337" s="2">
        <v>4385.96</v>
      </c>
      <c r="I337" s="2">
        <v>4587.45</v>
      </c>
      <c r="J337" s="2">
        <v>4587.45</v>
      </c>
      <c r="K337" s="2" t="s">
        <v>11</v>
      </c>
      <c r="L337" s="2">
        <f>tbl_ProjectControl[[#This Row],[Projected_Final_Cost_EAC]]-tbl_ProjectControl[[#This Row],[Budget_Cost_BAC]]</f>
        <v>201.48999999999978</v>
      </c>
    </row>
    <row r="338" spans="1:12" x14ac:dyDescent="0.35">
      <c r="A338" s="1" t="s">
        <v>357</v>
      </c>
      <c r="B338" s="4">
        <v>46072</v>
      </c>
      <c r="C338" s="4">
        <v>46075</v>
      </c>
      <c r="D338" s="1" t="s">
        <v>15</v>
      </c>
      <c r="E338" s="1" t="s">
        <v>16</v>
      </c>
      <c r="F338" s="1" t="s">
        <v>19</v>
      </c>
      <c r="G338" s="2">
        <v>5817.79</v>
      </c>
      <c r="H338" s="2">
        <v>3132.86</v>
      </c>
      <c r="I338" s="2">
        <v>3578.52</v>
      </c>
      <c r="J338" s="2">
        <v>3578.52</v>
      </c>
      <c r="K338" s="2" t="s">
        <v>11</v>
      </c>
      <c r="L338" s="2">
        <f>tbl_ProjectControl[[#This Row],[Projected_Final_Cost_EAC]]-tbl_ProjectControl[[#This Row],[Budget_Cost_BAC]]</f>
        <v>445.65999999999985</v>
      </c>
    </row>
    <row r="339" spans="1:12" x14ac:dyDescent="0.35">
      <c r="A339" s="1" t="s">
        <v>358</v>
      </c>
      <c r="B339" s="4">
        <v>46062</v>
      </c>
      <c r="C339" s="4">
        <v>46064</v>
      </c>
      <c r="D339" s="1" t="s">
        <v>15</v>
      </c>
      <c r="E339" s="1" t="s">
        <v>16</v>
      </c>
      <c r="F339" s="1" t="s">
        <v>32</v>
      </c>
      <c r="G339" s="2">
        <v>7734.42</v>
      </c>
      <c r="H339" s="2">
        <v>5114.53</v>
      </c>
      <c r="I339" s="2">
        <v>4985.08</v>
      </c>
      <c r="J339" s="2">
        <v>4985.08</v>
      </c>
      <c r="K339" s="2" t="s">
        <v>11</v>
      </c>
      <c r="L339" s="2">
        <f>tbl_ProjectControl[[#This Row],[Projected_Final_Cost_EAC]]-tbl_ProjectControl[[#This Row],[Budget_Cost_BAC]]</f>
        <v>-129.44999999999982</v>
      </c>
    </row>
    <row r="340" spans="1:12" x14ac:dyDescent="0.35">
      <c r="A340" s="1" t="s">
        <v>359</v>
      </c>
      <c r="B340" s="4">
        <v>46059</v>
      </c>
      <c r="C340" s="4">
        <v>46089</v>
      </c>
      <c r="D340" s="1" t="s">
        <v>8</v>
      </c>
      <c r="E340" s="1" t="s">
        <v>9</v>
      </c>
      <c r="F340" s="1" t="s">
        <v>17</v>
      </c>
      <c r="G340" s="2">
        <v>18849.21</v>
      </c>
      <c r="H340" s="2">
        <v>13476.39</v>
      </c>
      <c r="I340" s="2">
        <v>15229.61</v>
      </c>
      <c r="J340" s="2">
        <v>15229.61</v>
      </c>
      <c r="K340" s="2" t="s">
        <v>11</v>
      </c>
      <c r="L340" s="2">
        <f>tbl_ProjectControl[[#This Row],[Projected_Final_Cost_EAC]]-tbl_ProjectControl[[#This Row],[Budget_Cost_BAC]]</f>
        <v>1753.2200000000012</v>
      </c>
    </row>
    <row r="341" spans="1:12" x14ac:dyDescent="0.35">
      <c r="A341" s="1" t="s">
        <v>360</v>
      </c>
      <c r="B341" s="4">
        <v>46072</v>
      </c>
      <c r="C341" s="4">
        <v>46075</v>
      </c>
      <c r="D341" s="1" t="s">
        <v>15</v>
      </c>
      <c r="E341" s="1" t="s">
        <v>16</v>
      </c>
      <c r="F341" s="1" t="s">
        <v>32</v>
      </c>
      <c r="G341" s="2">
        <v>7556.21</v>
      </c>
      <c r="H341" s="2">
        <v>4354.9799999999996</v>
      </c>
      <c r="I341" s="2">
        <v>4510.63</v>
      </c>
      <c r="J341" s="2">
        <v>4510.63</v>
      </c>
      <c r="K341" s="2" t="s">
        <v>11</v>
      </c>
      <c r="L341" s="2">
        <f>tbl_ProjectControl[[#This Row],[Projected_Final_Cost_EAC]]-tbl_ProjectControl[[#This Row],[Budget_Cost_BAC]]</f>
        <v>155.65000000000055</v>
      </c>
    </row>
    <row r="342" spans="1:12" x14ac:dyDescent="0.35">
      <c r="A342" s="1" t="s">
        <v>361</v>
      </c>
      <c r="B342" s="4">
        <v>46072</v>
      </c>
      <c r="C342" s="4">
        <v>46073</v>
      </c>
      <c r="D342" s="1" t="s">
        <v>15</v>
      </c>
      <c r="E342" s="1" t="s">
        <v>16</v>
      </c>
      <c r="F342" s="1" t="s">
        <v>10</v>
      </c>
      <c r="G342" s="2">
        <v>6153.21</v>
      </c>
      <c r="H342" s="2">
        <v>3246.22</v>
      </c>
      <c r="I342" s="2">
        <v>3159.1</v>
      </c>
      <c r="J342" s="2">
        <v>3159.1</v>
      </c>
      <c r="K342" s="2" t="s">
        <v>11</v>
      </c>
      <c r="L342" s="2">
        <f>tbl_ProjectControl[[#This Row],[Projected_Final_Cost_EAC]]-tbl_ProjectControl[[#This Row],[Budget_Cost_BAC]]</f>
        <v>-87.119999999999891</v>
      </c>
    </row>
    <row r="343" spans="1:12" x14ac:dyDescent="0.35">
      <c r="A343" s="1" t="s">
        <v>362</v>
      </c>
      <c r="B343" s="4">
        <v>46056</v>
      </c>
      <c r="C343" s="4">
        <v>46057</v>
      </c>
      <c r="D343" s="1" t="s">
        <v>15</v>
      </c>
      <c r="E343" s="1" t="s">
        <v>21</v>
      </c>
      <c r="F343" s="1" t="s">
        <v>32</v>
      </c>
      <c r="G343" s="2">
        <v>7054.11</v>
      </c>
      <c r="H343" s="2">
        <v>4203.97</v>
      </c>
      <c r="I343" s="2">
        <v>4166.74</v>
      </c>
      <c r="J343" s="2">
        <v>4166.74</v>
      </c>
      <c r="K343" s="2" t="s">
        <v>11</v>
      </c>
      <c r="L343" s="2">
        <f>tbl_ProjectControl[[#This Row],[Projected_Final_Cost_EAC]]-tbl_ProjectControl[[#This Row],[Budget_Cost_BAC]]</f>
        <v>-37.230000000000473</v>
      </c>
    </row>
    <row r="344" spans="1:12" x14ac:dyDescent="0.35">
      <c r="A344" s="1" t="s">
        <v>363</v>
      </c>
      <c r="B344" s="4">
        <v>46062</v>
      </c>
      <c r="C344" s="4">
        <v>46063</v>
      </c>
      <c r="D344" s="1" t="s">
        <v>15</v>
      </c>
      <c r="E344" s="1" t="s">
        <v>16</v>
      </c>
      <c r="F344" s="1" t="s">
        <v>24</v>
      </c>
      <c r="G344" s="2">
        <v>6302.14</v>
      </c>
      <c r="H344" s="2">
        <v>4132.4799999999996</v>
      </c>
      <c r="I344" s="2">
        <v>3646.14</v>
      </c>
      <c r="J344" s="2">
        <v>3646.14</v>
      </c>
      <c r="K344" s="2" t="s">
        <v>11</v>
      </c>
      <c r="L344" s="2">
        <f>tbl_ProjectControl[[#This Row],[Projected_Final_Cost_EAC]]-tbl_ProjectControl[[#This Row],[Budget_Cost_BAC]]</f>
        <v>-486.33999999999969</v>
      </c>
    </row>
    <row r="345" spans="1:12" x14ac:dyDescent="0.35">
      <c r="A345" s="1" t="s">
        <v>364</v>
      </c>
      <c r="B345" s="4">
        <v>46059</v>
      </c>
      <c r="C345" s="4">
        <v>46062</v>
      </c>
      <c r="D345" s="1" t="s">
        <v>15</v>
      </c>
      <c r="E345" s="1" t="s">
        <v>16</v>
      </c>
      <c r="F345" s="1" t="s">
        <v>19</v>
      </c>
      <c r="G345" s="2">
        <v>6661.93</v>
      </c>
      <c r="H345" s="2">
        <v>5148.54</v>
      </c>
      <c r="I345" s="2">
        <v>5726.4</v>
      </c>
      <c r="J345" s="2">
        <v>5726.4</v>
      </c>
      <c r="K345" s="2" t="s">
        <v>11</v>
      </c>
      <c r="L345" s="2">
        <f>tbl_ProjectControl[[#This Row],[Projected_Final_Cost_EAC]]-tbl_ProjectControl[[#This Row],[Budget_Cost_BAC]]</f>
        <v>577.85999999999967</v>
      </c>
    </row>
    <row r="346" spans="1:12" x14ac:dyDescent="0.35">
      <c r="A346" s="1" t="s">
        <v>365</v>
      </c>
      <c r="B346" s="4">
        <v>46055</v>
      </c>
      <c r="C346" s="4">
        <v>46076</v>
      </c>
      <c r="D346" s="1" t="s">
        <v>8</v>
      </c>
      <c r="E346" s="1" t="s">
        <v>9</v>
      </c>
      <c r="F346" s="1" t="s">
        <v>19</v>
      </c>
      <c r="G346" s="2">
        <v>38366.120000000003</v>
      </c>
      <c r="H346" s="2">
        <v>23726.78</v>
      </c>
      <c r="I346" s="2">
        <v>27683.17</v>
      </c>
      <c r="J346" s="2">
        <v>27683.17</v>
      </c>
      <c r="K346" s="2" t="s">
        <v>11</v>
      </c>
      <c r="L346" s="2">
        <f>tbl_ProjectControl[[#This Row],[Projected_Final_Cost_EAC]]-tbl_ProjectControl[[#This Row],[Budget_Cost_BAC]]</f>
        <v>3956.3899999999994</v>
      </c>
    </row>
    <row r="347" spans="1:12" x14ac:dyDescent="0.35">
      <c r="A347" s="1" t="s">
        <v>366</v>
      </c>
      <c r="B347" s="4">
        <v>46058</v>
      </c>
      <c r="C347" s="4">
        <v>46061</v>
      </c>
      <c r="D347" s="1" t="s">
        <v>15</v>
      </c>
      <c r="E347" s="1" t="s">
        <v>23</v>
      </c>
      <c r="F347" s="1" t="s">
        <v>24</v>
      </c>
      <c r="G347" s="2">
        <v>7482.53</v>
      </c>
      <c r="H347" s="2">
        <v>4920.57</v>
      </c>
      <c r="I347" s="2">
        <v>4988.88</v>
      </c>
      <c r="J347" s="2">
        <v>4988.88</v>
      </c>
      <c r="K347" s="2" t="s">
        <v>11</v>
      </c>
      <c r="L347" s="2">
        <f>tbl_ProjectControl[[#This Row],[Projected_Final_Cost_EAC]]-tbl_ProjectControl[[#This Row],[Budget_Cost_BAC]]</f>
        <v>68.3100000000004</v>
      </c>
    </row>
    <row r="348" spans="1:12" x14ac:dyDescent="0.35">
      <c r="A348" s="1" t="s">
        <v>367</v>
      </c>
      <c r="B348" s="4">
        <v>46060</v>
      </c>
      <c r="C348" s="4">
        <v>46088</v>
      </c>
      <c r="D348" s="1" t="s">
        <v>8</v>
      </c>
      <c r="E348" s="1" t="s">
        <v>58</v>
      </c>
      <c r="F348" s="1" t="s">
        <v>24</v>
      </c>
      <c r="G348" s="2">
        <v>20129.23</v>
      </c>
      <c r="H348" s="2">
        <v>13203.7</v>
      </c>
      <c r="I348" s="2">
        <v>12438.11</v>
      </c>
      <c r="J348" s="2">
        <v>12438.11</v>
      </c>
      <c r="K348" s="2" t="s">
        <v>11</v>
      </c>
      <c r="L348" s="2">
        <f>tbl_ProjectControl[[#This Row],[Projected_Final_Cost_EAC]]-tbl_ProjectControl[[#This Row],[Budget_Cost_BAC]]</f>
        <v>-765.59000000000015</v>
      </c>
    </row>
    <row r="349" spans="1:12" x14ac:dyDescent="0.35">
      <c r="A349" s="1" t="s">
        <v>368</v>
      </c>
      <c r="B349" s="4">
        <v>46071</v>
      </c>
      <c r="C349" s="4">
        <v>46073</v>
      </c>
      <c r="D349" s="1" t="s">
        <v>15</v>
      </c>
      <c r="E349" s="1" t="s">
        <v>16</v>
      </c>
      <c r="F349" s="1" t="s">
        <v>17</v>
      </c>
      <c r="G349" s="2">
        <v>5272.25</v>
      </c>
      <c r="H349" s="2">
        <v>3555.59</v>
      </c>
      <c r="I349" s="2">
        <v>4217.5200000000004</v>
      </c>
      <c r="J349" s="2">
        <v>4217.5200000000004</v>
      </c>
      <c r="K349" s="2" t="s">
        <v>11</v>
      </c>
      <c r="L349" s="2">
        <f>tbl_ProjectControl[[#This Row],[Projected_Final_Cost_EAC]]-tbl_ProjectControl[[#This Row],[Budget_Cost_BAC]]</f>
        <v>661.93000000000029</v>
      </c>
    </row>
    <row r="350" spans="1:12" x14ac:dyDescent="0.35">
      <c r="A350" s="1" t="s">
        <v>369</v>
      </c>
      <c r="B350" s="4">
        <v>46071</v>
      </c>
      <c r="C350" s="4">
        <v>46074</v>
      </c>
      <c r="D350" s="1" t="s">
        <v>15</v>
      </c>
      <c r="E350" s="1" t="s">
        <v>16</v>
      </c>
      <c r="F350" s="1" t="s">
        <v>24</v>
      </c>
      <c r="G350" s="2">
        <v>5033.8100000000004</v>
      </c>
      <c r="H350" s="2">
        <v>3317.84</v>
      </c>
      <c r="I350" s="2">
        <v>3381.51</v>
      </c>
      <c r="J350" s="2">
        <v>3381.51</v>
      </c>
      <c r="K350" s="2" t="s">
        <v>11</v>
      </c>
      <c r="L350" s="2">
        <f>tbl_ProjectControl[[#This Row],[Projected_Final_Cost_EAC]]-tbl_ProjectControl[[#This Row],[Budget_Cost_BAC]]</f>
        <v>63.670000000000073</v>
      </c>
    </row>
    <row r="351" spans="1:12" x14ac:dyDescent="0.35">
      <c r="A351" s="1" t="s">
        <v>370</v>
      </c>
      <c r="B351" s="4">
        <v>46063</v>
      </c>
      <c r="C351" s="4">
        <v>46066</v>
      </c>
      <c r="D351" s="1" t="s">
        <v>15</v>
      </c>
      <c r="E351" s="1" t="s">
        <v>23</v>
      </c>
      <c r="F351" s="1" t="s">
        <v>10</v>
      </c>
      <c r="G351" s="2">
        <v>6695.46</v>
      </c>
      <c r="H351" s="2">
        <v>4336.8500000000004</v>
      </c>
      <c r="I351" s="2">
        <v>3678.71</v>
      </c>
      <c r="J351" s="2">
        <v>3678.71</v>
      </c>
      <c r="K351" s="2" t="s">
        <v>11</v>
      </c>
      <c r="L351" s="2">
        <f>tbl_ProjectControl[[#This Row],[Projected_Final_Cost_EAC]]-tbl_ProjectControl[[#This Row],[Budget_Cost_BAC]]</f>
        <v>-658.14000000000033</v>
      </c>
    </row>
    <row r="352" spans="1:12" x14ac:dyDescent="0.35">
      <c r="A352" s="1" t="s">
        <v>371</v>
      </c>
      <c r="B352" s="4">
        <v>46062</v>
      </c>
      <c r="C352" s="4">
        <v>46108</v>
      </c>
      <c r="D352" s="1" t="s">
        <v>8</v>
      </c>
      <c r="E352" s="1" t="s">
        <v>13</v>
      </c>
      <c r="F352" s="1" t="s">
        <v>17</v>
      </c>
      <c r="G352" s="2">
        <v>36869.94</v>
      </c>
      <c r="H352" s="2">
        <v>20990.65</v>
      </c>
      <c r="I352" s="2">
        <v>20944.25</v>
      </c>
      <c r="J352" s="2">
        <v>20944.25</v>
      </c>
      <c r="K352" s="2" t="s">
        <v>11</v>
      </c>
      <c r="L352" s="2">
        <f>tbl_ProjectControl[[#This Row],[Projected_Final_Cost_EAC]]-tbl_ProjectControl[[#This Row],[Budget_Cost_BAC]]</f>
        <v>-46.400000000001455</v>
      </c>
    </row>
    <row r="353" spans="1:12" x14ac:dyDescent="0.35">
      <c r="A353" s="1" t="s">
        <v>372</v>
      </c>
      <c r="B353" s="4">
        <v>46058</v>
      </c>
      <c r="C353" s="4">
        <v>46059</v>
      </c>
      <c r="D353" s="1" t="s">
        <v>15</v>
      </c>
      <c r="E353" s="1" t="s">
        <v>16</v>
      </c>
      <c r="F353" s="1" t="s">
        <v>19</v>
      </c>
      <c r="G353" s="2">
        <v>6680.75</v>
      </c>
      <c r="H353" s="2">
        <v>4532.3599999999997</v>
      </c>
      <c r="I353" s="2">
        <v>4997.5600000000004</v>
      </c>
      <c r="J353" s="2">
        <v>4997.5600000000004</v>
      </c>
      <c r="K353" s="2" t="s">
        <v>11</v>
      </c>
      <c r="L353" s="2">
        <f>tbl_ProjectControl[[#This Row],[Projected_Final_Cost_EAC]]-tbl_ProjectControl[[#This Row],[Budget_Cost_BAC]]</f>
        <v>465.20000000000073</v>
      </c>
    </row>
    <row r="354" spans="1:12" x14ac:dyDescent="0.35">
      <c r="A354" s="1" t="s">
        <v>373</v>
      </c>
      <c r="B354" s="4">
        <v>46070</v>
      </c>
      <c r="C354" s="4">
        <v>46074</v>
      </c>
      <c r="D354" s="1" t="s">
        <v>15</v>
      </c>
      <c r="E354" s="1" t="s">
        <v>16</v>
      </c>
      <c r="F354" s="1" t="s">
        <v>10</v>
      </c>
      <c r="G354" s="2">
        <v>6747.39</v>
      </c>
      <c r="H354" s="2">
        <v>4577.75</v>
      </c>
      <c r="I354" s="2">
        <v>4549.1899999999996</v>
      </c>
      <c r="J354" s="2">
        <v>4549.1899999999996</v>
      </c>
      <c r="K354" s="2" t="s">
        <v>11</v>
      </c>
      <c r="L354" s="2">
        <f>tbl_ProjectControl[[#This Row],[Projected_Final_Cost_EAC]]-tbl_ProjectControl[[#This Row],[Budget_Cost_BAC]]</f>
        <v>-28.5600000000004</v>
      </c>
    </row>
    <row r="355" spans="1:12" x14ac:dyDescent="0.35">
      <c r="A355" s="1" t="s">
        <v>374</v>
      </c>
      <c r="B355" s="4">
        <v>46076</v>
      </c>
      <c r="C355" s="4">
        <v>46080</v>
      </c>
      <c r="D355" s="1" t="s">
        <v>15</v>
      </c>
      <c r="E355" s="1" t="s">
        <v>16</v>
      </c>
      <c r="F355" s="1" t="s">
        <v>19</v>
      </c>
      <c r="G355" s="2">
        <v>6557.52</v>
      </c>
      <c r="H355" s="2">
        <v>4244.1000000000004</v>
      </c>
      <c r="I355" s="2">
        <v>4590.45</v>
      </c>
      <c r="J355" s="2">
        <v>4590.45</v>
      </c>
      <c r="K355" s="2" t="s">
        <v>11</v>
      </c>
      <c r="L355" s="2">
        <f>tbl_ProjectControl[[#This Row],[Projected_Final_Cost_EAC]]-tbl_ProjectControl[[#This Row],[Budget_Cost_BAC]]</f>
        <v>346.34999999999945</v>
      </c>
    </row>
    <row r="356" spans="1:12" x14ac:dyDescent="0.35">
      <c r="A356" s="1" t="s">
        <v>375</v>
      </c>
      <c r="B356" s="4">
        <v>46055</v>
      </c>
      <c r="C356" s="4">
        <v>46058</v>
      </c>
      <c r="D356" s="1" t="s">
        <v>15</v>
      </c>
      <c r="E356" s="1" t="s">
        <v>23</v>
      </c>
      <c r="F356" s="1" t="s">
        <v>17</v>
      </c>
      <c r="G356" s="2">
        <v>6300.05</v>
      </c>
      <c r="H356" s="2">
        <v>4158.42</v>
      </c>
      <c r="I356" s="2">
        <v>3694.13</v>
      </c>
      <c r="J356" s="2">
        <v>3694.13</v>
      </c>
      <c r="K356" s="2" t="s">
        <v>11</v>
      </c>
      <c r="L356" s="2">
        <f>tbl_ProjectControl[[#This Row],[Projected_Final_Cost_EAC]]-tbl_ProjectControl[[#This Row],[Budget_Cost_BAC]]</f>
        <v>-464.28999999999996</v>
      </c>
    </row>
    <row r="357" spans="1:12" x14ac:dyDescent="0.35">
      <c r="A357" s="1" t="s">
        <v>376</v>
      </c>
      <c r="B357" s="4">
        <v>46102</v>
      </c>
      <c r="C357" s="4">
        <v>46105</v>
      </c>
      <c r="D357" s="1" t="s">
        <v>15</v>
      </c>
      <c r="E357" s="1" t="s">
        <v>16</v>
      </c>
      <c r="F357" s="1" t="s">
        <v>19</v>
      </c>
      <c r="G357" s="2">
        <v>7566.55</v>
      </c>
      <c r="H357" s="2">
        <v>4594.6000000000004</v>
      </c>
      <c r="I357" s="2">
        <v>5192.37</v>
      </c>
      <c r="J357" s="2">
        <v>5192.37</v>
      </c>
      <c r="K357" s="2" t="s">
        <v>11</v>
      </c>
      <c r="L357" s="2">
        <f>tbl_ProjectControl[[#This Row],[Projected_Final_Cost_EAC]]-tbl_ProjectControl[[#This Row],[Budget_Cost_BAC]]</f>
        <v>597.76999999999953</v>
      </c>
    </row>
    <row r="358" spans="1:12" x14ac:dyDescent="0.35">
      <c r="A358" s="1" t="s">
        <v>377</v>
      </c>
      <c r="B358" s="4">
        <v>46093</v>
      </c>
      <c r="C358" s="4">
        <v>46141</v>
      </c>
      <c r="D358" s="1" t="s">
        <v>8</v>
      </c>
      <c r="E358" s="1" t="s">
        <v>58</v>
      </c>
      <c r="F358" s="1" t="s">
        <v>17</v>
      </c>
      <c r="G358" s="2">
        <v>42995.81</v>
      </c>
      <c r="H358" s="2">
        <v>29270.95</v>
      </c>
      <c r="I358" s="2">
        <v>31869.040000000001</v>
      </c>
      <c r="J358" s="2">
        <v>31869.040000000001</v>
      </c>
      <c r="K358" s="2" t="s">
        <v>11</v>
      </c>
      <c r="L358" s="2">
        <f>tbl_ProjectControl[[#This Row],[Projected_Final_Cost_EAC]]-tbl_ProjectControl[[#This Row],[Budget_Cost_BAC]]</f>
        <v>2598.09</v>
      </c>
    </row>
    <row r="359" spans="1:12" x14ac:dyDescent="0.35">
      <c r="A359" s="1" t="s">
        <v>378</v>
      </c>
      <c r="B359" s="4">
        <v>46099</v>
      </c>
      <c r="C359" s="4">
        <v>46113</v>
      </c>
      <c r="D359" s="1" t="s">
        <v>8</v>
      </c>
      <c r="E359" s="1" t="s">
        <v>58</v>
      </c>
      <c r="F359" s="1" t="s">
        <v>17</v>
      </c>
      <c r="G359" s="2">
        <v>14798.29</v>
      </c>
      <c r="H359" s="2">
        <v>10821.11</v>
      </c>
      <c r="I359" s="2">
        <v>10300.56</v>
      </c>
      <c r="J359" s="2">
        <v>10300.56</v>
      </c>
      <c r="K359" s="2" t="s">
        <v>11</v>
      </c>
      <c r="L359" s="2">
        <f>tbl_ProjectControl[[#This Row],[Projected_Final_Cost_EAC]]-tbl_ProjectControl[[#This Row],[Budget_Cost_BAC]]</f>
        <v>-520.55000000000109</v>
      </c>
    </row>
    <row r="360" spans="1:12" x14ac:dyDescent="0.35">
      <c r="A360" s="1" t="s">
        <v>379</v>
      </c>
      <c r="B360" s="4">
        <v>46102</v>
      </c>
      <c r="C360" s="4">
        <v>46105</v>
      </c>
      <c r="D360" s="1" t="s">
        <v>15</v>
      </c>
      <c r="E360" s="1" t="s">
        <v>21</v>
      </c>
      <c r="F360" s="1" t="s">
        <v>17</v>
      </c>
      <c r="G360" s="2">
        <v>7425.39</v>
      </c>
      <c r="H360" s="2">
        <v>4973.29</v>
      </c>
      <c r="I360" s="2">
        <v>5847.9</v>
      </c>
      <c r="J360" s="2">
        <v>5847.9</v>
      </c>
      <c r="K360" s="2" t="s">
        <v>11</v>
      </c>
      <c r="L360" s="2">
        <f>tbl_ProjectControl[[#This Row],[Projected_Final_Cost_EAC]]-tbl_ProjectControl[[#This Row],[Budget_Cost_BAC]]</f>
        <v>874.60999999999967</v>
      </c>
    </row>
    <row r="361" spans="1:12" x14ac:dyDescent="0.35">
      <c r="A361" s="1" t="s">
        <v>380</v>
      </c>
      <c r="B361" s="4">
        <v>46095</v>
      </c>
      <c r="C361" s="4">
        <v>46098</v>
      </c>
      <c r="D361" s="1" t="s">
        <v>15</v>
      </c>
      <c r="E361" s="1" t="s">
        <v>21</v>
      </c>
      <c r="F361" s="1" t="s">
        <v>17</v>
      </c>
      <c r="G361" s="2">
        <v>8129.37</v>
      </c>
      <c r="H361" s="2">
        <v>5877.08</v>
      </c>
      <c r="I361" s="2">
        <v>5743.2</v>
      </c>
      <c r="J361" s="2">
        <v>5743.2</v>
      </c>
      <c r="K361" s="2" t="s">
        <v>11</v>
      </c>
      <c r="L361" s="2">
        <f>tbl_ProjectControl[[#This Row],[Projected_Final_Cost_EAC]]-tbl_ProjectControl[[#This Row],[Budget_Cost_BAC]]</f>
        <v>-133.88000000000011</v>
      </c>
    </row>
    <row r="362" spans="1:12" x14ac:dyDescent="0.35">
      <c r="A362" s="1" t="s">
        <v>381</v>
      </c>
      <c r="B362" s="4">
        <v>46104</v>
      </c>
      <c r="C362" s="4">
        <v>46105</v>
      </c>
      <c r="D362" s="1" t="s">
        <v>15</v>
      </c>
      <c r="E362" s="1" t="s">
        <v>16</v>
      </c>
      <c r="F362" s="1" t="s">
        <v>32</v>
      </c>
      <c r="G362" s="2">
        <v>6333.79</v>
      </c>
      <c r="H362" s="2">
        <v>3839.17</v>
      </c>
      <c r="I362" s="2">
        <v>3370.87</v>
      </c>
      <c r="J362" s="2">
        <v>3370.87</v>
      </c>
      <c r="K362" s="2" t="s">
        <v>11</v>
      </c>
      <c r="L362" s="2">
        <f>tbl_ProjectControl[[#This Row],[Projected_Final_Cost_EAC]]-tbl_ProjectControl[[#This Row],[Budget_Cost_BAC]]</f>
        <v>-468.30000000000018</v>
      </c>
    </row>
    <row r="363" spans="1:12" x14ac:dyDescent="0.35">
      <c r="A363" s="1" t="s">
        <v>382</v>
      </c>
      <c r="B363" s="4">
        <v>46099</v>
      </c>
      <c r="C363" s="4">
        <v>46139</v>
      </c>
      <c r="D363" s="1" t="s">
        <v>8</v>
      </c>
      <c r="E363" s="1" t="s">
        <v>58</v>
      </c>
      <c r="F363" s="1" t="s">
        <v>24</v>
      </c>
      <c r="G363" s="2">
        <v>44870.29</v>
      </c>
      <c r="H363" s="2">
        <v>31937.09</v>
      </c>
      <c r="I363" s="2">
        <v>34065.699999999997</v>
      </c>
      <c r="J363" s="2">
        <v>34065.699999999997</v>
      </c>
      <c r="K363" s="2" t="s">
        <v>11</v>
      </c>
      <c r="L363" s="2">
        <f>tbl_ProjectControl[[#This Row],[Projected_Final_Cost_EAC]]-tbl_ProjectControl[[#This Row],[Budget_Cost_BAC]]</f>
        <v>2128.6099999999969</v>
      </c>
    </row>
    <row r="364" spans="1:12" x14ac:dyDescent="0.35">
      <c r="A364" s="1" t="s">
        <v>383</v>
      </c>
      <c r="B364" s="4">
        <v>46097</v>
      </c>
      <c r="C364" s="4">
        <v>46099</v>
      </c>
      <c r="D364" s="1" t="s">
        <v>15</v>
      </c>
      <c r="E364" s="1" t="s">
        <v>21</v>
      </c>
      <c r="F364" s="1" t="s">
        <v>19</v>
      </c>
      <c r="G364" s="2">
        <v>8165.36</v>
      </c>
      <c r="H364" s="2">
        <v>5288.71</v>
      </c>
      <c r="I364" s="2">
        <v>5797.03</v>
      </c>
      <c r="J364" s="2">
        <v>5797.03</v>
      </c>
      <c r="K364" s="2" t="s">
        <v>11</v>
      </c>
      <c r="L364" s="2">
        <f>tbl_ProjectControl[[#This Row],[Projected_Final_Cost_EAC]]-tbl_ProjectControl[[#This Row],[Budget_Cost_BAC]]</f>
        <v>508.31999999999971</v>
      </c>
    </row>
    <row r="365" spans="1:12" x14ac:dyDescent="0.35">
      <c r="A365" s="1" t="s">
        <v>384</v>
      </c>
      <c r="B365" s="4">
        <v>46094</v>
      </c>
      <c r="C365" s="4">
        <v>46095</v>
      </c>
      <c r="D365" s="1" t="s">
        <v>15</v>
      </c>
      <c r="E365" s="1" t="s">
        <v>16</v>
      </c>
      <c r="F365" s="1" t="s">
        <v>32</v>
      </c>
      <c r="G365" s="2">
        <v>5829.96</v>
      </c>
      <c r="H365" s="2">
        <v>3702.03</v>
      </c>
      <c r="I365" s="2">
        <v>4501.96</v>
      </c>
      <c r="J365" s="2">
        <v>4501.96</v>
      </c>
      <c r="K365" s="2" t="s">
        <v>11</v>
      </c>
      <c r="L365" s="2">
        <f>tbl_ProjectControl[[#This Row],[Projected_Final_Cost_EAC]]-tbl_ProjectControl[[#This Row],[Budget_Cost_BAC]]</f>
        <v>799.92999999999984</v>
      </c>
    </row>
    <row r="366" spans="1:12" x14ac:dyDescent="0.35">
      <c r="A366" s="1" t="s">
        <v>385</v>
      </c>
      <c r="B366" s="4">
        <v>46083</v>
      </c>
      <c r="C366" s="4">
        <v>46101</v>
      </c>
      <c r="D366" s="1" t="s">
        <v>8</v>
      </c>
      <c r="E366" s="1" t="s">
        <v>58</v>
      </c>
      <c r="F366" s="1" t="s">
        <v>24</v>
      </c>
      <c r="G366" s="2">
        <v>33660.19</v>
      </c>
      <c r="H366" s="2">
        <v>18867.93</v>
      </c>
      <c r="I366" s="2">
        <v>18553.88</v>
      </c>
      <c r="J366" s="2">
        <v>18553.88</v>
      </c>
      <c r="K366" s="2" t="s">
        <v>11</v>
      </c>
      <c r="L366" s="2">
        <f>tbl_ProjectControl[[#This Row],[Projected_Final_Cost_EAC]]-tbl_ProjectControl[[#This Row],[Budget_Cost_BAC]]</f>
        <v>-314.04999999999927</v>
      </c>
    </row>
    <row r="367" spans="1:12" x14ac:dyDescent="0.35">
      <c r="A367" s="1" t="s">
        <v>386</v>
      </c>
      <c r="B367" s="4">
        <v>46102</v>
      </c>
      <c r="C367" s="4">
        <v>46145</v>
      </c>
      <c r="D367" s="1" t="s">
        <v>8</v>
      </c>
      <c r="E367" s="1" t="s">
        <v>58</v>
      </c>
      <c r="F367" s="1" t="s">
        <v>10</v>
      </c>
      <c r="G367" s="2">
        <v>22122.46</v>
      </c>
      <c r="H367" s="2">
        <v>14841.97</v>
      </c>
      <c r="I367" s="2">
        <v>15743.89</v>
      </c>
      <c r="J367" s="2">
        <v>15743.89</v>
      </c>
      <c r="K367" s="2" t="s">
        <v>11</v>
      </c>
      <c r="L367" s="2">
        <f>tbl_ProjectControl[[#This Row],[Projected_Final_Cost_EAC]]-tbl_ProjectControl[[#This Row],[Budget_Cost_BAC]]</f>
        <v>901.92000000000007</v>
      </c>
    </row>
    <row r="368" spans="1:12" x14ac:dyDescent="0.35">
      <c r="A368" s="1" t="s">
        <v>387</v>
      </c>
      <c r="B368" s="4">
        <v>46106</v>
      </c>
      <c r="C368" s="4">
        <v>46107</v>
      </c>
      <c r="D368" s="1" t="s">
        <v>15</v>
      </c>
      <c r="E368" s="1" t="s">
        <v>16</v>
      </c>
      <c r="F368" s="1" t="s">
        <v>10</v>
      </c>
      <c r="G368" s="2">
        <v>5556.07</v>
      </c>
      <c r="H368" s="2">
        <v>3411.91</v>
      </c>
      <c r="I368" s="2">
        <v>2769.8</v>
      </c>
      <c r="J368" s="2">
        <v>2769.8</v>
      </c>
      <c r="K368" s="2" t="s">
        <v>11</v>
      </c>
      <c r="L368" s="2">
        <f>tbl_ProjectControl[[#This Row],[Projected_Final_Cost_EAC]]-tbl_ProjectControl[[#This Row],[Budget_Cost_BAC]]</f>
        <v>-642.10999999999967</v>
      </c>
    </row>
    <row r="369" spans="1:12" x14ac:dyDescent="0.35">
      <c r="A369" s="1" t="s">
        <v>388</v>
      </c>
      <c r="B369" s="4">
        <v>46098</v>
      </c>
      <c r="C369" s="4">
        <v>46122</v>
      </c>
      <c r="D369" s="1" t="s">
        <v>8</v>
      </c>
      <c r="E369" s="1" t="s">
        <v>9</v>
      </c>
      <c r="F369" s="1" t="s">
        <v>10</v>
      </c>
      <c r="G369" s="2">
        <v>31717.24</v>
      </c>
      <c r="H369" s="2">
        <v>25020.03</v>
      </c>
      <c r="I369" s="2">
        <v>25397.599999999999</v>
      </c>
      <c r="J369" s="2">
        <v>25397.599999999999</v>
      </c>
      <c r="K369" s="2" t="s">
        <v>11</v>
      </c>
      <c r="L369" s="2">
        <f>tbl_ProjectControl[[#This Row],[Projected_Final_Cost_EAC]]-tbl_ProjectControl[[#This Row],[Budget_Cost_BAC]]</f>
        <v>377.56999999999971</v>
      </c>
    </row>
    <row r="370" spans="1:12" x14ac:dyDescent="0.35">
      <c r="A370" s="1" t="s">
        <v>389</v>
      </c>
      <c r="B370" s="4">
        <v>46095</v>
      </c>
      <c r="C370" s="4">
        <v>46097</v>
      </c>
      <c r="D370" s="1" t="s">
        <v>15</v>
      </c>
      <c r="E370" s="1" t="s">
        <v>16</v>
      </c>
      <c r="F370" s="1" t="s">
        <v>24</v>
      </c>
      <c r="G370" s="2">
        <v>5468.4</v>
      </c>
      <c r="H370" s="2">
        <v>3739.83</v>
      </c>
      <c r="I370" s="2">
        <v>3571.25</v>
      </c>
      <c r="J370" s="2">
        <v>3571.25</v>
      </c>
      <c r="K370" s="2" t="s">
        <v>11</v>
      </c>
      <c r="L370" s="2">
        <f>tbl_ProjectControl[[#This Row],[Projected_Final_Cost_EAC]]-tbl_ProjectControl[[#This Row],[Budget_Cost_BAC]]</f>
        <v>-168.57999999999993</v>
      </c>
    </row>
    <row r="371" spans="1:12" x14ac:dyDescent="0.35">
      <c r="A371" s="1" t="s">
        <v>390</v>
      </c>
      <c r="B371" s="4">
        <v>46085</v>
      </c>
      <c r="C371" s="4">
        <v>46089</v>
      </c>
      <c r="D371" s="1" t="s">
        <v>15</v>
      </c>
      <c r="E371" s="1" t="s">
        <v>16</v>
      </c>
      <c r="F371" s="1" t="s">
        <v>19</v>
      </c>
      <c r="G371" s="2">
        <v>6845.21</v>
      </c>
      <c r="H371" s="2">
        <v>4337.17</v>
      </c>
      <c r="I371" s="2">
        <v>4697.9399999999996</v>
      </c>
      <c r="J371" s="2">
        <v>4697.9399999999996</v>
      </c>
      <c r="K371" s="2" t="s">
        <v>11</v>
      </c>
      <c r="L371" s="2">
        <f>tbl_ProjectControl[[#This Row],[Projected_Final_Cost_EAC]]-tbl_ProjectControl[[#This Row],[Budget_Cost_BAC]]</f>
        <v>360.76999999999953</v>
      </c>
    </row>
    <row r="372" spans="1:12" x14ac:dyDescent="0.35">
      <c r="A372" s="1" t="s">
        <v>391</v>
      </c>
      <c r="B372" s="4">
        <v>46100</v>
      </c>
      <c r="C372" s="4">
        <v>46103</v>
      </c>
      <c r="D372" s="1" t="s">
        <v>15</v>
      </c>
      <c r="E372" s="1" t="s">
        <v>16</v>
      </c>
      <c r="F372" s="1" t="s">
        <v>17</v>
      </c>
      <c r="G372" s="2">
        <v>5892.29</v>
      </c>
      <c r="H372" s="2">
        <v>3575.22</v>
      </c>
      <c r="I372" s="2">
        <v>4386.25</v>
      </c>
      <c r="J372" s="2">
        <v>4386.25</v>
      </c>
      <c r="K372" s="2" t="s">
        <v>11</v>
      </c>
      <c r="L372" s="2">
        <f>tbl_ProjectControl[[#This Row],[Projected_Final_Cost_EAC]]-tbl_ProjectControl[[#This Row],[Budget_Cost_BAC]]</f>
        <v>811.0300000000002</v>
      </c>
    </row>
    <row r="373" spans="1:12" x14ac:dyDescent="0.35">
      <c r="A373" s="1" t="s">
        <v>392</v>
      </c>
      <c r="B373" s="4">
        <v>46100</v>
      </c>
      <c r="C373" s="4">
        <v>46102</v>
      </c>
      <c r="D373" s="1" t="s">
        <v>15</v>
      </c>
      <c r="E373" s="1" t="s">
        <v>23</v>
      </c>
      <c r="F373" s="1" t="s">
        <v>32</v>
      </c>
      <c r="G373" s="2">
        <v>4814.71</v>
      </c>
      <c r="H373" s="2">
        <v>3573.35</v>
      </c>
      <c r="I373" s="2">
        <v>3898.63</v>
      </c>
      <c r="J373" s="2">
        <v>3898.63</v>
      </c>
      <c r="K373" s="2" t="s">
        <v>11</v>
      </c>
      <c r="L373" s="2">
        <f>tbl_ProjectControl[[#This Row],[Projected_Final_Cost_EAC]]-tbl_ProjectControl[[#This Row],[Budget_Cost_BAC]]</f>
        <v>325.2800000000002</v>
      </c>
    </row>
    <row r="374" spans="1:12" x14ac:dyDescent="0.35">
      <c r="A374" s="1" t="s">
        <v>393</v>
      </c>
      <c r="B374" s="4">
        <v>46092</v>
      </c>
      <c r="C374" s="4">
        <v>46096</v>
      </c>
      <c r="D374" s="1" t="s">
        <v>15</v>
      </c>
      <c r="E374" s="1" t="s">
        <v>16</v>
      </c>
      <c r="F374" s="1" t="s">
        <v>32</v>
      </c>
      <c r="G374" s="2">
        <v>6810.12</v>
      </c>
      <c r="H374" s="2">
        <v>4227.54</v>
      </c>
      <c r="I374" s="2">
        <v>3593.41</v>
      </c>
      <c r="J374" s="2">
        <v>3593.41</v>
      </c>
      <c r="K374" s="2" t="s">
        <v>11</v>
      </c>
      <c r="L374" s="2">
        <f>tbl_ProjectControl[[#This Row],[Projected_Final_Cost_EAC]]-tbl_ProjectControl[[#This Row],[Budget_Cost_BAC]]</f>
        <v>-634.13000000000011</v>
      </c>
    </row>
    <row r="375" spans="1:12" x14ac:dyDescent="0.35">
      <c r="A375" s="1" t="s">
        <v>394</v>
      </c>
      <c r="B375" s="4">
        <v>46104</v>
      </c>
      <c r="C375" s="4">
        <v>46105</v>
      </c>
      <c r="D375" s="1" t="s">
        <v>15</v>
      </c>
      <c r="E375" s="1" t="s">
        <v>16</v>
      </c>
      <c r="F375" s="1" t="s">
        <v>32</v>
      </c>
      <c r="G375" s="2">
        <v>8153.28</v>
      </c>
      <c r="H375" s="2">
        <v>5468.67</v>
      </c>
      <c r="I375" s="2">
        <v>5095.21</v>
      </c>
      <c r="J375" s="2">
        <v>5095.21</v>
      </c>
      <c r="K375" s="2" t="s">
        <v>11</v>
      </c>
      <c r="L375" s="2">
        <f>tbl_ProjectControl[[#This Row],[Projected_Final_Cost_EAC]]-tbl_ProjectControl[[#This Row],[Budget_Cost_BAC]]</f>
        <v>-373.46000000000004</v>
      </c>
    </row>
    <row r="376" spans="1:12" x14ac:dyDescent="0.35">
      <c r="A376" s="1" t="s">
        <v>395</v>
      </c>
      <c r="B376" s="4">
        <v>46089</v>
      </c>
      <c r="C376" s="4">
        <v>46093</v>
      </c>
      <c r="D376" s="1" t="s">
        <v>15</v>
      </c>
      <c r="E376" s="1" t="s">
        <v>16</v>
      </c>
      <c r="F376" s="1" t="s">
        <v>10</v>
      </c>
      <c r="G376" s="2">
        <v>5666</v>
      </c>
      <c r="H376" s="2">
        <v>3753.8</v>
      </c>
      <c r="I376" s="2">
        <v>3003.04</v>
      </c>
      <c r="J376" s="2">
        <v>3003.04</v>
      </c>
      <c r="K376" s="2" t="s">
        <v>11</v>
      </c>
      <c r="L376" s="2">
        <f>tbl_ProjectControl[[#This Row],[Projected_Final_Cost_EAC]]-tbl_ProjectControl[[#This Row],[Budget_Cost_BAC]]</f>
        <v>-750.76000000000022</v>
      </c>
    </row>
    <row r="377" spans="1:12" x14ac:dyDescent="0.35">
      <c r="A377" s="1" t="s">
        <v>396</v>
      </c>
      <c r="B377" s="4">
        <v>46082</v>
      </c>
      <c r="C377" s="4">
        <v>46141</v>
      </c>
      <c r="D377" s="1" t="s">
        <v>8</v>
      </c>
      <c r="E377" s="1" t="s">
        <v>9</v>
      </c>
      <c r="F377" s="1" t="s">
        <v>19</v>
      </c>
      <c r="G377" s="2">
        <v>33473.449999999997</v>
      </c>
      <c r="H377" s="2">
        <v>25670.63</v>
      </c>
      <c r="I377" s="2">
        <v>28092.28</v>
      </c>
      <c r="J377" s="2">
        <v>28092.28</v>
      </c>
      <c r="K377" s="2" t="s">
        <v>11</v>
      </c>
      <c r="L377" s="2">
        <f>tbl_ProjectControl[[#This Row],[Projected_Final_Cost_EAC]]-tbl_ProjectControl[[#This Row],[Budget_Cost_BAC]]</f>
        <v>2421.6499999999978</v>
      </c>
    </row>
    <row r="378" spans="1:12" x14ac:dyDescent="0.35">
      <c r="A378" s="1" t="s">
        <v>397</v>
      </c>
      <c r="B378" s="4">
        <v>46099</v>
      </c>
      <c r="C378" s="4">
        <v>46124</v>
      </c>
      <c r="D378" s="1" t="s">
        <v>8</v>
      </c>
      <c r="E378" s="1" t="s">
        <v>9</v>
      </c>
      <c r="F378" s="1" t="s">
        <v>10</v>
      </c>
      <c r="G378" s="2">
        <v>19218.5</v>
      </c>
      <c r="H378" s="2">
        <v>14635.82</v>
      </c>
      <c r="I378" s="2">
        <v>15399.81</v>
      </c>
      <c r="J378" s="2">
        <v>15399.81</v>
      </c>
      <c r="K378" s="2" t="s">
        <v>11</v>
      </c>
      <c r="L378" s="2">
        <f>tbl_ProjectControl[[#This Row],[Projected_Final_Cost_EAC]]-tbl_ProjectControl[[#This Row],[Budget_Cost_BAC]]</f>
        <v>763.98999999999978</v>
      </c>
    </row>
    <row r="379" spans="1:12" x14ac:dyDescent="0.35">
      <c r="A379" s="1" t="s">
        <v>398</v>
      </c>
      <c r="B379" s="4">
        <v>46105</v>
      </c>
      <c r="C379" s="4">
        <v>46108</v>
      </c>
      <c r="D379" s="1" t="s">
        <v>15</v>
      </c>
      <c r="E379" s="1" t="s">
        <v>23</v>
      </c>
      <c r="F379" s="1" t="s">
        <v>32</v>
      </c>
      <c r="G379" s="2">
        <v>5404.45</v>
      </c>
      <c r="H379" s="2">
        <v>3057.53</v>
      </c>
      <c r="I379" s="2">
        <v>3292.84</v>
      </c>
      <c r="J379" s="2">
        <v>3292.84</v>
      </c>
      <c r="K379" s="2" t="s">
        <v>11</v>
      </c>
      <c r="L379" s="2">
        <f>tbl_ProjectControl[[#This Row],[Projected_Final_Cost_EAC]]-tbl_ProjectControl[[#This Row],[Budget_Cost_BAC]]</f>
        <v>235.30999999999995</v>
      </c>
    </row>
    <row r="380" spans="1:12" x14ac:dyDescent="0.35">
      <c r="A380" s="1" t="s">
        <v>399</v>
      </c>
      <c r="B380" s="4">
        <v>46101</v>
      </c>
      <c r="C380" s="4">
        <v>46102</v>
      </c>
      <c r="D380" s="1" t="s">
        <v>15</v>
      </c>
      <c r="E380" s="1" t="s">
        <v>16</v>
      </c>
      <c r="F380" s="1" t="s">
        <v>19</v>
      </c>
      <c r="G380" s="2">
        <v>7653.41</v>
      </c>
      <c r="H380" s="2">
        <v>5267.64</v>
      </c>
      <c r="I380" s="2">
        <v>6019.01</v>
      </c>
      <c r="J380" s="2">
        <v>6019.01</v>
      </c>
      <c r="K380" s="2" t="s">
        <v>11</v>
      </c>
      <c r="L380" s="2">
        <f>tbl_ProjectControl[[#This Row],[Projected_Final_Cost_EAC]]-tbl_ProjectControl[[#This Row],[Budget_Cost_BAC]]</f>
        <v>751.36999999999989</v>
      </c>
    </row>
    <row r="381" spans="1:12" x14ac:dyDescent="0.35">
      <c r="A381" s="1" t="s">
        <v>400</v>
      </c>
      <c r="B381" s="4">
        <v>46094</v>
      </c>
      <c r="C381" s="4">
        <v>46097</v>
      </c>
      <c r="D381" s="1" t="s">
        <v>15</v>
      </c>
      <c r="E381" s="1" t="s">
        <v>21</v>
      </c>
      <c r="F381" s="1" t="s">
        <v>10</v>
      </c>
      <c r="G381" s="2">
        <v>7962.67</v>
      </c>
      <c r="H381" s="2">
        <v>5002.42</v>
      </c>
      <c r="I381" s="2">
        <v>5045.25</v>
      </c>
      <c r="J381" s="2">
        <v>5045.25</v>
      </c>
      <c r="K381" s="2" t="s">
        <v>11</v>
      </c>
      <c r="L381" s="2">
        <f>tbl_ProjectControl[[#This Row],[Projected_Final_Cost_EAC]]-tbl_ProjectControl[[#This Row],[Budget_Cost_BAC]]</f>
        <v>42.829999999999927</v>
      </c>
    </row>
    <row r="382" spans="1:12" x14ac:dyDescent="0.35">
      <c r="A382" s="1" t="s">
        <v>401</v>
      </c>
      <c r="B382" s="4">
        <v>46114</v>
      </c>
      <c r="C382" s="4">
        <v>46115</v>
      </c>
      <c r="D382" s="1" t="s">
        <v>15</v>
      </c>
      <c r="E382" s="1" t="s">
        <v>21</v>
      </c>
      <c r="F382" s="1" t="s">
        <v>24</v>
      </c>
      <c r="G382" s="2">
        <v>5656.98</v>
      </c>
      <c r="H382" s="2">
        <v>3866.67</v>
      </c>
      <c r="I382" s="2">
        <v>3853.74</v>
      </c>
      <c r="J382" s="2">
        <v>3853.74</v>
      </c>
      <c r="K382" s="2" t="s">
        <v>11</v>
      </c>
      <c r="L382" s="2">
        <f>tbl_ProjectControl[[#This Row],[Projected_Final_Cost_EAC]]-tbl_ProjectControl[[#This Row],[Budget_Cost_BAC]]</f>
        <v>-12.930000000000291</v>
      </c>
    </row>
    <row r="383" spans="1:12" x14ac:dyDescent="0.35">
      <c r="A383" s="1" t="s">
        <v>402</v>
      </c>
      <c r="B383" s="4">
        <v>46132</v>
      </c>
      <c r="C383" s="4">
        <v>46135</v>
      </c>
      <c r="D383" s="1" t="s">
        <v>15</v>
      </c>
      <c r="E383" s="1" t="s">
        <v>21</v>
      </c>
      <c r="F383" s="1" t="s">
        <v>32</v>
      </c>
      <c r="G383" s="2">
        <v>7557.68</v>
      </c>
      <c r="H383" s="2">
        <v>5046.51</v>
      </c>
      <c r="I383" s="2">
        <v>5436.46</v>
      </c>
      <c r="J383" s="2">
        <v>5436.46</v>
      </c>
      <c r="K383" s="2" t="s">
        <v>11</v>
      </c>
      <c r="L383" s="2">
        <f>tbl_ProjectControl[[#This Row],[Projected_Final_Cost_EAC]]-tbl_ProjectControl[[#This Row],[Budget_Cost_BAC]]</f>
        <v>389.94999999999982</v>
      </c>
    </row>
    <row r="384" spans="1:12" x14ac:dyDescent="0.35">
      <c r="A384" s="1" t="s">
        <v>403</v>
      </c>
      <c r="B384" s="4">
        <v>46134</v>
      </c>
      <c r="C384" s="4">
        <v>46137</v>
      </c>
      <c r="D384" s="1" t="s">
        <v>15</v>
      </c>
      <c r="E384" s="1" t="s">
        <v>16</v>
      </c>
      <c r="F384" s="1" t="s">
        <v>17</v>
      </c>
      <c r="G384" s="2">
        <v>4282.63</v>
      </c>
      <c r="H384" s="2">
        <v>2860.56</v>
      </c>
      <c r="I384" s="2">
        <v>2480.79</v>
      </c>
      <c r="J384" s="2">
        <v>2480.79</v>
      </c>
      <c r="K384" s="2" t="s">
        <v>11</v>
      </c>
      <c r="L384" s="2">
        <f>tbl_ProjectControl[[#This Row],[Projected_Final_Cost_EAC]]-tbl_ProjectControl[[#This Row],[Budget_Cost_BAC]]</f>
        <v>-379.77</v>
      </c>
    </row>
    <row r="385" spans="1:12" x14ac:dyDescent="0.35">
      <c r="A385" s="1" t="s">
        <v>404</v>
      </c>
      <c r="B385" s="4">
        <v>46116</v>
      </c>
      <c r="C385" s="4">
        <v>46119</v>
      </c>
      <c r="D385" s="1" t="s">
        <v>15</v>
      </c>
      <c r="E385" s="1" t="s">
        <v>16</v>
      </c>
      <c r="F385" s="1" t="s">
        <v>10</v>
      </c>
      <c r="G385" s="2">
        <v>5703.61</v>
      </c>
      <c r="H385" s="2">
        <v>3937.21</v>
      </c>
      <c r="I385" s="2">
        <v>3554.4</v>
      </c>
      <c r="J385" s="2">
        <v>3554.4</v>
      </c>
      <c r="K385" s="2" t="s">
        <v>11</v>
      </c>
      <c r="L385" s="2">
        <f>tbl_ProjectControl[[#This Row],[Projected_Final_Cost_EAC]]-tbl_ProjectControl[[#This Row],[Budget_Cost_BAC]]</f>
        <v>-382.80999999999995</v>
      </c>
    </row>
    <row r="386" spans="1:12" x14ac:dyDescent="0.35">
      <c r="A386" s="1" t="s">
        <v>405</v>
      </c>
      <c r="B386" s="4">
        <v>46130</v>
      </c>
      <c r="C386" s="4">
        <v>46149</v>
      </c>
      <c r="D386" s="1" t="s">
        <v>8</v>
      </c>
      <c r="E386" s="1" t="s">
        <v>9</v>
      </c>
      <c r="F386" s="1" t="s">
        <v>10</v>
      </c>
      <c r="G386" s="2">
        <v>35651.449999999997</v>
      </c>
      <c r="H386" s="2">
        <v>20839.66</v>
      </c>
      <c r="I386" s="2">
        <v>20897.060000000001</v>
      </c>
      <c r="J386" s="2">
        <v>20897.060000000001</v>
      </c>
      <c r="K386" s="2" t="s">
        <v>11</v>
      </c>
      <c r="L386" s="2">
        <f>tbl_ProjectControl[[#This Row],[Projected_Final_Cost_EAC]]-tbl_ProjectControl[[#This Row],[Budget_Cost_BAC]]</f>
        <v>57.400000000001455</v>
      </c>
    </row>
    <row r="387" spans="1:12" x14ac:dyDescent="0.35">
      <c r="A387" s="1" t="s">
        <v>406</v>
      </c>
      <c r="B387" s="4">
        <v>46114</v>
      </c>
      <c r="C387" s="4">
        <v>46138</v>
      </c>
      <c r="D387" s="1" t="s">
        <v>8</v>
      </c>
      <c r="E387" s="1" t="s">
        <v>9</v>
      </c>
      <c r="F387" s="1" t="s">
        <v>32</v>
      </c>
      <c r="G387" s="2">
        <v>40255.279999999999</v>
      </c>
      <c r="H387" s="2">
        <v>28947.75</v>
      </c>
      <c r="I387" s="2">
        <v>35377.1</v>
      </c>
      <c r="J387" s="2">
        <v>35377.1</v>
      </c>
      <c r="K387" s="2" t="s">
        <v>11</v>
      </c>
      <c r="L387" s="2">
        <f>tbl_ProjectControl[[#This Row],[Projected_Final_Cost_EAC]]-tbl_ProjectControl[[#This Row],[Budget_Cost_BAC]]</f>
        <v>6429.3499999999985</v>
      </c>
    </row>
    <row r="388" spans="1:12" x14ac:dyDescent="0.35">
      <c r="A388" s="1" t="s">
        <v>407</v>
      </c>
      <c r="B388" s="4">
        <v>46115</v>
      </c>
      <c r="C388" s="4">
        <v>46161</v>
      </c>
      <c r="D388" s="1" t="s">
        <v>8</v>
      </c>
      <c r="E388" s="1" t="s">
        <v>58</v>
      </c>
      <c r="F388" s="1" t="s">
        <v>10</v>
      </c>
      <c r="G388" s="2">
        <v>32813.39</v>
      </c>
      <c r="H388" s="2">
        <v>23807.58</v>
      </c>
      <c r="I388" s="2">
        <v>26007.21</v>
      </c>
      <c r="J388" s="2">
        <v>26007.21</v>
      </c>
      <c r="K388" s="2" t="s">
        <v>11</v>
      </c>
      <c r="L388" s="2">
        <f>tbl_ProjectControl[[#This Row],[Projected_Final_Cost_EAC]]-tbl_ProjectControl[[#This Row],[Budget_Cost_BAC]]</f>
        <v>2199.6299999999974</v>
      </c>
    </row>
    <row r="389" spans="1:12" x14ac:dyDescent="0.35">
      <c r="A389" s="1" t="s">
        <v>408</v>
      </c>
      <c r="B389" s="4">
        <v>46132</v>
      </c>
      <c r="C389" s="4">
        <v>46134</v>
      </c>
      <c r="D389" s="1" t="s">
        <v>15</v>
      </c>
      <c r="E389" s="1" t="s">
        <v>16</v>
      </c>
      <c r="F389" s="1" t="s">
        <v>24</v>
      </c>
      <c r="G389" s="2">
        <v>6432.69</v>
      </c>
      <c r="H389" s="2">
        <v>4012.75</v>
      </c>
      <c r="I389" s="2">
        <v>3732.01</v>
      </c>
      <c r="J389" s="2">
        <v>3732.01</v>
      </c>
      <c r="K389" s="2" t="s">
        <v>11</v>
      </c>
      <c r="L389" s="2">
        <f>tbl_ProjectControl[[#This Row],[Projected_Final_Cost_EAC]]-tbl_ProjectControl[[#This Row],[Budget_Cost_BAC]]</f>
        <v>-280.73999999999978</v>
      </c>
    </row>
    <row r="390" spans="1:12" x14ac:dyDescent="0.35">
      <c r="A390" s="1" t="s">
        <v>409</v>
      </c>
      <c r="B390" s="4">
        <v>46134</v>
      </c>
      <c r="C390" s="4">
        <v>46138</v>
      </c>
      <c r="D390" s="1" t="s">
        <v>15</v>
      </c>
      <c r="E390" s="1" t="s">
        <v>16</v>
      </c>
      <c r="F390" s="1" t="s">
        <v>32</v>
      </c>
      <c r="G390" s="2">
        <v>5721.68</v>
      </c>
      <c r="H390" s="2">
        <v>3618.84</v>
      </c>
      <c r="I390" s="2">
        <v>3737.17</v>
      </c>
      <c r="J390" s="2">
        <v>3737.17</v>
      </c>
      <c r="K390" s="2" t="s">
        <v>11</v>
      </c>
      <c r="L390" s="2">
        <f>tbl_ProjectControl[[#This Row],[Projected_Final_Cost_EAC]]-tbl_ProjectControl[[#This Row],[Budget_Cost_BAC]]</f>
        <v>118.32999999999993</v>
      </c>
    </row>
    <row r="391" spans="1:12" x14ac:dyDescent="0.35">
      <c r="A391" s="1" t="s">
        <v>410</v>
      </c>
      <c r="B391" s="4">
        <v>46121</v>
      </c>
      <c r="C391" s="4">
        <v>46178</v>
      </c>
      <c r="D391" s="1" t="s">
        <v>8</v>
      </c>
      <c r="E391" s="1" t="s">
        <v>58</v>
      </c>
      <c r="F391" s="1" t="s">
        <v>32</v>
      </c>
      <c r="G391" s="2">
        <v>32845.410000000003</v>
      </c>
      <c r="H391" s="2">
        <v>19291.02</v>
      </c>
      <c r="I391" s="2">
        <v>17359.490000000002</v>
      </c>
      <c r="J391" s="2">
        <v>17359.490000000002</v>
      </c>
      <c r="K391" s="2" t="s">
        <v>11</v>
      </c>
      <c r="L391" s="2">
        <f>tbl_ProjectControl[[#This Row],[Projected_Final_Cost_EAC]]-tbl_ProjectControl[[#This Row],[Budget_Cost_BAC]]</f>
        <v>-1931.5299999999988</v>
      </c>
    </row>
    <row r="392" spans="1:12" x14ac:dyDescent="0.35">
      <c r="A392" s="1" t="s">
        <v>411</v>
      </c>
      <c r="B392" s="4">
        <v>46116</v>
      </c>
      <c r="C392" s="4">
        <v>46117</v>
      </c>
      <c r="D392" s="1" t="s">
        <v>15</v>
      </c>
      <c r="E392" s="1" t="s">
        <v>16</v>
      </c>
      <c r="F392" s="1" t="s">
        <v>32</v>
      </c>
      <c r="G392" s="2">
        <v>8751.23</v>
      </c>
      <c r="H392" s="2">
        <v>5285.67</v>
      </c>
      <c r="I392" s="2">
        <v>5972.6</v>
      </c>
      <c r="J392" s="2">
        <v>5972.6</v>
      </c>
      <c r="K392" s="2" t="s">
        <v>11</v>
      </c>
      <c r="L392" s="2">
        <f>tbl_ProjectControl[[#This Row],[Projected_Final_Cost_EAC]]-tbl_ProjectControl[[#This Row],[Budget_Cost_BAC]]</f>
        <v>686.93000000000029</v>
      </c>
    </row>
    <row r="393" spans="1:12" x14ac:dyDescent="0.35">
      <c r="A393" s="1" t="s">
        <v>412</v>
      </c>
      <c r="B393" s="4">
        <v>46136</v>
      </c>
      <c r="C393" s="4">
        <v>46138</v>
      </c>
      <c r="D393" s="1" t="s">
        <v>15</v>
      </c>
      <c r="E393" s="1" t="s">
        <v>21</v>
      </c>
      <c r="F393" s="1" t="s">
        <v>19</v>
      </c>
      <c r="G393" s="2">
        <v>7639.83</v>
      </c>
      <c r="H393" s="2">
        <v>4842.6099999999997</v>
      </c>
      <c r="I393" s="2">
        <v>4751.54</v>
      </c>
      <c r="J393" s="2">
        <v>4751.54</v>
      </c>
      <c r="K393" s="2" t="s">
        <v>11</v>
      </c>
      <c r="L393" s="2">
        <f>tbl_ProjectControl[[#This Row],[Projected_Final_Cost_EAC]]-tbl_ProjectControl[[#This Row],[Budget_Cost_BAC]]</f>
        <v>-91.069999999999709</v>
      </c>
    </row>
    <row r="394" spans="1:12" x14ac:dyDescent="0.35">
      <c r="A394" s="1" t="s">
        <v>413</v>
      </c>
      <c r="B394" s="4">
        <v>46125</v>
      </c>
      <c r="C394" s="4">
        <v>46128</v>
      </c>
      <c r="D394" s="1" t="s">
        <v>15</v>
      </c>
      <c r="E394" s="1" t="s">
        <v>16</v>
      </c>
      <c r="F394" s="1" t="s">
        <v>17</v>
      </c>
      <c r="G394" s="2">
        <v>5716.14</v>
      </c>
      <c r="H394" s="2">
        <v>3471.09</v>
      </c>
      <c r="I394" s="2">
        <v>3996.62</v>
      </c>
      <c r="J394" s="2">
        <v>3996.62</v>
      </c>
      <c r="K394" s="2" t="s">
        <v>11</v>
      </c>
      <c r="L394" s="2">
        <f>tbl_ProjectControl[[#This Row],[Projected_Final_Cost_EAC]]-tbl_ProjectControl[[#This Row],[Budget_Cost_BAC]]</f>
        <v>525.52999999999975</v>
      </c>
    </row>
    <row r="395" spans="1:12" x14ac:dyDescent="0.35">
      <c r="A395" s="1" t="s">
        <v>414</v>
      </c>
      <c r="B395" s="4">
        <v>46117</v>
      </c>
      <c r="C395" s="4">
        <v>46174</v>
      </c>
      <c r="D395" s="1" t="s">
        <v>8</v>
      </c>
      <c r="E395" s="1" t="s">
        <v>9</v>
      </c>
      <c r="F395" s="1" t="s">
        <v>24</v>
      </c>
      <c r="G395" s="2">
        <v>13256.31</v>
      </c>
      <c r="H395" s="2">
        <v>9243.5499999999993</v>
      </c>
      <c r="I395" s="2">
        <v>9470.8700000000008</v>
      </c>
      <c r="J395" s="2">
        <v>9470.8700000000008</v>
      </c>
      <c r="K395" s="2" t="s">
        <v>11</v>
      </c>
      <c r="L395" s="2">
        <f>tbl_ProjectControl[[#This Row],[Projected_Final_Cost_EAC]]-tbl_ProjectControl[[#This Row],[Budget_Cost_BAC]]</f>
        <v>227.32000000000153</v>
      </c>
    </row>
    <row r="396" spans="1:12" x14ac:dyDescent="0.35">
      <c r="A396" s="1" t="s">
        <v>415</v>
      </c>
      <c r="B396" s="4">
        <v>46122</v>
      </c>
      <c r="C396" s="4">
        <v>46125</v>
      </c>
      <c r="D396" s="1" t="s">
        <v>15</v>
      </c>
      <c r="E396" s="1" t="s">
        <v>23</v>
      </c>
      <c r="F396" s="1" t="s">
        <v>32</v>
      </c>
      <c r="G396" s="2">
        <v>5832.31</v>
      </c>
      <c r="H396" s="2">
        <v>3984.85</v>
      </c>
      <c r="I396" s="2">
        <v>3857.83</v>
      </c>
      <c r="J396" s="2">
        <v>3857.83</v>
      </c>
      <c r="K396" s="2" t="s">
        <v>11</v>
      </c>
      <c r="L396" s="2">
        <f>tbl_ProjectControl[[#This Row],[Projected_Final_Cost_EAC]]-tbl_ProjectControl[[#This Row],[Budget_Cost_BAC]]</f>
        <v>-127.01999999999998</v>
      </c>
    </row>
    <row r="397" spans="1:12" x14ac:dyDescent="0.35">
      <c r="A397" s="1" t="s">
        <v>416</v>
      </c>
      <c r="B397" s="4">
        <v>46136</v>
      </c>
      <c r="C397" s="4">
        <v>46169</v>
      </c>
      <c r="D397" s="1" t="s">
        <v>8</v>
      </c>
      <c r="E397" s="1" t="s">
        <v>13</v>
      </c>
      <c r="F397" s="1" t="s">
        <v>32</v>
      </c>
      <c r="G397" s="2">
        <v>26784.25</v>
      </c>
      <c r="H397" s="2">
        <v>17836.009999999998</v>
      </c>
      <c r="I397" s="2">
        <v>19041.16</v>
      </c>
      <c r="J397" s="2">
        <v>19041.16</v>
      </c>
      <c r="K397" s="2" t="s">
        <v>11</v>
      </c>
      <c r="L397" s="2">
        <f>tbl_ProjectControl[[#This Row],[Projected_Final_Cost_EAC]]-tbl_ProjectControl[[#This Row],[Budget_Cost_BAC]]</f>
        <v>1205.1500000000015</v>
      </c>
    </row>
    <row r="398" spans="1:12" x14ac:dyDescent="0.35">
      <c r="A398" s="1" t="s">
        <v>417</v>
      </c>
      <c r="B398" s="4">
        <v>46122</v>
      </c>
      <c r="C398" s="4">
        <v>46125</v>
      </c>
      <c r="D398" s="1" t="s">
        <v>15</v>
      </c>
      <c r="E398" s="1" t="s">
        <v>16</v>
      </c>
      <c r="F398" s="1" t="s">
        <v>19</v>
      </c>
      <c r="G398" s="2">
        <v>6973.92</v>
      </c>
      <c r="H398" s="2">
        <v>4883.9799999999996</v>
      </c>
      <c r="I398" s="2">
        <v>5442.53</v>
      </c>
      <c r="J398" s="2">
        <v>5442.53</v>
      </c>
      <c r="K398" s="2" t="s">
        <v>11</v>
      </c>
      <c r="L398" s="2">
        <f>tbl_ProjectControl[[#This Row],[Projected_Final_Cost_EAC]]-tbl_ProjectControl[[#This Row],[Budget_Cost_BAC]]</f>
        <v>558.55000000000018</v>
      </c>
    </row>
    <row r="399" spans="1:12" x14ac:dyDescent="0.35">
      <c r="A399" s="1" t="s">
        <v>418</v>
      </c>
      <c r="B399" s="4">
        <v>46125</v>
      </c>
      <c r="C399" s="4">
        <v>46126</v>
      </c>
      <c r="D399" s="1" t="s">
        <v>15</v>
      </c>
      <c r="E399" s="1" t="s">
        <v>23</v>
      </c>
      <c r="F399" s="1" t="s">
        <v>24</v>
      </c>
      <c r="G399" s="2">
        <v>5221.28</v>
      </c>
      <c r="H399" s="2">
        <v>3255.62</v>
      </c>
      <c r="I399" s="2">
        <v>3197.99</v>
      </c>
      <c r="J399" s="2">
        <v>3197.99</v>
      </c>
      <c r="K399" s="2" t="s">
        <v>11</v>
      </c>
      <c r="L399" s="2">
        <f>tbl_ProjectControl[[#This Row],[Projected_Final_Cost_EAC]]-tbl_ProjectControl[[#This Row],[Budget_Cost_BAC]]</f>
        <v>-57.630000000000109</v>
      </c>
    </row>
    <row r="400" spans="1:12" x14ac:dyDescent="0.35">
      <c r="A400" s="1" t="s">
        <v>419</v>
      </c>
      <c r="B400" s="4">
        <v>46131</v>
      </c>
      <c r="C400" s="4">
        <v>46135</v>
      </c>
      <c r="D400" s="1" t="s">
        <v>15</v>
      </c>
      <c r="E400" s="1" t="s">
        <v>21</v>
      </c>
      <c r="F400" s="1" t="s">
        <v>19</v>
      </c>
      <c r="G400" s="2">
        <v>6649.55</v>
      </c>
      <c r="H400" s="2">
        <v>4311.4799999999996</v>
      </c>
      <c r="I400" s="2">
        <v>4881.7</v>
      </c>
      <c r="J400" s="2">
        <v>4881.7</v>
      </c>
      <c r="K400" s="2" t="s">
        <v>11</v>
      </c>
      <c r="L400" s="2">
        <f>tbl_ProjectControl[[#This Row],[Projected_Final_Cost_EAC]]-tbl_ProjectControl[[#This Row],[Budget_Cost_BAC]]</f>
        <v>570.22000000000025</v>
      </c>
    </row>
    <row r="401" spans="1:12" x14ac:dyDescent="0.35">
      <c r="A401" s="1" t="s">
        <v>420</v>
      </c>
      <c r="B401" s="4">
        <v>46125</v>
      </c>
      <c r="C401" s="4">
        <v>46140</v>
      </c>
      <c r="D401" s="1" t="s">
        <v>8</v>
      </c>
      <c r="E401" s="1" t="s">
        <v>9</v>
      </c>
      <c r="F401" s="1" t="s">
        <v>17</v>
      </c>
      <c r="G401" s="2">
        <v>32453.58</v>
      </c>
      <c r="H401" s="2">
        <v>23360.11</v>
      </c>
      <c r="I401" s="2">
        <v>25946.11</v>
      </c>
      <c r="J401" s="2">
        <v>25946.11</v>
      </c>
      <c r="K401" s="2" t="s">
        <v>11</v>
      </c>
      <c r="L401" s="2">
        <f>tbl_ProjectControl[[#This Row],[Projected_Final_Cost_EAC]]-tbl_ProjectControl[[#This Row],[Budget_Cost_BAC]]</f>
        <v>2586</v>
      </c>
    </row>
    <row r="402" spans="1:12" x14ac:dyDescent="0.35">
      <c r="A402" s="1" t="s">
        <v>421</v>
      </c>
      <c r="B402" s="4">
        <v>46131</v>
      </c>
      <c r="C402" s="4">
        <v>46178</v>
      </c>
      <c r="D402" s="1" t="s">
        <v>8</v>
      </c>
      <c r="E402" s="1" t="s">
        <v>9</v>
      </c>
      <c r="F402" s="1" t="s">
        <v>24</v>
      </c>
      <c r="G402" s="2">
        <v>37251.279999999999</v>
      </c>
      <c r="H402" s="2">
        <v>25232.71</v>
      </c>
      <c r="I402" s="2">
        <v>23221.54</v>
      </c>
      <c r="J402" s="2">
        <v>23221.54</v>
      </c>
      <c r="K402" s="2" t="s">
        <v>11</v>
      </c>
      <c r="L402" s="2">
        <f>tbl_ProjectControl[[#This Row],[Projected_Final_Cost_EAC]]-tbl_ProjectControl[[#This Row],[Budget_Cost_BAC]]</f>
        <v>-2011.1699999999983</v>
      </c>
    </row>
    <row r="403" spans="1:12" x14ac:dyDescent="0.35">
      <c r="A403" s="1" t="s">
        <v>422</v>
      </c>
      <c r="B403" s="4">
        <v>46130</v>
      </c>
      <c r="C403" s="4">
        <v>46134</v>
      </c>
      <c r="D403" s="1" t="s">
        <v>15</v>
      </c>
      <c r="E403" s="1" t="s">
        <v>23</v>
      </c>
      <c r="F403" s="1" t="s">
        <v>24</v>
      </c>
      <c r="G403" s="2">
        <v>5643.33</v>
      </c>
      <c r="H403" s="2">
        <v>3749.2</v>
      </c>
      <c r="I403" s="2">
        <v>3876.63</v>
      </c>
      <c r="J403" s="2">
        <v>3876.63</v>
      </c>
      <c r="K403" s="2" t="s">
        <v>11</v>
      </c>
      <c r="L403" s="2">
        <f>tbl_ProjectControl[[#This Row],[Projected_Final_Cost_EAC]]-tbl_ProjectControl[[#This Row],[Budget_Cost_BAC]]</f>
        <v>127.43000000000029</v>
      </c>
    </row>
    <row r="404" spans="1:12" x14ac:dyDescent="0.35">
      <c r="A404" s="1" t="s">
        <v>423</v>
      </c>
      <c r="B404" s="4">
        <v>46120</v>
      </c>
      <c r="C404" s="4">
        <v>46121</v>
      </c>
      <c r="D404" s="1" t="s">
        <v>15</v>
      </c>
      <c r="E404" s="1" t="s">
        <v>16</v>
      </c>
      <c r="F404" s="1" t="s">
        <v>19</v>
      </c>
      <c r="G404" s="2">
        <v>6306.58</v>
      </c>
      <c r="H404" s="2">
        <v>3520.67</v>
      </c>
      <c r="I404" s="2">
        <v>4239.84</v>
      </c>
      <c r="J404" s="2">
        <v>4239.84</v>
      </c>
      <c r="K404" s="2" t="s">
        <v>11</v>
      </c>
      <c r="L404" s="2">
        <f>tbl_ProjectControl[[#This Row],[Projected_Final_Cost_EAC]]-tbl_ProjectControl[[#This Row],[Budget_Cost_BAC]]</f>
        <v>719.17000000000007</v>
      </c>
    </row>
    <row r="405" spans="1:12" x14ac:dyDescent="0.35">
      <c r="A405" s="1" t="s">
        <v>424</v>
      </c>
      <c r="B405" s="4">
        <v>46124</v>
      </c>
      <c r="C405" s="4">
        <v>46127</v>
      </c>
      <c r="D405" s="1" t="s">
        <v>15</v>
      </c>
      <c r="E405" s="1" t="s">
        <v>16</v>
      </c>
      <c r="F405" s="1" t="s">
        <v>10</v>
      </c>
      <c r="G405" s="2">
        <v>7654.97</v>
      </c>
      <c r="H405" s="2">
        <v>5656.95</v>
      </c>
      <c r="I405" s="2">
        <v>5957.57</v>
      </c>
      <c r="J405" s="2">
        <v>5957.57</v>
      </c>
      <c r="K405" s="2" t="s">
        <v>11</v>
      </c>
      <c r="L405" s="2">
        <f>tbl_ProjectControl[[#This Row],[Projected_Final_Cost_EAC]]-tbl_ProjectControl[[#This Row],[Budget_Cost_BAC]]</f>
        <v>300.61999999999989</v>
      </c>
    </row>
    <row r="406" spans="1:12" x14ac:dyDescent="0.35">
      <c r="A406" s="1" t="s">
        <v>425</v>
      </c>
      <c r="B406" s="4">
        <v>46134</v>
      </c>
      <c r="C406" s="4">
        <v>46163</v>
      </c>
      <c r="D406" s="1" t="s">
        <v>8</v>
      </c>
      <c r="E406" s="1" t="s">
        <v>58</v>
      </c>
      <c r="F406" s="1" t="s">
        <v>19</v>
      </c>
      <c r="G406" s="2">
        <v>42603.67</v>
      </c>
      <c r="H406" s="2">
        <v>31196.82</v>
      </c>
      <c r="I406" s="2">
        <v>30642.39</v>
      </c>
      <c r="J406" s="2">
        <v>30642.39</v>
      </c>
      <c r="K406" s="2" t="s">
        <v>11</v>
      </c>
      <c r="L406" s="2">
        <f>tbl_ProjectControl[[#This Row],[Projected_Final_Cost_EAC]]-tbl_ProjectControl[[#This Row],[Budget_Cost_BAC]]</f>
        <v>-554.43000000000029</v>
      </c>
    </row>
    <row r="407" spans="1:12" x14ac:dyDescent="0.35">
      <c r="A407" s="1" t="s">
        <v>426</v>
      </c>
      <c r="B407" s="4">
        <v>46113</v>
      </c>
      <c r="C407" s="4">
        <v>46117</v>
      </c>
      <c r="D407" s="1" t="s">
        <v>15</v>
      </c>
      <c r="E407" s="1" t="s">
        <v>16</v>
      </c>
      <c r="F407" s="1" t="s">
        <v>17</v>
      </c>
      <c r="G407" s="2">
        <v>5391.35</v>
      </c>
      <c r="H407" s="2">
        <v>3113.45</v>
      </c>
      <c r="I407" s="2">
        <v>3853.27</v>
      </c>
      <c r="J407" s="2">
        <v>3853.27</v>
      </c>
      <c r="K407" s="2" t="s">
        <v>11</v>
      </c>
      <c r="L407" s="2">
        <f>tbl_ProjectControl[[#This Row],[Projected_Final_Cost_EAC]]-tbl_ProjectControl[[#This Row],[Budget_Cost_BAC]]</f>
        <v>739.82000000000016</v>
      </c>
    </row>
    <row r="408" spans="1:12" x14ac:dyDescent="0.35">
      <c r="A408" s="1" t="s">
        <v>427</v>
      </c>
      <c r="B408" s="4">
        <v>46135</v>
      </c>
      <c r="C408" s="4">
        <v>46162</v>
      </c>
      <c r="D408" s="1" t="s">
        <v>8</v>
      </c>
      <c r="E408" s="1" t="s">
        <v>9</v>
      </c>
      <c r="F408" s="1" t="s">
        <v>24</v>
      </c>
      <c r="G408" s="2">
        <v>32474.59</v>
      </c>
      <c r="H408" s="2">
        <v>25093.06</v>
      </c>
      <c r="I408" s="2">
        <v>23329.22</v>
      </c>
      <c r="J408" s="2">
        <v>23329.22</v>
      </c>
      <c r="K408" s="2" t="s">
        <v>11</v>
      </c>
      <c r="L408" s="2">
        <f>tbl_ProjectControl[[#This Row],[Projected_Final_Cost_EAC]]-tbl_ProjectControl[[#This Row],[Budget_Cost_BAC]]</f>
        <v>-1763.8400000000001</v>
      </c>
    </row>
    <row r="409" spans="1:12" x14ac:dyDescent="0.35">
      <c r="A409" s="1" t="s">
        <v>428</v>
      </c>
      <c r="B409" s="4">
        <v>46126</v>
      </c>
      <c r="C409" s="4">
        <v>46127</v>
      </c>
      <c r="D409" s="1" t="s">
        <v>15</v>
      </c>
      <c r="E409" s="1" t="s">
        <v>21</v>
      </c>
      <c r="F409" s="1" t="s">
        <v>10</v>
      </c>
      <c r="G409" s="2">
        <v>6141.85</v>
      </c>
      <c r="H409" s="2">
        <v>4084.36</v>
      </c>
      <c r="I409" s="2">
        <v>4335.22</v>
      </c>
      <c r="J409" s="2">
        <v>4335.22</v>
      </c>
      <c r="K409" s="2" t="s">
        <v>11</v>
      </c>
      <c r="L409" s="2">
        <f>tbl_ProjectControl[[#This Row],[Projected_Final_Cost_EAC]]-tbl_ProjectControl[[#This Row],[Budget_Cost_BAC]]</f>
        <v>250.86000000000013</v>
      </c>
    </row>
    <row r="410" spans="1:12" x14ac:dyDescent="0.35">
      <c r="A410" s="1" t="s">
        <v>429</v>
      </c>
      <c r="B410" s="4">
        <v>46126</v>
      </c>
      <c r="C410" s="4">
        <v>46128</v>
      </c>
      <c r="D410" s="1" t="s">
        <v>15</v>
      </c>
      <c r="E410" s="1" t="s">
        <v>16</v>
      </c>
      <c r="F410" s="1" t="s">
        <v>24</v>
      </c>
      <c r="G410" s="2">
        <v>6921.94</v>
      </c>
      <c r="H410" s="2">
        <v>4695.5</v>
      </c>
      <c r="I410" s="2">
        <v>4159.75</v>
      </c>
      <c r="J410" s="2">
        <v>4159.75</v>
      </c>
      <c r="K410" s="2" t="s">
        <v>11</v>
      </c>
      <c r="L410" s="2">
        <f>tbl_ProjectControl[[#This Row],[Projected_Final_Cost_EAC]]-tbl_ProjectControl[[#This Row],[Budget_Cost_BAC]]</f>
        <v>-535.75</v>
      </c>
    </row>
    <row r="411" spans="1:12" x14ac:dyDescent="0.35">
      <c r="A411" s="1" t="s">
        <v>430</v>
      </c>
      <c r="B411" s="4">
        <v>46134</v>
      </c>
      <c r="C411" s="4">
        <v>46168</v>
      </c>
      <c r="D411" s="1" t="s">
        <v>8</v>
      </c>
      <c r="E411" s="1" t="s">
        <v>58</v>
      </c>
      <c r="F411" s="1" t="s">
        <v>32</v>
      </c>
      <c r="G411" s="2">
        <v>24206.78</v>
      </c>
      <c r="H411" s="2">
        <v>17060.509999999998</v>
      </c>
      <c r="I411" s="2">
        <v>18178.669999999998</v>
      </c>
      <c r="J411" s="2">
        <v>18178.669999999998</v>
      </c>
      <c r="K411" s="2" t="s">
        <v>11</v>
      </c>
      <c r="L411" s="2">
        <f>tbl_ProjectControl[[#This Row],[Projected_Final_Cost_EAC]]-tbl_ProjectControl[[#This Row],[Budget_Cost_BAC]]</f>
        <v>1118.1599999999999</v>
      </c>
    </row>
    <row r="412" spans="1:12" x14ac:dyDescent="0.35">
      <c r="A412" s="1" t="s">
        <v>431</v>
      </c>
      <c r="B412" s="4">
        <v>46130</v>
      </c>
      <c r="C412" s="4">
        <v>46132</v>
      </c>
      <c r="D412" s="1" t="s">
        <v>15</v>
      </c>
      <c r="E412" s="1" t="s">
        <v>23</v>
      </c>
      <c r="F412" s="1" t="s">
        <v>24</v>
      </c>
      <c r="G412" s="2">
        <v>6269.51</v>
      </c>
      <c r="H412" s="2">
        <v>3565.61</v>
      </c>
      <c r="I412" s="2">
        <v>3406.59</v>
      </c>
      <c r="J412" s="2">
        <v>3406.59</v>
      </c>
      <c r="K412" s="2" t="s">
        <v>11</v>
      </c>
      <c r="L412" s="2">
        <f>tbl_ProjectControl[[#This Row],[Projected_Final_Cost_EAC]]-tbl_ProjectControl[[#This Row],[Budget_Cost_BAC]]</f>
        <v>-159.01999999999998</v>
      </c>
    </row>
    <row r="413" spans="1:12" x14ac:dyDescent="0.35">
      <c r="A413" s="1" t="s">
        <v>432</v>
      </c>
      <c r="B413" s="4">
        <v>46158</v>
      </c>
      <c r="C413" s="4">
        <v>46160</v>
      </c>
      <c r="D413" s="1" t="s">
        <v>15</v>
      </c>
      <c r="E413" s="1" t="s">
        <v>23</v>
      </c>
      <c r="F413" s="1" t="s">
        <v>32</v>
      </c>
      <c r="G413" s="2">
        <v>6665.86</v>
      </c>
      <c r="H413" s="2">
        <v>4385.97</v>
      </c>
      <c r="I413" s="2">
        <v>5261.11</v>
      </c>
      <c r="J413" s="2">
        <v>5261.11</v>
      </c>
      <c r="K413" s="2" t="s">
        <v>11</v>
      </c>
      <c r="L413" s="2">
        <f>tbl_ProjectControl[[#This Row],[Projected_Final_Cost_EAC]]-tbl_ProjectControl[[#This Row],[Budget_Cost_BAC]]</f>
        <v>875.13999999999942</v>
      </c>
    </row>
    <row r="414" spans="1:12" x14ac:dyDescent="0.35">
      <c r="A414" s="1" t="s">
        <v>433</v>
      </c>
      <c r="B414" s="4">
        <v>46159</v>
      </c>
      <c r="C414" s="4">
        <v>46174</v>
      </c>
      <c r="D414" s="1" t="s">
        <v>8</v>
      </c>
      <c r="E414" s="1" t="s">
        <v>58</v>
      </c>
      <c r="F414" s="1" t="s">
        <v>10</v>
      </c>
      <c r="G414" s="2">
        <v>38201.06</v>
      </c>
      <c r="H414" s="2">
        <v>30312.82</v>
      </c>
      <c r="I414" s="2">
        <v>26251.43</v>
      </c>
      <c r="J414" s="2">
        <v>26251.43</v>
      </c>
      <c r="K414" s="2" t="s">
        <v>11</v>
      </c>
      <c r="L414" s="2">
        <f>tbl_ProjectControl[[#This Row],[Projected_Final_Cost_EAC]]-tbl_ProjectControl[[#This Row],[Budget_Cost_BAC]]</f>
        <v>-4061.3899999999994</v>
      </c>
    </row>
    <row r="415" spans="1:12" x14ac:dyDescent="0.35">
      <c r="A415" s="1" t="s">
        <v>434</v>
      </c>
      <c r="B415" s="4">
        <v>46156</v>
      </c>
      <c r="C415" s="4">
        <v>46183</v>
      </c>
      <c r="D415" s="1" t="s">
        <v>8</v>
      </c>
      <c r="E415" s="1" t="s">
        <v>9</v>
      </c>
      <c r="F415" s="1" t="s">
        <v>19</v>
      </c>
      <c r="G415" s="2">
        <v>32789.519999999997</v>
      </c>
      <c r="H415" s="2">
        <v>24193.81</v>
      </c>
      <c r="I415" s="2">
        <v>24996.77</v>
      </c>
      <c r="J415" s="2">
        <v>24996.77</v>
      </c>
      <c r="K415" s="2" t="s">
        <v>11</v>
      </c>
      <c r="L415" s="2">
        <f>tbl_ProjectControl[[#This Row],[Projected_Final_Cost_EAC]]-tbl_ProjectControl[[#This Row],[Budget_Cost_BAC]]</f>
        <v>802.95999999999913</v>
      </c>
    </row>
    <row r="416" spans="1:12" x14ac:dyDescent="0.35">
      <c r="A416" s="1" t="s">
        <v>435</v>
      </c>
      <c r="B416" s="4">
        <v>46163</v>
      </c>
      <c r="C416" s="4">
        <v>46193</v>
      </c>
      <c r="D416" s="1" t="s">
        <v>8</v>
      </c>
      <c r="E416" s="1" t="s">
        <v>9</v>
      </c>
      <c r="F416" s="1" t="s">
        <v>19</v>
      </c>
      <c r="G416" s="2">
        <v>47213.94</v>
      </c>
      <c r="H416" s="2">
        <v>29966.959999999999</v>
      </c>
      <c r="I416" s="2">
        <v>31850.04</v>
      </c>
      <c r="J416" s="2">
        <v>31850.04</v>
      </c>
      <c r="K416" s="2" t="s">
        <v>11</v>
      </c>
      <c r="L416" s="2">
        <f>tbl_ProjectControl[[#This Row],[Projected_Final_Cost_EAC]]-tbl_ProjectControl[[#This Row],[Budget_Cost_BAC]]</f>
        <v>1883.0800000000017</v>
      </c>
    </row>
    <row r="417" spans="1:12" x14ac:dyDescent="0.35">
      <c r="A417" s="1" t="s">
        <v>436</v>
      </c>
      <c r="B417" s="4">
        <v>46148</v>
      </c>
      <c r="C417" s="4">
        <v>46189</v>
      </c>
      <c r="D417" s="1" t="s">
        <v>8</v>
      </c>
      <c r="E417" s="1" t="s">
        <v>9</v>
      </c>
      <c r="F417" s="1" t="s">
        <v>24</v>
      </c>
      <c r="G417" s="2">
        <v>20142.63</v>
      </c>
      <c r="H417" s="2">
        <v>12955.51</v>
      </c>
      <c r="I417" s="2">
        <v>12312.8</v>
      </c>
      <c r="J417" s="2">
        <v>12312.8</v>
      </c>
      <c r="K417" s="2" t="s">
        <v>11</v>
      </c>
      <c r="L417" s="2">
        <f>tbl_ProjectControl[[#This Row],[Projected_Final_Cost_EAC]]-tbl_ProjectControl[[#This Row],[Budget_Cost_BAC]]</f>
        <v>-642.71000000000095</v>
      </c>
    </row>
    <row r="418" spans="1:12" x14ac:dyDescent="0.35">
      <c r="A418" s="1" t="s">
        <v>437</v>
      </c>
      <c r="B418" s="4">
        <v>46158</v>
      </c>
      <c r="C418" s="4">
        <v>46162</v>
      </c>
      <c r="D418" s="1" t="s">
        <v>15</v>
      </c>
      <c r="E418" s="1" t="s">
        <v>16</v>
      </c>
      <c r="F418" s="1" t="s">
        <v>32</v>
      </c>
      <c r="G418" s="2">
        <v>6090.1</v>
      </c>
      <c r="H418" s="2">
        <v>4334.12</v>
      </c>
      <c r="I418" s="2">
        <v>4562.1899999999996</v>
      </c>
      <c r="J418" s="2">
        <v>4562.1899999999996</v>
      </c>
      <c r="K418" s="2" t="s">
        <v>11</v>
      </c>
      <c r="L418" s="2">
        <f>tbl_ProjectControl[[#This Row],[Projected_Final_Cost_EAC]]-tbl_ProjectControl[[#This Row],[Budget_Cost_BAC]]</f>
        <v>228.06999999999971</v>
      </c>
    </row>
    <row r="419" spans="1:12" x14ac:dyDescent="0.35">
      <c r="A419" s="1" t="s">
        <v>438</v>
      </c>
      <c r="B419" s="4">
        <v>46158</v>
      </c>
      <c r="C419" s="4">
        <v>46160</v>
      </c>
      <c r="D419" s="1" t="s">
        <v>15</v>
      </c>
      <c r="E419" s="1" t="s">
        <v>23</v>
      </c>
      <c r="F419" s="1" t="s">
        <v>32</v>
      </c>
      <c r="G419" s="2">
        <v>5915</v>
      </c>
      <c r="H419" s="2">
        <v>3761.03</v>
      </c>
      <c r="I419" s="2">
        <v>3688.75</v>
      </c>
      <c r="J419" s="2">
        <v>3688.75</v>
      </c>
      <c r="K419" s="2" t="s">
        <v>11</v>
      </c>
      <c r="L419" s="2">
        <f>tbl_ProjectControl[[#This Row],[Projected_Final_Cost_EAC]]-tbl_ProjectControl[[#This Row],[Budget_Cost_BAC]]</f>
        <v>-72.2800000000002</v>
      </c>
    </row>
    <row r="420" spans="1:12" x14ac:dyDescent="0.35">
      <c r="A420" s="1" t="s">
        <v>439</v>
      </c>
      <c r="B420" s="4">
        <v>46156</v>
      </c>
      <c r="C420" s="4">
        <v>46157</v>
      </c>
      <c r="D420" s="1" t="s">
        <v>15</v>
      </c>
      <c r="E420" s="1" t="s">
        <v>21</v>
      </c>
      <c r="F420" s="1" t="s">
        <v>19</v>
      </c>
      <c r="G420" s="2">
        <v>6611.05</v>
      </c>
      <c r="H420" s="2">
        <v>4233.42</v>
      </c>
      <c r="I420" s="2">
        <v>3937</v>
      </c>
      <c r="J420" s="2">
        <v>3937</v>
      </c>
      <c r="K420" s="2" t="s">
        <v>11</v>
      </c>
      <c r="L420" s="2">
        <f>tbl_ProjectControl[[#This Row],[Projected_Final_Cost_EAC]]-tbl_ProjectControl[[#This Row],[Budget_Cost_BAC]]</f>
        <v>-296.42000000000007</v>
      </c>
    </row>
    <row r="421" spans="1:12" x14ac:dyDescent="0.35">
      <c r="A421" s="1" t="s">
        <v>440</v>
      </c>
      <c r="B421" s="4">
        <v>46161</v>
      </c>
      <c r="C421" s="4">
        <v>46193</v>
      </c>
      <c r="D421" s="1" t="s">
        <v>8</v>
      </c>
      <c r="E421" s="1" t="s">
        <v>58</v>
      </c>
      <c r="F421" s="1" t="s">
        <v>32</v>
      </c>
      <c r="G421" s="2">
        <v>29471.37</v>
      </c>
      <c r="H421" s="2">
        <v>22248.11</v>
      </c>
      <c r="I421" s="2">
        <v>27316.44</v>
      </c>
      <c r="J421" s="2">
        <v>27316.44</v>
      </c>
      <c r="K421" s="2" t="s">
        <v>11</v>
      </c>
      <c r="L421" s="2">
        <f>tbl_ProjectControl[[#This Row],[Projected_Final_Cost_EAC]]-tbl_ProjectControl[[#This Row],[Budget_Cost_BAC]]</f>
        <v>5068.3299999999981</v>
      </c>
    </row>
    <row r="422" spans="1:12" x14ac:dyDescent="0.35">
      <c r="A422" s="1" t="s">
        <v>441</v>
      </c>
      <c r="B422" s="4">
        <v>46143</v>
      </c>
      <c r="C422" s="4">
        <v>46191</v>
      </c>
      <c r="D422" s="1" t="s">
        <v>8</v>
      </c>
      <c r="E422" s="1" t="s">
        <v>9</v>
      </c>
      <c r="F422" s="1" t="s">
        <v>24</v>
      </c>
      <c r="G422" s="2">
        <v>29957.85</v>
      </c>
      <c r="H422" s="2">
        <v>20724.09</v>
      </c>
      <c r="I422" s="2">
        <v>18339.91</v>
      </c>
      <c r="J422" s="2">
        <v>18339.91</v>
      </c>
      <c r="K422" s="2" t="s">
        <v>11</v>
      </c>
      <c r="L422" s="2">
        <f>tbl_ProjectControl[[#This Row],[Projected_Final_Cost_EAC]]-tbl_ProjectControl[[#This Row],[Budget_Cost_BAC]]</f>
        <v>-2384.1800000000003</v>
      </c>
    </row>
    <row r="423" spans="1:12" x14ac:dyDescent="0.35">
      <c r="A423" s="1" t="s">
        <v>442</v>
      </c>
      <c r="B423" s="4">
        <v>46151</v>
      </c>
      <c r="C423" s="4">
        <v>46154</v>
      </c>
      <c r="D423" s="1" t="s">
        <v>15</v>
      </c>
      <c r="E423" s="1" t="s">
        <v>16</v>
      </c>
      <c r="F423" s="1" t="s">
        <v>19</v>
      </c>
      <c r="G423" s="2">
        <v>4850.0200000000004</v>
      </c>
      <c r="H423" s="2">
        <v>3360.63</v>
      </c>
      <c r="I423" s="2">
        <v>3813.49</v>
      </c>
      <c r="J423" s="2">
        <v>3813.49</v>
      </c>
      <c r="K423" s="2" t="s">
        <v>11</v>
      </c>
      <c r="L423" s="2">
        <f>tbl_ProjectControl[[#This Row],[Projected_Final_Cost_EAC]]-tbl_ProjectControl[[#This Row],[Budget_Cost_BAC]]</f>
        <v>452.85999999999967</v>
      </c>
    </row>
    <row r="424" spans="1:12" x14ac:dyDescent="0.35">
      <c r="A424" s="1" t="s">
        <v>443</v>
      </c>
      <c r="B424" s="4">
        <v>46148</v>
      </c>
      <c r="C424" s="4">
        <v>46206</v>
      </c>
      <c r="D424" s="1" t="s">
        <v>8</v>
      </c>
      <c r="E424" s="1" t="s">
        <v>9</v>
      </c>
      <c r="F424" s="1" t="s">
        <v>24</v>
      </c>
      <c r="G424" s="2">
        <v>41749.24</v>
      </c>
      <c r="H424" s="2">
        <v>27360.49</v>
      </c>
      <c r="I424" s="2">
        <v>25577.68</v>
      </c>
      <c r="J424" s="2">
        <v>25577.68</v>
      </c>
      <c r="K424" s="2" t="s">
        <v>11</v>
      </c>
      <c r="L424" s="2">
        <f>tbl_ProjectControl[[#This Row],[Projected_Final_Cost_EAC]]-tbl_ProjectControl[[#This Row],[Budget_Cost_BAC]]</f>
        <v>-1782.8100000000013</v>
      </c>
    </row>
    <row r="425" spans="1:12" x14ac:dyDescent="0.35">
      <c r="A425" s="1" t="s">
        <v>444</v>
      </c>
      <c r="B425" s="4">
        <v>46159</v>
      </c>
      <c r="C425" s="4">
        <v>46161</v>
      </c>
      <c r="D425" s="1" t="s">
        <v>15</v>
      </c>
      <c r="E425" s="1" t="s">
        <v>23</v>
      </c>
      <c r="F425" s="1" t="s">
        <v>17</v>
      </c>
      <c r="G425" s="2">
        <v>6373.52</v>
      </c>
      <c r="H425" s="2">
        <v>4662.54</v>
      </c>
      <c r="I425" s="2">
        <v>5187.21</v>
      </c>
      <c r="J425" s="2">
        <v>5187.21</v>
      </c>
      <c r="K425" s="2" t="s">
        <v>11</v>
      </c>
      <c r="L425" s="2">
        <f>tbl_ProjectControl[[#This Row],[Projected_Final_Cost_EAC]]-tbl_ProjectControl[[#This Row],[Budget_Cost_BAC]]</f>
        <v>524.67000000000007</v>
      </c>
    </row>
    <row r="426" spans="1:12" x14ac:dyDescent="0.35">
      <c r="A426" s="1" t="s">
        <v>445</v>
      </c>
      <c r="B426" s="4">
        <v>46153</v>
      </c>
      <c r="C426" s="4">
        <v>46210</v>
      </c>
      <c r="D426" s="1" t="s">
        <v>8</v>
      </c>
      <c r="E426" s="1" t="s">
        <v>9</v>
      </c>
      <c r="F426" s="1" t="s">
        <v>32</v>
      </c>
      <c r="G426" s="2">
        <v>16564.38</v>
      </c>
      <c r="H426" s="2">
        <v>11353.34</v>
      </c>
      <c r="I426" s="2">
        <v>10847.32</v>
      </c>
      <c r="J426" s="2">
        <v>10847.32</v>
      </c>
      <c r="K426" s="2" t="s">
        <v>11</v>
      </c>
      <c r="L426" s="2">
        <f>tbl_ProjectControl[[#This Row],[Projected_Final_Cost_EAC]]-tbl_ProjectControl[[#This Row],[Budget_Cost_BAC]]</f>
        <v>-506.02000000000044</v>
      </c>
    </row>
    <row r="427" spans="1:12" x14ac:dyDescent="0.35">
      <c r="A427" s="1" t="s">
        <v>446</v>
      </c>
      <c r="B427" s="4">
        <v>46155</v>
      </c>
      <c r="C427" s="4">
        <v>46157</v>
      </c>
      <c r="D427" s="1" t="s">
        <v>15</v>
      </c>
      <c r="E427" s="1" t="s">
        <v>16</v>
      </c>
      <c r="F427" s="1" t="s">
        <v>24</v>
      </c>
      <c r="G427" s="2">
        <v>3716</v>
      </c>
      <c r="H427" s="2">
        <v>2618.19</v>
      </c>
      <c r="I427" s="2">
        <v>2321.46</v>
      </c>
      <c r="J427" s="2">
        <v>2321.46</v>
      </c>
      <c r="K427" s="2" t="s">
        <v>11</v>
      </c>
      <c r="L427" s="2">
        <f>tbl_ProjectControl[[#This Row],[Projected_Final_Cost_EAC]]-tbl_ProjectControl[[#This Row],[Budget_Cost_BAC]]</f>
        <v>-296.73</v>
      </c>
    </row>
    <row r="428" spans="1:12" x14ac:dyDescent="0.35">
      <c r="A428" s="1" t="s">
        <v>447</v>
      </c>
      <c r="B428" s="4">
        <v>46158</v>
      </c>
      <c r="C428" s="4">
        <v>46195</v>
      </c>
      <c r="D428" s="1" t="s">
        <v>8</v>
      </c>
      <c r="E428" s="1" t="s">
        <v>9</v>
      </c>
      <c r="F428" s="1" t="s">
        <v>19</v>
      </c>
      <c r="G428" s="2">
        <v>25881.1</v>
      </c>
      <c r="H428" s="2">
        <v>17409.21</v>
      </c>
      <c r="I428" s="2">
        <v>19192.77</v>
      </c>
      <c r="J428" s="2">
        <v>19192.77</v>
      </c>
      <c r="K428" s="2" t="s">
        <v>11</v>
      </c>
      <c r="L428" s="2">
        <f>tbl_ProjectControl[[#This Row],[Projected_Final_Cost_EAC]]-tbl_ProjectControl[[#This Row],[Budget_Cost_BAC]]</f>
        <v>1783.5600000000013</v>
      </c>
    </row>
    <row r="429" spans="1:12" x14ac:dyDescent="0.35">
      <c r="A429" s="1" t="s">
        <v>448</v>
      </c>
      <c r="B429" s="4">
        <v>46167</v>
      </c>
      <c r="C429" s="4">
        <v>46168</v>
      </c>
      <c r="D429" s="1" t="s">
        <v>15</v>
      </c>
      <c r="E429" s="1" t="s">
        <v>16</v>
      </c>
      <c r="F429" s="1" t="s">
        <v>24</v>
      </c>
      <c r="G429" s="2">
        <v>4339.6000000000004</v>
      </c>
      <c r="H429" s="2">
        <v>2984.88</v>
      </c>
      <c r="I429" s="2">
        <v>2508.37</v>
      </c>
      <c r="J429" s="2">
        <v>2508.37</v>
      </c>
      <c r="K429" s="2" t="s">
        <v>11</v>
      </c>
      <c r="L429" s="2">
        <f>tbl_ProjectControl[[#This Row],[Projected_Final_Cost_EAC]]-tbl_ProjectControl[[#This Row],[Budget_Cost_BAC]]</f>
        <v>-476.51000000000022</v>
      </c>
    </row>
    <row r="430" spans="1:12" x14ac:dyDescent="0.35">
      <c r="A430" s="1" t="s">
        <v>449</v>
      </c>
      <c r="B430" s="4">
        <v>46164</v>
      </c>
      <c r="C430" s="4">
        <v>46208</v>
      </c>
      <c r="D430" s="1" t="s">
        <v>8</v>
      </c>
      <c r="E430" s="1" t="s">
        <v>9</v>
      </c>
      <c r="F430" s="1" t="s">
        <v>10</v>
      </c>
      <c r="G430" s="2">
        <v>18917.66</v>
      </c>
      <c r="H430" s="2">
        <v>13261.07</v>
      </c>
      <c r="I430" s="2">
        <v>14207.3</v>
      </c>
      <c r="J430" s="2">
        <v>14207.3</v>
      </c>
      <c r="K430" s="2" t="s">
        <v>11</v>
      </c>
      <c r="L430" s="2">
        <f>tbl_ProjectControl[[#This Row],[Projected_Final_Cost_EAC]]-tbl_ProjectControl[[#This Row],[Budget_Cost_BAC]]</f>
        <v>946.22999999999956</v>
      </c>
    </row>
    <row r="431" spans="1:12" x14ac:dyDescent="0.35">
      <c r="A431" s="1" t="s">
        <v>450</v>
      </c>
      <c r="B431" s="4">
        <v>46146</v>
      </c>
      <c r="C431" s="4">
        <v>46149</v>
      </c>
      <c r="D431" s="1" t="s">
        <v>15</v>
      </c>
      <c r="E431" s="1" t="s">
        <v>16</v>
      </c>
      <c r="F431" s="1" t="s">
        <v>17</v>
      </c>
      <c r="G431" s="2">
        <v>7772.94</v>
      </c>
      <c r="H431" s="2">
        <v>5021.88</v>
      </c>
      <c r="I431" s="2">
        <v>5577.33</v>
      </c>
      <c r="J431" s="2">
        <v>5577.33</v>
      </c>
      <c r="K431" s="2" t="s">
        <v>11</v>
      </c>
      <c r="L431" s="2">
        <f>tbl_ProjectControl[[#This Row],[Projected_Final_Cost_EAC]]-tbl_ProjectControl[[#This Row],[Budget_Cost_BAC]]</f>
        <v>555.44999999999982</v>
      </c>
    </row>
    <row r="432" spans="1:12" x14ac:dyDescent="0.35">
      <c r="A432" s="1" t="s">
        <v>451</v>
      </c>
      <c r="B432" s="4">
        <v>46151</v>
      </c>
      <c r="C432" s="4">
        <v>46152</v>
      </c>
      <c r="D432" s="1" t="s">
        <v>15</v>
      </c>
      <c r="E432" s="1" t="s">
        <v>23</v>
      </c>
      <c r="F432" s="1" t="s">
        <v>24</v>
      </c>
      <c r="G432" s="2">
        <v>5810.91</v>
      </c>
      <c r="H432" s="2">
        <v>3433.05</v>
      </c>
      <c r="I432" s="2">
        <v>3017.86</v>
      </c>
      <c r="J432" s="2">
        <v>3017.86</v>
      </c>
      <c r="K432" s="2" t="s">
        <v>11</v>
      </c>
      <c r="L432" s="2">
        <f>tbl_ProjectControl[[#This Row],[Projected_Final_Cost_EAC]]-tbl_ProjectControl[[#This Row],[Budget_Cost_BAC]]</f>
        <v>-415.19000000000005</v>
      </c>
    </row>
    <row r="433" spans="1:12" x14ac:dyDescent="0.35">
      <c r="A433" s="1" t="s">
        <v>452</v>
      </c>
      <c r="B433" s="4">
        <v>46146</v>
      </c>
      <c r="C433" s="4">
        <v>46147</v>
      </c>
      <c r="D433" s="1" t="s">
        <v>15</v>
      </c>
      <c r="E433" s="1" t="s">
        <v>16</v>
      </c>
      <c r="F433" s="1" t="s">
        <v>10</v>
      </c>
      <c r="G433" s="2">
        <v>4568.33</v>
      </c>
      <c r="H433" s="2">
        <v>2859.27</v>
      </c>
      <c r="I433" s="2">
        <v>2878.58</v>
      </c>
      <c r="J433" s="2">
        <v>2878.58</v>
      </c>
      <c r="K433" s="2" t="s">
        <v>11</v>
      </c>
      <c r="L433" s="2">
        <f>tbl_ProjectControl[[#This Row],[Projected_Final_Cost_EAC]]-tbl_ProjectControl[[#This Row],[Budget_Cost_BAC]]</f>
        <v>19.309999999999945</v>
      </c>
    </row>
    <row r="434" spans="1:12" x14ac:dyDescent="0.35">
      <c r="A434" s="1" t="s">
        <v>453</v>
      </c>
      <c r="B434" s="4">
        <v>46165</v>
      </c>
      <c r="C434" s="4">
        <v>46166</v>
      </c>
      <c r="D434" s="1" t="s">
        <v>15</v>
      </c>
      <c r="E434" s="1" t="s">
        <v>23</v>
      </c>
      <c r="F434" s="1" t="s">
        <v>19</v>
      </c>
      <c r="G434" s="2">
        <v>6806.46</v>
      </c>
      <c r="H434" s="2">
        <v>4348.3100000000004</v>
      </c>
      <c r="I434" s="2">
        <v>4668.13</v>
      </c>
      <c r="J434" s="2">
        <v>4668.13</v>
      </c>
      <c r="K434" s="2" t="s">
        <v>11</v>
      </c>
      <c r="L434" s="2">
        <f>tbl_ProjectControl[[#This Row],[Projected_Final_Cost_EAC]]-tbl_ProjectControl[[#This Row],[Budget_Cost_BAC]]</f>
        <v>319.81999999999971</v>
      </c>
    </row>
    <row r="435" spans="1:12" x14ac:dyDescent="0.35">
      <c r="A435" s="1" t="s">
        <v>454</v>
      </c>
      <c r="B435" s="4">
        <v>46147</v>
      </c>
      <c r="C435" s="4">
        <v>46196</v>
      </c>
      <c r="D435" s="1" t="s">
        <v>8</v>
      </c>
      <c r="E435" s="1" t="s">
        <v>9</v>
      </c>
      <c r="F435" s="1" t="s">
        <v>32</v>
      </c>
      <c r="G435" s="2">
        <v>21468.48</v>
      </c>
      <c r="H435" s="2">
        <v>13976.17</v>
      </c>
      <c r="I435" s="2">
        <v>15256.8</v>
      </c>
      <c r="J435" s="2">
        <v>15256.8</v>
      </c>
      <c r="K435" s="2" t="s">
        <v>11</v>
      </c>
      <c r="L435" s="2">
        <f>tbl_ProjectControl[[#This Row],[Projected_Final_Cost_EAC]]-tbl_ProjectControl[[#This Row],[Budget_Cost_BAC]]</f>
        <v>1280.6299999999992</v>
      </c>
    </row>
    <row r="436" spans="1:12" x14ac:dyDescent="0.35">
      <c r="A436" s="1" t="s">
        <v>455</v>
      </c>
      <c r="B436" s="4">
        <v>46197</v>
      </c>
      <c r="C436" s="4">
        <v>46198</v>
      </c>
      <c r="D436" s="1" t="s">
        <v>15</v>
      </c>
      <c r="E436" s="1" t="s">
        <v>23</v>
      </c>
      <c r="F436" s="1" t="s">
        <v>24</v>
      </c>
      <c r="G436" s="2">
        <v>6090.5</v>
      </c>
      <c r="H436" s="2">
        <v>3975.8</v>
      </c>
      <c r="I436" s="2">
        <v>3732.51</v>
      </c>
      <c r="J436" s="2">
        <v>3732.51</v>
      </c>
      <c r="K436" s="2" t="s">
        <v>11</v>
      </c>
      <c r="L436" s="2">
        <f>tbl_ProjectControl[[#This Row],[Projected_Final_Cost_EAC]]-tbl_ProjectControl[[#This Row],[Budget_Cost_BAC]]</f>
        <v>-243.28999999999996</v>
      </c>
    </row>
    <row r="437" spans="1:12" x14ac:dyDescent="0.35">
      <c r="A437" s="1" t="s">
        <v>456</v>
      </c>
      <c r="B437" s="4">
        <v>46195</v>
      </c>
      <c r="C437" s="4">
        <v>46199</v>
      </c>
      <c r="D437" s="1" t="s">
        <v>15</v>
      </c>
      <c r="E437" s="1" t="s">
        <v>16</v>
      </c>
      <c r="F437" s="1" t="s">
        <v>32</v>
      </c>
      <c r="G437" s="2">
        <v>4582.1899999999996</v>
      </c>
      <c r="H437" s="2">
        <v>2940.24</v>
      </c>
      <c r="I437" s="2">
        <v>3099.55</v>
      </c>
      <c r="J437" s="2">
        <v>3099.55</v>
      </c>
      <c r="K437" s="2" t="s">
        <v>11</v>
      </c>
      <c r="L437" s="2">
        <f>tbl_ProjectControl[[#This Row],[Projected_Final_Cost_EAC]]-tbl_ProjectControl[[#This Row],[Budget_Cost_BAC]]</f>
        <v>159.3100000000004</v>
      </c>
    </row>
    <row r="438" spans="1:12" x14ac:dyDescent="0.35">
      <c r="A438" s="1" t="s">
        <v>457</v>
      </c>
      <c r="B438" s="4">
        <v>46185</v>
      </c>
      <c r="C438" s="4">
        <v>46189</v>
      </c>
      <c r="D438" s="1" t="s">
        <v>15</v>
      </c>
      <c r="E438" s="1" t="s">
        <v>16</v>
      </c>
      <c r="F438" s="1" t="s">
        <v>19</v>
      </c>
      <c r="G438" s="2">
        <v>6143</v>
      </c>
      <c r="H438" s="2">
        <v>4164.66</v>
      </c>
      <c r="I438" s="2">
        <v>3813.37</v>
      </c>
      <c r="J438" s="2">
        <v>3813.37</v>
      </c>
      <c r="K438" s="2" t="s">
        <v>11</v>
      </c>
      <c r="L438" s="2">
        <f>tbl_ProjectControl[[#This Row],[Projected_Final_Cost_EAC]]-tbl_ProjectControl[[#This Row],[Budget_Cost_BAC]]</f>
        <v>-351.28999999999996</v>
      </c>
    </row>
    <row r="439" spans="1:12" x14ac:dyDescent="0.35">
      <c r="A439" s="1" t="s">
        <v>458</v>
      </c>
      <c r="B439" s="4">
        <v>46180</v>
      </c>
      <c r="C439" s="4">
        <v>46183</v>
      </c>
      <c r="D439" s="1" t="s">
        <v>15</v>
      </c>
      <c r="E439" s="1" t="s">
        <v>23</v>
      </c>
      <c r="F439" s="1" t="s">
        <v>19</v>
      </c>
      <c r="G439" s="2">
        <v>5362.29</v>
      </c>
      <c r="H439" s="2">
        <v>3685.81</v>
      </c>
      <c r="I439" s="2">
        <v>4057.33</v>
      </c>
      <c r="J439" s="2">
        <v>4057.33</v>
      </c>
      <c r="K439" s="2" t="s">
        <v>11</v>
      </c>
      <c r="L439" s="2">
        <f>tbl_ProjectControl[[#This Row],[Projected_Final_Cost_EAC]]-tbl_ProjectControl[[#This Row],[Budget_Cost_BAC]]</f>
        <v>371.52</v>
      </c>
    </row>
    <row r="440" spans="1:12" x14ac:dyDescent="0.35">
      <c r="A440" s="1" t="s">
        <v>459</v>
      </c>
      <c r="B440" s="4">
        <v>46189</v>
      </c>
      <c r="C440" s="4">
        <v>46192</v>
      </c>
      <c r="D440" s="1" t="s">
        <v>15</v>
      </c>
      <c r="E440" s="1" t="s">
        <v>23</v>
      </c>
      <c r="F440" s="1" t="s">
        <v>24</v>
      </c>
      <c r="G440" s="2">
        <v>5109.78</v>
      </c>
      <c r="H440" s="2">
        <v>3203.83</v>
      </c>
      <c r="I440" s="2">
        <v>3007.8</v>
      </c>
      <c r="J440" s="2">
        <v>3007.8</v>
      </c>
      <c r="K440" s="2" t="s">
        <v>11</v>
      </c>
      <c r="L440" s="2">
        <f>tbl_ProjectControl[[#This Row],[Projected_Final_Cost_EAC]]-tbl_ProjectControl[[#This Row],[Budget_Cost_BAC]]</f>
        <v>-196.02999999999975</v>
      </c>
    </row>
    <row r="441" spans="1:12" x14ac:dyDescent="0.35">
      <c r="A441" s="1" t="s">
        <v>460</v>
      </c>
      <c r="B441" s="4">
        <v>46191</v>
      </c>
      <c r="C441" s="4">
        <v>46193</v>
      </c>
      <c r="D441" s="1" t="s">
        <v>15</v>
      </c>
      <c r="E441" s="1" t="s">
        <v>21</v>
      </c>
      <c r="F441" s="1" t="s">
        <v>17</v>
      </c>
      <c r="G441" s="2">
        <v>7881.91</v>
      </c>
      <c r="H441" s="2">
        <v>4987.0200000000004</v>
      </c>
      <c r="I441" s="2">
        <v>5282.93</v>
      </c>
      <c r="J441" s="2">
        <v>5282.93</v>
      </c>
      <c r="K441" s="2" t="s">
        <v>11</v>
      </c>
      <c r="L441" s="2">
        <f>tbl_ProjectControl[[#This Row],[Projected_Final_Cost_EAC]]-tbl_ProjectControl[[#This Row],[Budget_Cost_BAC]]</f>
        <v>295.90999999999985</v>
      </c>
    </row>
    <row r="442" spans="1:12" x14ac:dyDescent="0.35">
      <c r="A442" s="1" t="s">
        <v>461</v>
      </c>
      <c r="B442" s="4">
        <v>46179</v>
      </c>
      <c r="C442" s="4">
        <v>46182</v>
      </c>
      <c r="D442" s="1" t="s">
        <v>15</v>
      </c>
      <c r="E442" s="1" t="s">
        <v>16</v>
      </c>
      <c r="F442" s="1" t="s">
        <v>19</v>
      </c>
      <c r="G442" s="2">
        <v>7385.57</v>
      </c>
      <c r="H442" s="2">
        <v>4670.58</v>
      </c>
      <c r="I442" s="2">
        <v>4360.0200000000004</v>
      </c>
      <c r="J442" s="2">
        <v>4360.0200000000004</v>
      </c>
      <c r="K442" s="2" t="s">
        <v>11</v>
      </c>
      <c r="L442" s="2">
        <f>tbl_ProjectControl[[#This Row],[Projected_Final_Cost_EAC]]-tbl_ProjectControl[[#This Row],[Budget_Cost_BAC]]</f>
        <v>-310.55999999999949</v>
      </c>
    </row>
    <row r="443" spans="1:12" x14ac:dyDescent="0.35">
      <c r="A443" s="1" t="s">
        <v>462</v>
      </c>
      <c r="B443" s="4">
        <v>46192</v>
      </c>
      <c r="C443" s="4">
        <v>46193</v>
      </c>
      <c r="D443" s="1" t="s">
        <v>15</v>
      </c>
      <c r="E443" s="1" t="s">
        <v>21</v>
      </c>
      <c r="F443" s="1" t="s">
        <v>10</v>
      </c>
      <c r="G443" s="2">
        <v>7621.47</v>
      </c>
      <c r="H443" s="2">
        <v>4356.37</v>
      </c>
      <c r="I443" s="2">
        <v>4282.72</v>
      </c>
      <c r="J443" s="2">
        <v>4282.72</v>
      </c>
      <c r="K443" s="2" t="s">
        <v>11</v>
      </c>
      <c r="L443" s="2">
        <f>tbl_ProjectControl[[#This Row],[Projected_Final_Cost_EAC]]-tbl_ProjectControl[[#This Row],[Budget_Cost_BAC]]</f>
        <v>-73.649999999999636</v>
      </c>
    </row>
    <row r="444" spans="1:12" x14ac:dyDescent="0.35">
      <c r="A444" s="1" t="s">
        <v>463</v>
      </c>
      <c r="B444" s="4">
        <v>46175</v>
      </c>
      <c r="C444" s="4">
        <v>46179</v>
      </c>
      <c r="D444" s="1" t="s">
        <v>15</v>
      </c>
      <c r="E444" s="1" t="s">
        <v>16</v>
      </c>
      <c r="F444" s="1" t="s">
        <v>17</v>
      </c>
      <c r="G444" s="2">
        <v>8586.39</v>
      </c>
      <c r="H444" s="2">
        <v>6171.72</v>
      </c>
      <c r="I444" s="2">
        <v>7170.76</v>
      </c>
      <c r="J444" s="2">
        <v>7170.76</v>
      </c>
      <c r="K444" s="2" t="s">
        <v>11</v>
      </c>
      <c r="L444" s="2">
        <f>tbl_ProjectControl[[#This Row],[Projected_Final_Cost_EAC]]-tbl_ProjectControl[[#This Row],[Budget_Cost_BAC]]</f>
        <v>999.04</v>
      </c>
    </row>
    <row r="445" spans="1:12" x14ac:dyDescent="0.35">
      <c r="A445" s="1" t="s">
        <v>464</v>
      </c>
      <c r="B445" s="4">
        <v>46181</v>
      </c>
      <c r="C445" s="4">
        <v>46235</v>
      </c>
      <c r="D445" s="1" t="s">
        <v>8</v>
      </c>
      <c r="E445" s="1" t="s">
        <v>58</v>
      </c>
      <c r="F445" s="1" t="s">
        <v>32</v>
      </c>
      <c r="G445" s="2">
        <v>25624.69</v>
      </c>
      <c r="H445" s="2">
        <v>15038.1</v>
      </c>
      <c r="I445" s="2">
        <v>15126.02</v>
      </c>
      <c r="J445" s="2">
        <v>15126.02</v>
      </c>
      <c r="K445" s="2" t="s">
        <v>11</v>
      </c>
      <c r="L445" s="2">
        <f>tbl_ProjectControl[[#This Row],[Projected_Final_Cost_EAC]]-tbl_ProjectControl[[#This Row],[Budget_Cost_BAC]]</f>
        <v>87.920000000000073</v>
      </c>
    </row>
    <row r="446" spans="1:12" x14ac:dyDescent="0.35">
      <c r="A446" s="1" t="s">
        <v>465</v>
      </c>
      <c r="B446" s="4">
        <v>46176</v>
      </c>
      <c r="C446" s="4">
        <v>46179</v>
      </c>
      <c r="D446" s="1" t="s">
        <v>15</v>
      </c>
      <c r="E446" s="1" t="s">
        <v>23</v>
      </c>
      <c r="F446" s="1" t="s">
        <v>19</v>
      </c>
      <c r="G446" s="2">
        <v>7369.59</v>
      </c>
      <c r="H446" s="2">
        <v>4128.59</v>
      </c>
      <c r="I446" s="2">
        <v>3509.3</v>
      </c>
      <c r="J446" s="2">
        <v>3509.3</v>
      </c>
      <c r="K446" s="2" t="s">
        <v>11</v>
      </c>
      <c r="L446" s="2">
        <f>tbl_ProjectControl[[#This Row],[Projected_Final_Cost_EAC]]-tbl_ProjectControl[[#This Row],[Budget_Cost_BAC]]</f>
        <v>-619.29</v>
      </c>
    </row>
    <row r="447" spans="1:12" x14ac:dyDescent="0.35">
      <c r="A447" s="1" t="s">
        <v>466</v>
      </c>
      <c r="B447" s="4">
        <v>46187</v>
      </c>
      <c r="C447" s="4">
        <v>46191</v>
      </c>
      <c r="D447" s="1" t="s">
        <v>15</v>
      </c>
      <c r="E447" s="1" t="s">
        <v>21</v>
      </c>
      <c r="F447" s="1" t="s">
        <v>10</v>
      </c>
      <c r="G447" s="2">
        <v>5394.37</v>
      </c>
      <c r="H447" s="2">
        <v>3662.11</v>
      </c>
      <c r="I447" s="2">
        <v>3171.57</v>
      </c>
      <c r="J447" s="2">
        <v>3171.57</v>
      </c>
      <c r="K447" s="2" t="s">
        <v>11</v>
      </c>
      <c r="L447" s="2">
        <f>tbl_ProjectControl[[#This Row],[Projected_Final_Cost_EAC]]-tbl_ProjectControl[[#This Row],[Budget_Cost_BAC]]</f>
        <v>-490.53999999999996</v>
      </c>
    </row>
    <row r="448" spans="1:12" x14ac:dyDescent="0.35">
      <c r="A448" s="1" t="s">
        <v>467</v>
      </c>
      <c r="B448" s="4">
        <v>46180</v>
      </c>
      <c r="C448" s="4">
        <v>46183</v>
      </c>
      <c r="D448" s="1" t="s">
        <v>15</v>
      </c>
      <c r="E448" s="1" t="s">
        <v>16</v>
      </c>
      <c r="F448" s="1" t="s">
        <v>32</v>
      </c>
      <c r="G448" s="2">
        <v>6995.12</v>
      </c>
      <c r="H448" s="2">
        <v>4773.49</v>
      </c>
      <c r="I448" s="2">
        <v>5225.6499999999996</v>
      </c>
      <c r="J448" s="2">
        <v>5225.6499999999996</v>
      </c>
      <c r="K448" s="2" t="s">
        <v>11</v>
      </c>
      <c r="L448" s="2">
        <f>tbl_ProjectControl[[#This Row],[Projected_Final_Cost_EAC]]-tbl_ProjectControl[[#This Row],[Budget_Cost_BAC]]</f>
        <v>452.15999999999985</v>
      </c>
    </row>
    <row r="449" spans="1:12" x14ac:dyDescent="0.35">
      <c r="A449" s="1" t="s">
        <v>468</v>
      </c>
      <c r="B449" s="4">
        <v>46183</v>
      </c>
      <c r="C449" s="4">
        <v>46187</v>
      </c>
      <c r="D449" s="1" t="s">
        <v>15</v>
      </c>
      <c r="E449" s="1" t="s">
        <v>16</v>
      </c>
      <c r="F449" s="1" t="s">
        <v>17</v>
      </c>
      <c r="G449" s="2">
        <v>6017.58</v>
      </c>
      <c r="H449" s="2">
        <v>3809.62</v>
      </c>
      <c r="I449" s="2">
        <v>3680.28</v>
      </c>
      <c r="J449" s="2">
        <v>3680.28</v>
      </c>
      <c r="K449" s="2" t="s">
        <v>11</v>
      </c>
      <c r="L449" s="2">
        <f>tbl_ProjectControl[[#This Row],[Projected_Final_Cost_EAC]]-tbl_ProjectControl[[#This Row],[Budget_Cost_BAC]]</f>
        <v>-129.33999999999969</v>
      </c>
    </row>
    <row r="450" spans="1:12" x14ac:dyDescent="0.35">
      <c r="A450" s="1" t="s">
        <v>469</v>
      </c>
      <c r="B450" s="4">
        <v>46177</v>
      </c>
      <c r="C450" s="4">
        <v>46207</v>
      </c>
      <c r="D450" s="1" t="s">
        <v>8</v>
      </c>
      <c r="E450" s="1" t="s">
        <v>58</v>
      </c>
      <c r="F450" s="1" t="s">
        <v>24</v>
      </c>
      <c r="G450" s="2">
        <v>35333.440000000002</v>
      </c>
      <c r="H450" s="2">
        <v>24189.01</v>
      </c>
      <c r="I450" s="2">
        <v>20382.55</v>
      </c>
      <c r="J450" s="2">
        <v>20382.55</v>
      </c>
      <c r="K450" s="2" t="s">
        <v>11</v>
      </c>
      <c r="L450" s="2">
        <f>tbl_ProjectControl[[#This Row],[Projected_Final_Cost_EAC]]-tbl_ProjectControl[[#This Row],[Budget_Cost_BAC]]</f>
        <v>-3806.4599999999991</v>
      </c>
    </row>
    <row r="451" spans="1:12" x14ac:dyDescent="0.35">
      <c r="A451" s="1" t="s">
        <v>470</v>
      </c>
      <c r="B451" s="4">
        <v>46176</v>
      </c>
      <c r="C451" s="4">
        <v>46178</v>
      </c>
      <c r="D451" s="1" t="s">
        <v>15</v>
      </c>
      <c r="E451" s="1" t="s">
        <v>23</v>
      </c>
      <c r="F451" s="1" t="s">
        <v>32</v>
      </c>
      <c r="G451" s="2">
        <v>4074.22</v>
      </c>
      <c r="H451" s="2">
        <v>2802.15</v>
      </c>
      <c r="I451" s="2">
        <v>3134.23</v>
      </c>
      <c r="J451" s="2">
        <v>3134.23</v>
      </c>
      <c r="K451" s="2" t="s">
        <v>11</v>
      </c>
      <c r="L451" s="2">
        <f>tbl_ProjectControl[[#This Row],[Projected_Final_Cost_EAC]]-tbl_ProjectControl[[#This Row],[Budget_Cost_BAC]]</f>
        <v>332.07999999999993</v>
      </c>
    </row>
    <row r="452" spans="1:12" x14ac:dyDescent="0.35">
      <c r="A452" s="1" t="s">
        <v>471</v>
      </c>
      <c r="B452" s="4">
        <v>46198</v>
      </c>
      <c r="C452" s="4">
        <v>46239</v>
      </c>
      <c r="D452" s="1" t="s">
        <v>8</v>
      </c>
      <c r="E452" s="1" t="s">
        <v>58</v>
      </c>
      <c r="F452" s="1" t="s">
        <v>17</v>
      </c>
      <c r="G452" s="2">
        <v>61928.18</v>
      </c>
      <c r="H452" s="2">
        <v>44760.06</v>
      </c>
      <c r="I452" s="2">
        <v>38046.050000000003</v>
      </c>
      <c r="J452" s="2">
        <v>38046.050000000003</v>
      </c>
      <c r="K452" s="2" t="s">
        <v>11</v>
      </c>
      <c r="L452" s="2">
        <f>tbl_ProjectControl[[#This Row],[Projected_Final_Cost_EAC]]-tbl_ProjectControl[[#This Row],[Budget_Cost_BAC]]</f>
        <v>-6714.0099999999948</v>
      </c>
    </row>
    <row r="453" spans="1:12" x14ac:dyDescent="0.35">
      <c r="A453" s="1" t="s">
        <v>472</v>
      </c>
      <c r="B453" s="4">
        <v>46192</v>
      </c>
      <c r="C453" s="4">
        <v>46194</v>
      </c>
      <c r="D453" s="1" t="s">
        <v>15</v>
      </c>
      <c r="E453" s="1" t="s">
        <v>16</v>
      </c>
      <c r="F453" s="1" t="s">
        <v>17</v>
      </c>
      <c r="G453" s="2">
        <v>4927.8</v>
      </c>
      <c r="H453" s="2">
        <v>3200.78</v>
      </c>
      <c r="I453" s="2">
        <v>4185.3</v>
      </c>
      <c r="J453" s="2">
        <v>4185.3</v>
      </c>
      <c r="K453" s="2" t="s">
        <v>11</v>
      </c>
      <c r="L453" s="2">
        <f>tbl_ProjectControl[[#This Row],[Projected_Final_Cost_EAC]]-tbl_ProjectControl[[#This Row],[Budget_Cost_BAC]]</f>
        <v>984.52</v>
      </c>
    </row>
    <row r="454" spans="1:12" x14ac:dyDescent="0.35">
      <c r="A454" s="1" t="s">
        <v>473</v>
      </c>
      <c r="B454" s="4">
        <v>46188</v>
      </c>
      <c r="C454" s="4">
        <v>46230</v>
      </c>
      <c r="D454" s="1" t="s">
        <v>8</v>
      </c>
      <c r="E454" s="1" t="s">
        <v>13</v>
      </c>
      <c r="F454" s="1" t="s">
        <v>32</v>
      </c>
      <c r="G454" s="2">
        <v>13256.31</v>
      </c>
      <c r="H454" s="2">
        <v>9819.7800000000007</v>
      </c>
      <c r="I454" s="2">
        <v>9318.6200000000008</v>
      </c>
      <c r="J454" s="2">
        <v>9318.6200000000008</v>
      </c>
      <c r="K454" s="2" t="s">
        <v>11</v>
      </c>
      <c r="L454" s="2">
        <f>tbl_ProjectControl[[#This Row],[Projected_Final_Cost_EAC]]-tbl_ProjectControl[[#This Row],[Budget_Cost_BAC]]</f>
        <v>-501.15999999999985</v>
      </c>
    </row>
    <row r="455" spans="1:12" x14ac:dyDescent="0.35">
      <c r="A455" s="1" t="s">
        <v>474</v>
      </c>
      <c r="B455" s="4">
        <v>46175</v>
      </c>
      <c r="C455" s="4">
        <v>46192</v>
      </c>
      <c r="D455" s="1" t="s">
        <v>8</v>
      </c>
      <c r="E455" s="1" t="s">
        <v>58</v>
      </c>
      <c r="F455" s="1" t="s">
        <v>24</v>
      </c>
      <c r="G455" s="2">
        <v>23479.63</v>
      </c>
      <c r="H455" s="2">
        <v>14078.77</v>
      </c>
      <c r="I455" s="2">
        <v>16085.42</v>
      </c>
      <c r="J455" s="2">
        <v>16085.42</v>
      </c>
      <c r="K455" s="2" t="s">
        <v>11</v>
      </c>
      <c r="L455" s="2">
        <f>tbl_ProjectControl[[#This Row],[Projected_Final_Cost_EAC]]-tbl_ProjectControl[[#This Row],[Budget_Cost_BAC]]</f>
        <v>2006.6499999999996</v>
      </c>
    </row>
    <row r="456" spans="1:12" x14ac:dyDescent="0.35">
      <c r="A456" s="1" t="s">
        <v>475</v>
      </c>
      <c r="B456" s="4">
        <v>46186</v>
      </c>
      <c r="C456" s="4">
        <v>46189</v>
      </c>
      <c r="D456" s="1" t="s">
        <v>15</v>
      </c>
      <c r="E456" s="1" t="s">
        <v>23</v>
      </c>
      <c r="F456" s="1" t="s">
        <v>17</v>
      </c>
      <c r="G456" s="2">
        <v>6908.37</v>
      </c>
      <c r="H456" s="2">
        <v>3784.43</v>
      </c>
      <c r="I456" s="2">
        <v>4017.26</v>
      </c>
      <c r="J456" s="2">
        <v>4017.26</v>
      </c>
      <c r="K456" s="2" t="s">
        <v>11</v>
      </c>
      <c r="L456" s="2">
        <f>tbl_ProjectControl[[#This Row],[Projected_Final_Cost_EAC]]-tbl_ProjectControl[[#This Row],[Budget_Cost_BAC]]</f>
        <v>232.83000000000038</v>
      </c>
    </row>
    <row r="457" spans="1:12" x14ac:dyDescent="0.35">
      <c r="A457" s="1" t="s">
        <v>476</v>
      </c>
      <c r="B457" s="4">
        <v>46175</v>
      </c>
      <c r="C457" s="4">
        <v>46193</v>
      </c>
      <c r="D457" s="1" t="s">
        <v>8</v>
      </c>
      <c r="E457" s="1" t="s">
        <v>9</v>
      </c>
      <c r="F457" s="1" t="s">
        <v>17</v>
      </c>
      <c r="G457" s="2">
        <v>44543.44</v>
      </c>
      <c r="H457" s="2">
        <v>34657.72</v>
      </c>
      <c r="I457" s="2">
        <v>43855.27</v>
      </c>
      <c r="J457" s="2">
        <v>43855.27</v>
      </c>
      <c r="K457" s="2" t="s">
        <v>11</v>
      </c>
      <c r="L457" s="2">
        <f>tbl_ProjectControl[[#This Row],[Projected_Final_Cost_EAC]]-tbl_ProjectControl[[#This Row],[Budget_Cost_BAC]]</f>
        <v>9197.5499999999956</v>
      </c>
    </row>
    <row r="458" spans="1:12" x14ac:dyDescent="0.35">
      <c r="A458" s="1" t="s">
        <v>477</v>
      </c>
      <c r="B458" s="4">
        <v>46182</v>
      </c>
      <c r="C458" s="4">
        <v>46183</v>
      </c>
      <c r="D458" s="1" t="s">
        <v>15</v>
      </c>
      <c r="E458" s="1" t="s">
        <v>21</v>
      </c>
      <c r="F458" s="1" t="s">
        <v>24</v>
      </c>
      <c r="G458" s="2">
        <v>7133.25</v>
      </c>
      <c r="H458" s="2">
        <v>4255.16</v>
      </c>
      <c r="I458" s="2">
        <v>4644.82</v>
      </c>
      <c r="J458" s="2">
        <v>4644.82</v>
      </c>
      <c r="K458" s="2" t="s">
        <v>11</v>
      </c>
      <c r="L458" s="2">
        <f>tbl_ProjectControl[[#This Row],[Projected_Final_Cost_EAC]]-tbl_ProjectControl[[#This Row],[Budget_Cost_BAC]]</f>
        <v>389.65999999999985</v>
      </c>
    </row>
    <row r="459" spans="1:12" x14ac:dyDescent="0.35">
      <c r="A459" s="1" t="s">
        <v>478</v>
      </c>
      <c r="B459" s="4">
        <v>46187</v>
      </c>
      <c r="C459" s="4">
        <v>46190</v>
      </c>
      <c r="D459" s="1" t="s">
        <v>15</v>
      </c>
      <c r="E459" s="1" t="s">
        <v>21</v>
      </c>
      <c r="F459" s="1" t="s">
        <v>17</v>
      </c>
      <c r="G459" s="2">
        <v>6326.01</v>
      </c>
      <c r="H459" s="2">
        <v>4098.6000000000004</v>
      </c>
      <c r="I459" s="2">
        <v>3483.81</v>
      </c>
      <c r="J459" s="2">
        <v>3483.81</v>
      </c>
      <c r="K459" s="2" t="s">
        <v>11</v>
      </c>
      <c r="L459" s="2">
        <f>tbl_ProjectControl[[#This Row],[Projected_Final_Cost_EAC]]-tbl_ProjectControl[[#This Row],[Budget_Cost_BAC]]</f>
        <v>-614.79000000000042</v>
      </c>
    </row>
    <row r="460" spans="1:12" x14ac:dyDescent="0.35">
      <c r="A460" s="1" t="s">
        <v>479</v>
      </c>
      <c r="B460" s="4">
        <v>46198</v>
      </c>
      <c r="C460" s="4">
        <v>46240</v>
      </c>
      <c r="D460" s="1" t="s">
        <v>8</v>
      </c>
      <c r="E460" s="1" t="s">
        <v>58</v>
      </c>
      <c r="F460" s="1" t="s">
        <v>17</v>
      </c>
      <c r="G460" s="2">
        <v>13256.31</v>
      </c>
      <c r="H460" s="2">
        <v>9233.64</v>
      </c>
      <c r="I460" s="2">
        <v>7848.6</v>
      </c>
      <c r="J460" s="2">
        <v>7848.6</v>
      </c>
      <c r="K460" s="2" t="s">
        <v>11</v>
      </c>
      <c r="L460" s="2">
        <f>tbl_ProjectControl[[#This Row],[Projected_Final_Cost_EAC]]-tbl_ProjectControl[[#This Row],[Budget_Cost_BAC]]</f>
        <v>-1385.0399999999991</v>
      </c>
    </row>
    <row r="461" spans="1:12" x14ac:dyDescent="0.35">
      <c r="A461" s="1" t="s">
        <v>480</v>
      </c>
      <c r="B461" s="4">
        <v>46195</v>
      </c>
      <c r="C461" s="4">
        <v>46196</v>
      </c>
      <c r="D461" s="1" t="s">
        <v>15</v>
      </c>
      <c r="E461" s="1" t="s">
        <v>23</v>
      </c>
      <c r="F461" s="1" t="s">
        <v>10</v>
      </c>
      <c r="G461" s="2">
        <v>7127.65</v>
      </c>
      <c r="H461" s="2">
        <v>4331.43</v>
      </c>
      <c r="I461" s="2">
        <v>3552.59</v>
      </c>
      <c r="J461" s="2">
        <v>3552.59</v>
      </c>
      <c r="K461" s="2" t="s">
        <v>11</v>
      </c>
      <c r="L461" s="2">
        <f>tbl_ProjectControl[[#This Row],[Projected_Final_Cost_EAC]]-tbl_ProjectControl[[#This Row],[Budget_Cost_BAC]]</f>
        <v>-778.84000000000015</v>
      </c>
    </row>
    <row r="462" spans="1:12" x14ac:dyDescent="0.35">
      <c r="A462" s="1" t="s">
        <v>481</v>
      </c>
      <c r="B462" s="4">
        <v>46179</v>
      </c>
      <c r="C462" s="4">
        <v>46183</v>
      </c>
      <c r="D462" s="1" t="s">
        <v>15</v>
      </c>
      <c r="E462" s="1" t="s">
        <v>16</v>
      </c>
      <c r="F462" s="1" t="s">
        <v>17</v>
      </c>
      <c r="G462" s="2">
        <v>4656.28</v>
      </c>
      <c r="H462" s="2">
        <v>2770.74</v>
      </c>
      <c r="I462" s="2">
        <v>2887.65</v>
      </c>
      <c r="J462" s="2">
        <v>2887.65</v>
      </c>
      <c r="K462" s="2" t="s">
        <v>11</v>
      </c>
      <c r="L462" s="2">
        <f>tbl_ProjectControl[[#This Row],[Projected_Final_Cost_EAC]]-tbl_ProjectControl[[#This Row],[Budget_Cost_BAC]]</f>
        <v>116.91000000000031</v>
      </c>
    </row>
    <row r="463" spans="1:12" x14ac:dyDescent="0.35">
      <c r="A463" s="1" t="s">
        <v>482</v>
      </c>
      <c r="B463" s="4">
        <v>46193</v>
      </c>
      <c r="C463" s="4">
        <v>46244</v>
      </c>
      <c r="D463" s="1" t="s">
        <v>8</v>
      </c>
      <c r="E463" s="1" t="s">
        <v>9</v>
      </c>
      <c r="F463" s="1" t="s">
        <v>17</v>
      </c>
      <c r="G463" s="2">
        <v>28169.33</v>
      </c>
      <c r="H463" s="2">
        <v>16992.29</v>
      </c>
      <c r="I463" s="2">
        <v>18990.21</v>
      </c>
      <c r="J463" s="2">
        <v>18990.21</v>
      </c>
      <c r="K463" s="2" t="s">
        <v>11</v>
      </c>
      <c r="L463" s="2">
        <f>tbl_ProjectControl[[#This Row],[Projected_Final_Cost_EAC]]-tbl_ProjectControl[[#This Row],[Budget_Cost_BAC]]</f>
        <v>1997.9199999999983</v>
      </c>
    </row>
    <row r="464" spans="1:12" x14ac:dyDescent="0.35">
      <c r="A464" s="1" t="s">
        <v>483</v>
      </c>
      <c r="B464" s="4">
        <v>46175</v>
      </c>
      <c r="C464" s="4">
        <v>46178</v>
      </c>
      <c r="D464" s="1" t="s">
        <v>15</v>
      </c>
      <c r="E464" s="1" t="s">
        <v>16</v>
      </c>
      <c r="F464" s="1" t="s">
        <v>24</v>
      </c>
      <c r="G464" s="2">
        <v>5524.64</v>
      </c>
      <c r="H464" s="2">
        <v>3150.09</v>
      </c>
      <c r="I464" s="2">
        <v>2941.71</v>
      </c>
      <c r="J464" s="2">
        <v>2941.71</v>
      </c>
      <c r="K464" s="2" t="s">
        <v>11</v>
      </c>
      <c r="L464" s="2">
        <f>tbl_ProjectControl[[#This Row],[Projected_Final_Cost_EAC]]-tbl_ProjectControl[[#This Row],[Budget_Cost_BAC]]</f>
        <v>-208.38000000000011</v>
      </c>
    </row>
    <row r="465" spans="1:12" x14ac:dyDescent="0.35">
      <c r="A465" s="1" t="s">
        <v>484</v>
      </c>
      <c r="B465" s="4">
        <v>46190</v>
      </c>
      <c r="C465" s="4">
        <v>46191</v>
      </c>
      <c r="D465" s="1" t="s">
        <v>15</v>
      </c>
      <c r="E465" s="1" t="s">
        <v>23</v>
      </c>
      <c r="F465" s="1" t="s">
        <v>17</v>
      </c>
      <c r="G465" s="2">
        <v>8628.99</v>
      </c>
      <c r="H465" s="2">
        <v>5853.28</v>
      </c>
      <c r="I465" s="2">
        <v>6247.06</v>
      </c>
      <c r="J465" s="2">
        <v>6247.06</v>
      </c>
      <c r="K465" s="2" t="s">
        <v>11</v>
      </c>
      <c r="L465" s="2">
        <f>tbl_ProjectControl[[#This Row],[Projected_Final_Cost_EAC]]-tbl_ProjectControl[[#This Row],[Budget_Cost_BAC]]</f>
        <v>393.78000000000065</v>
      </c>
    </row>
    <row r="466" spans="1:12" x14ac:dyDescent="0.35">
      <c r="A466" s="1" t="s">
        <v>485</v>
      </c>
      <c r="B466" s="4">
        <v>46189</v>
      </c>
      <c r="C466" s="4">
        <v>46191</v>
      </c>
      <c r="D466" s="1" t="s">
        <v>15</v>
      </c>
      <c r="E466" s="1" t="s">
        <v>21</v>
      </c>
      <c r="F466" s="1" t="s">
        <v>24</v>
      </c>
      <c r="G466" s="2">
        <v>5712.32</v>
      </c>
      <c r="H466" s="2">
        <v>3546.87</v>
      </c>
      <c r="I466" s="2">
        <v>3388.88</v>
      </c>
      <c r="J466" s="2">
        <v>3388.88</v>
      </c>
      <c r="K466" s="2" t="s">
        <v>11</v>
      </c>
      <c r="L466" s="2">
        <f>tbl_ProjectControl[[#This Row],[Projected_Final_Cost_EAC]]-tbl_ProjectControl[[#This Row],[Budget_Cost_BAC]]</f>
        <v>-157.98999999999978</v>
      </c>
    </row>
    <row r="467" spans="1:12" x14ac:dyDescent="0.35">
      <c r="A467" s="1" t="s">
        <v>486</v>
      </c>
      <c r="B467" s="4">
        <v>46217</v>
      </c>
      <c r="C467" s="4">
        <v>46221</v>
      </c>
      <c r="D467" s="1" t="s">
        <v>15</v>
      </c>
      <c r="E467" s="1" t="s">
        <v>21</v>
      </c>
      <c r="F467" s="1" t="s">
        <v>24</v>
      </c>
      <c r="G467" s="2">
        <v>7964.86</v>
      </c>
      <c r="H467" s="2">
        <v>4744.72</v>
      </c>
      <c r="I467" s="2">
        <v>4490.67</v>
      </c>
      <c r="J467" s="2">
        <v>4490.67</v>
      </c>
      <c r="K467" s="2" t="s">
        <v>11</v>
      </c>
      <c r="L467" s="2">
        <f>tbl_ProjectControl[[#This Row],[Projected_Final_Cost_EAC]]-tbl_ProjectControl[[#This Row],[Budget_Cost_BAC]]</f>
        <v>-254.05000000000018</v>
      </c>
    </row>
    <row r="468" spans="1:12" x14ac:dyDescent="0.35">
      <c r="A468" s="1" t="s">
        <v>487</v>
      </c>
      <c r="B468" s="4">
        <v>46218</v>
      </c>
      <c r="C468" s="4">
        <v>46222</v>
      </c>
      <c r="D468" s="1" t="s">
        <v>15</v>
      </c>
      <c r="E468" s="1" t="s">
        <v>16</v>
      </c>
      <c r="F468" s="1" t="s">
        <v>19</v>
      </c>
      <c r="G468" s="2">
        <v>5540.38</v>
      </c>
      <c r="H468" s="2">
        <v>3921.25</v>
      </c>
      <c r="I468" s="2">
        <v>4333.28</v>
      </c>
      <c r="J468" s="2">
        <v>4333.28</v>
      </c>
      <c r="K468" s="2" t="s">
        <v>11</v>
      </c>
      <c r="L468" s="2">
        <f>tbl_ProjectControl[[#This Row],[Projected_Final_Cost_EAC]]-tbl_ProjectControl[[#This Row],[Budget_Cost_BAC]]</f>
        <v>412.02999999999975</v>
      </c>
    </row>
    <row r="469" spans="1:12" x14ac:dyDescent="0.35">
      <c r="A469" s="1" t="s">
        <v>488</v>
      </c>
      <c r="B469" s="4">
        <v>46205</v>
      </c>
      <c r="C469" s="4">
        <v>46208</v>
      </c>
      <c r="D469" s="1" t="s">
        <v>15</v>
      </c>
      <c r="E469" s="1" t="s">
        <v>23</v>
      </c>
      <c r="F469" s="1" t="s">
        <v>24</v>
      </c>
      <c r="G469" s="2">
        <v>4723.6099999999997</v>
      </c>
      <c r="H469" s="2">
        <v>3240.37</v>
      </c>
      <c r="I469" s="2">
        <v>2951.66</v>
      </c>
      <c r="J469" s="2">
        <v>2951.66</v>
      </c>
      <c r="K469" s="2" t="s">
        <v>11</v>
      </c>
      <c r="L469" s="2">
        <f>tbl_ProjectControl[[#This Row],[Projected_Final_Cost_EAC]]-tbl_ProjectControl[[#This Row],[Budget_Cost_BAC]]</f>
        <v>-288.71000000000004</v>
      </c>
    </row>
    <row r="470" spans="1:12" x14ac:dyDescent="0.35">
      <c r="A470" s="1" t="s">
        <v>489</v>
      </c>
      <c r="B470" s="4">
        <v>46228</v>
      </c>
      <c r="C470" s="4">
        <v>46231</v>
      </c>
      <c r="D470" s="1" t="s">
        <v>15</v>
      </c>
      <c r="E470" s="1" t="s">
        <v>16</v>
      </c>
      <c r="F470" s="1" t="s">
        <v>32</v>
      </c>
      <c r="G470" s="2">
        <v>3711.77</v>
      </c>
      <c r="H470" s="2">
        <v>2589.75</v>
      </c>
      <c r="I470" s="2">
        <v>2832.71</v>
      </c>
      <c r="J470" s="2">
        <v>2832.71</v>
      </c>
      <c r="K470" s="2" t="s">
        <v>11</v>
      </c>
      <c r="L470" s="2">
        <f>tbl_ProjectControl[[#This Row],[Projected_Final_Cost_EAC]]-tbl_ProjectControl[[#This Row],[Budget_Cost_BAC]]</f>
        <v>242.96000000000004</v>
      </c>
    </row>
    <row r="471" spans="1:12" x14ac:dyDescent="0.35">
      <c r="A471" s="1" t="s">
        <v>490</v>
      </c>
      <c r="B471" s="4">
        <v>46216</v>
      </c>
      <c r="C471" s="4">
        <v>46274</v>
      </c>
      <c r="D471" s="1" t="s">
        <v>8</v>
      </c>
      <c r="E471" s="1" t="s">
        <v>58</v>
      </c>
      <c r="F471" s="1" t="s">
        <v>24</v>
      </c>
      <c r="G471" s="2">
        <v>13256.31</v>
      </c>
      <c r="H471" s="2">
        <v>8602.9599999999991</v>
      </c>
      <c r="I471" s="2">
        <v>8566</v>
      </c>
      <c r="J471" s="2">
        <v>8566</v>
      </c>
      <c r="K471" s="2" t="s">
        <v>11</v>
      </c>
      <c r="L471" s="2">
        <f>tbl_ProjectControl[[#This Row],[Projected_Final_Cost_EAC]]-tbl_ProjectControl[[#This Row],[Budget_Cost_BAC]]</f>
        <v>-36.959999999999127</v>
      </c>
    </row>
    <row r="472" spans="1:12" x14ac:dyDescent="0.35">
      <c r="A472" s="1" t="s">
        <v>491</v>
      </c>
      <c r="B472" s="4">
        <v>46219</v>
      </c>
      <c r="C472" s="4">
        <v>46223</v>
      </c>
      <c r="D472" s="1" t="s">
        <v>15</v>
      </c>
      <c r="E472" s="1" t="s">
        <v>23</v>
      </c>
      <c r="F472" s="1" t="s">
        <v>32</v>
      </c>
      <c r="G472" s="2">
        <v>4740.95</v>
      </c>
      <c r="H472" s="2">
        <v>2483.7800000000002</v>
      </c>
      <c r="I472" s="2">
        <v>2126.6799999999998</v>
      </c>
      <c r="J472" s="2">
        <v>2126.6799999999998</v>
      </c>
      <c r="K472" s="2" t="s">
        <v>11</v>
      </c>
      <c r="L472" s="2">
        <f>tbl_ProjectControl[[#This Row],[Projected_Final_Cost_EAC]]-tbl_ProjectControl[[#This Row],[Budget_Cost_BAC]]</f>
        <v>-357.10000000000036</v>
      </c>
    </row>
    <row r="473" spans="1:12" x14ac:dyDescent="0.35">
      <c r="A473" s="1" t="s">
        <v>492</v>
      </c>
      <c r="B473" s="4">
        <v>46225</v>
      </c>
      <c r="C473" s="4">
        <v>46228</v>
      </c>
      <c r="D473" s="1" t="s">
        <v>15</v>
      </c>
      <c r="E473" s="1" t="s">
        <v>23</v>
      </c>
      <c r="F473" s="1" t="s">
        <v>24</v>
      </c>
      <c r="G473" s="2">
        <v>8652.5499999999993</v>
      </c>
      <c r="H473" s="2">
        <v>5522.79</v>
      </c>
      <c r="I473" s="2">
        <v>4638.4399999999996</v>
      </c>
      <c r="J473" s="2">
        <v>4638.4399999999996</v>
      </c>
      <c r="K473" s="2" t="s">
        <v>11</v>
      </c>
      <c r="L473" s="2">
        <f>tbl_ProjectControl[[#This Row],[Projected_Final_Cost_EAC]]-tbl_ProjectControl[[#This Row],[Budget_Cost_BAC]]</f>
        <v>-884.35000000000036</v>
      </c>
    </row>
    <row r="474" spans="1:12" x14ac:dyDescent="0.35">
      <c r="A474" s="1" t="s">
        <v>493</v>
      </c>
      <c r="B474" s="4">
        <v>46223</v>
      </c>
      <c r="C474" s="4">
        <v>46227</v>
      </c>
      <c r="D474" s="1" t="s">
        <v>15</v>
      </c>
      <c r="E474" s="1" t="s">
        <v>23</v>
      </c>
      <c r="F474" s="1" t="s">
        <v>17</v>
      </c>
      <c r="G474" s="2">
        <v>6356.8</v>
      </c>
      <c r="H474" s="2">
        <v>4347.54</v>
      </c>
      <c r="I474" s="2">
        <v>5039.18</v>
      </c>
      <c r="J474" s="2">
        <v>5039.18</v>
      </c>
      <c r="K474" s="2" t="s">
        <v>11</v>
      </c>
      <c r="L474" s="2">
        <f>tbl_ProjectControl[[#This Row],[Projected_Final_Cost_EAC]]-tbl_ProjectControl[[#This Row],[Budget_Cost_BAC]]</f>
        <v>691.64000000000033</v>
      </c>
    </row>
    <row r="475" spans="1:12" x14ac:dyDescent="0.35">
      <c r="A475" s="1" t="s">
        <v>494</v>
      </c>
      <c r="B475" s="4">
        <v>46204</v>
      </c>
      <c r="C475" s="4">
        <v>46208</v>
      </c>
      <c r="D475" s="1" t="s">
        <v>15</v>
      </c>
      <c r="E475" s="1" t="s">
        <v>23</v>
      </c>
      <c r="F475" s="1" t="s">
        <v>32</v>
      </c>
      <c r="G475" s="2">
        <v>4261.05</v>
      </c>
      <c r="H475" s="2">
        <v>2650.54</v>
      </c>
      <c r="I475" s="2">
        <v>2849.32</v>
      </c>
      <c r="J475" s="2">
        <v>2849.32</v>
      </c>
      <c r="K475" s="2" t="s">
        <v>11</v>
      </c>
      <c r="L475" s="2">
        <f>tbl_ProjectControl[[#This Row],[Projected_Final_Cost_EAC]]-tbl_ProjectControl[[#This Row],[Budget_Cost_BAC]]</f>
        <v>198.7800000000002</v>
      </c>
    </row>
    <row r="476" spans="1:12" x14ac:dyDescent="0.35">
      <c r="A476" s="1" t="s">
        <v>495</v>
      </c>
      <c r="B476" s="4">
        <v>46211</v>
      </c>
      <c r="C476" s="4">
        <v>46214</v>
      </c>
      <c r="D476" s="1" t="s">
        <v>15</v>
      </c>
      <c r="E476" s="1" t="s">
        <v>23</v>
      </c>
      <c r="F476" s="1" t="s">
        <v>10</v>
      </c>
      <c r="G476" s="2">
        <v>3915.3</v>
      </c>
      <c r="H476" s="2">
        <v>2472.7199999999998</v>
      </c>
      <c r="I476" s="2">
        <v>2460.5300000000002</v>
      </c>
      <c r="J476" s="2">
        <v>2460.5300000000002</v>
      </c>
      <c r="K476" s="2" t="s">
        <v>11</v>
      </c>
      <c r="L476" s="2">
        <f>tbl_ProjectControl[[#This Row],[Projected_Final_Cost_EAC]]-tbl_ProjectControl[[#This Row],[Budget_Cost_BAC]]</f>
        <v>-12.1899999999996</v>
      </c>
    </row>
    <row r="477" spans="1:12" x14ac:dyDescent="0.35">
      <c r="A477" s="1" t="s">
        <v>496</v>
      </c>
      <c r="B477" s="4">
        <v>46218</v>
      </c>
      <c r="C477" s="4">
        <v>46221</v>
      </c>
      <c r="D477" s="1" t="s">
        <v>15</v>
      </c>
      <c r="E477" s="1" t="s">
        <v>16</v>
      </c>
      <c r="F477" s="1" t="s">
        <v>32</v>
      </c>
      <c r="G477" s="2">
        <v>4621.7</v>
      </c>
      <c r="H477" s="2">
        <v>2869.41</v>
      </c>
      <c r="I477" s="2">
        <v>2439</v>
      </c>
      <c r="J477" s="2">
        <v>2439</v>
      </c>
      <c r="K477" s="2" t="s">
        <v>11</v>
      </c>
      <c r="L477" s="2">
        <f>tbl_ProjectControl[[#This Row],[Projected_Final_Cost_EAC]]-tbl_ProjectControl[[#This Row],[Budget_Cost_BAC]]</f>
        <v>-430.40999999999985</v>
      </c>
    </row>
    <row r="478" spans="1:12" x14ac:dyDescent="0.35">
      <c r="A478" s="1" t="s">
        <v>497</v>
      </c>
      <c r="B478" s="4">
        <v>46209</v>
      </c>
      <c r="C478" s="4">
        <v>46249</v>
      </c>
      <c r="D478" s="1" t="s">
        <v>8</v>
      </c>
      <c r="E478" s="1" t="s">
        <v>58</v>
      </c>
      <c r="F478" s="1" t="s">
        <v>19</v>
      </c>
      <c r="G478" s="2">
        <v>39501.370000000003</v>
      </c>
      <c r="H478" s="2">
        <v>28777.95</v>
      </c>
      <c r="I478" s="2">
        <v>29462.48</v>
      </c>
      <c r="J478" s="2">
        <v>29462.48</v>
      </c>
      <c r="K478" s="2" t="s">
        <v>11</v>
      </c>
      <c r="L478" s="2">
        <f>tbl_ProjectControl[[#This Row],[Projected_Final_Cost_EAC]]-tbl_ProjectControl[[#This Row],[Budget_Cost_BAC]]</f>
        <v>684.52999999999884</v>
      </c>
    </row>
    <row r="479" spans="1:12" x14ac:dyDescent="0.35">
      <c r="A479" s="1" t="s">
        <v>498</v>
      </c>
      <c r="B479" s="4">
        <v>46210</v>
      </c>
      <c r="C479" s="4">
        <v>46254</v>
      </c>
      <c r="D479" s="1" t="s">
        <v>8</v>
      </c>
      <c r="E479" s="1" t="s">
        <v>9</v>
      </c>
      <c r="F479" s="1" t="s">
        <v>19</v>
      </c>
      <c r="G479" s="2">
        <v>48207.13</v>
      </c>
      <c r="H479" s="2">
        <v>35265.129999999997</v>
      </c>
      <c r="I479" s="2">
        <v>37968.58</v>
      </c>
      <c r="J479" s="2">
        <v>37968.58</v>
      </c>
      <c r="K479" s="2" t="s">
        <v>11</v>
      </c>
      <c r="L479" s="2">
        <f>tbl_ProjectControl[[#This Row],[Projected_Final_Cost_EAC]]-tbl_ProjectControl[[#This Row],[Budget_Cost_BAC]]</f>
        <v>2703.4500000000044</v>
      </c>
    </row>
    <row r="480" spans="1:12" x14ac:dyDescent="0.35">
      <c r="A480" s="1" t="s">
        <v>499</v>
      </c>
      <c r="B480" s="4">
        <v>46209</v>
      </c>
      <c r="C480" s="4">
        <v>46233</v>
      </c>
      <c r="D480" s="1" t="s">
        <v>8</v>
      </c>
      <c r="E480" s="1" t="s">
        <v>13</v>
      </c>
      <c r="F480" s="1" t="s">
        <v>19</v>
      </c>
      <c r="G480" s="2">
        <v>29537.55</v>
      </c>
      <c r="H480" s="2">
        <v>20745.990000000002</v>
      </c>
      <c r="I480" s="2">
        <v>22626.720000000001</v>
      </c>
      <c r="J480" s="2">
        <v>22626.720000000001</v>
      </c>
      <c r="K480" s="2" t="s">
        <v>11</v>
      </c>
      <c r="L480" s="2">
        <f>tbl_ProjectControl[[#This Row],[Projected_Final_Cost_EAC]]-tbl_ProjectControl[[#This Row],[Budget_Cost_BAC]]</f>
        <v>1880.7299999999996</v>
      </c>
    </row>
    <row r="481" spans="1:12" x14ac:dyDescent="0.35">
      <c r="A481" s="1" t="s">
        <v>500</v>
      </c>
      <c r="B481" s="4">
        <v>46209</v>
      </c>
      <c r="C481" s="4">
        <v>46210</v>
      </c>
      <c r="D481" s="1" t="s">
        <v>15</v>
      </c>
      <c r="E481" s="1" t="s">
        <v>16</v>
      </c>
      <c r="F481" s="1" t="s">
        <v>32</v>
      </c>
      <c r="G481" s="2">
        <v>5114.99</v>
      </c>
      <c r="H481" s="2">
        <v>3153.59</v>
      </c>
      <c r="I481" s="2">
        <v>3457.94</v>
      </c>
      <c r="J481" s="2">
        <v>3457.94</v>
      </c>
      <c r="K481" s="2" t="s">
        <v>11</v>
      </c>
      <c r="L481" s="2">
        <f>tbl_ProjectControl[[#This Row],[Projected_Final_Cost_EAC]]-tbl_ProjectControl[[#This Row],[Budget_Cost_BAC]]</f>
        <v>304.34999999999991</v>
      </c>
    </row>
    <row r="482" spans="1:12" x14ac:dyDescent="0.35">
      <c r="A482" s="1" t="s">
        <v>501</v>
      </c>
      <c r="B482" s="4">
        <v>46217</v>
      </c>
      <c r="C482" s="4">
        <v>46218</v>
      </c>
      <c r="D482" s="1" t="s">
        <v>15</v>
      </c>
      <c r="E482" s="1" t="s">
        <v>16</v>
      </c>
      <c r="F482" s="1" t="s">
        <v>19</v>
      </c>
      <c r="G482" s="2">
        <v>8779.64</v>
      </c>
      <c r="H482" s="2">
        <v>5076.3999999999996</v>
      </c>
      <c r="I482" s="2">
        <v>5574.49</v>
      </c>
      <c r="J482" s="2">
        <v>5574.49</v>
      </c>
      <c r="K482" s="2" t="s">
        <v>11</v>
      </c>
      <c r="L482" s="2">
        <f>tbl_ProjectControl[[#This Row],[Projected_Final_Cost_EAC]]-tbl_ProjectControl[[#This Row],[Budget_Cost_BAC]]</f>
        <v>498.09000000000015</v>
      </c>
    </row>
    <row r="483" spans="1:12" x14ac:dyDescent="0.35">
      <c r="A483" s="1" t="s">
        <v>502</v>
      </c>
      <c r="B483" s="4">
        <v>46214</v>
      </c>
      <c r="C483" s="4">
        <v>46216</v>
      </c>
      <c r="D483" s="1" t="s">
        <v>15</v>
      </c>
      <c r="E483" s="1" t="s">
        <v>16</v>
      </c>
      <c r="F483" s="1" t="s">
        <v>19</v>
      </c>
      <c r="G483" s="2">
        <v>3711.77</v>
      </c>
      <c r="H483" s="2">
        <v>2308.29</v>
      </c>
      <c r="I483" s="2">
        <v>2227.64</v>
      </c>
      <c r="J483" s="2">
        <v>2227.64</v>
      </c>
      <c r="K483" s="2" t="s">
        <v>11</v>
      </c>
      <c r="L483" s="2">
        <f>tbl_ProjectControl[[#This Row],[Projected_Final_Cost_EAC]]-tbl_ProjectControl[[#This Row],[Budget_Cost_BAC]]</f>
        <v>-80.650000000000091</v>
      </c>
    </row>
    <row r="484" spans="1:12" x14ac:dyDescent="0.35">
      <c r="A484" s="1" t="s">
        <v>503</v>
      </c>
      <c r="B484" s="4">
        <v>46209</v>
      </c>
      <c r="C484" s="4">
        <v>46211</v>
      </c>
      <c r="D484" s="1" t="s">
        <v>15</v>
      </c>
      <c r="E484" s="1" t="s">
        <v>16</v>
      </c>
      <c r="F484" s="1" t="s">
        <v>24</v>
      </c>
      <c r="G484" s="2">
        <v>5256.71</v>
      </c>
      <c r="H484" s="2">
        <v>3673.32</v>
      </c>
      <c r="I484" s="2">
        <v>3410.09</v>
      </c>
      <c r="J484" s="2">
        <v>3410.09</v>
      </c>
      <c r="K484" s="2" t="s">
        <v>11</v>
      </c>
      <c r="L484" s="2">
        <f>tbl_ProjectControl[[#This Row],[Projected_Final_Cost_EAC]]-tbl_ProjectControl[[#This Row],[Budget_Cost_BAC]]</f>
        <v>-263.23</v>
      </c>
    </row>
    <row r="485" spans="1:12" x14ac:dyDescent="0.35">
      <c r="A485" s="1" t="s">
        <v>504</v>
      </c>
      <c r="B485" s="4">
        <v>46227</v>
      </c>
      <c r="C485" s="4">
        <v>46273</v>
      </c>
      <c r="D485" s="1" t="s">
        <v>8</v>
      </c>
      <c r="E485" s="1" t="s">
        <v>9</v>
      </c>
      <c r="F485" s="1" t="s">
        <v>17</v>
      </c>
      <c r="G485" s="2">
        <v>43939.9</v>
      </c>
      <c r="H485" s="2">
        <v>33029</v>
      </c>
      <c r="I485" s="2">
        <v>41758.44</v>
      </c>
      <c r="J485" s="2">
        <v>41758.44</v>
      </c>
      <c r="K485" s="2" t="s">
        <v>11</v>
      </c>
      <c r="L485" s="2">
        <f>tbl_ProjectControl[[#This Row],[Projected_Final_Cost_EAC]]-tbl_ProjectControl[[#This Row],[Budget_Cost_BAC]]</f>
        <v>8729.4400000000023</v>
      </c>
    </row>
    <row r="486" spans="1:12" x14ac:dyDescent="0.35">
      <c r="A486" s="1" t="s">
        <v>505</v>
      </c>
      <c r="B486" s="4">
        <v>46224</v>
      </c>
      <c r="C486" s="4">
        <v>46227</v>
      </c>
      <c r="D486" s="1" t="s">
        <v>15</v>
      </c>
      <c r="E486" s="1" t="s">
        <v>21</v>
      </c>
      <c r="F486" s="1" t="s">
        <v>19</v>
      </c>
      <c r="G486" s="2">
        <v>6098.76</v>
      </c>
      <c r="H486" s="2">
        <v>3939.53</v>
      </c>
      <c r="I486" s="2">
        <v>4262.92</v>
      </c>
      <c r="J486" s="2">
        <v>4262.92</v>
      </c>
      <c r="K486" s="2" t="s">
        <v>11</v>
      </c>
      <c r="L486" s="2">
        <f>tbl_ProjectControl[[#This Row],[Projected_Final_Cost_EAC]]-tbl_ProjectControl[[#This Row],[Budget_Cost_BAC]]</f>
        <v>323.38999999999987</v>
      </c>
    </row>
    <row r="487" spans="1:12" x14ac:dyDescent="0.35">
      <c r="A487" s="1" t="s">
        <v>506</v>
      </c>
      <c r="B487" s="4">
        <v>46227</v>
      </c>
      <c r="C487" s="4">
        <v>46230</v>
      </c>
      <c r="D487" s="1" t="s">
        <v>15</v>
      </c>
      <c r="E487" s="1" t="s">
        <v>16</v>
      </c>
      <c r="F487" s="1" t="s">
        <v>17</v>
      </c>
      <c r="G487" s="2">
        <v>6665.88</v>
      </c>
      <c r="H487" s="2">
        <v>3774.57</v>
      </c>
      <c r="I487" s="2">
        <v>3886.9</v>
      </c>
      <c r="J487" s="2">
        <v>3886.9</v>
      </c>
      <c r="K487" s="2" t="s">
        <v>11</v>
      </c>
      <c r="L487" s="2">
        <f>tbl_ProjectControl[[#This Row],[Projected_Final_Cost_EAC]]-tbl_ProjectControl[[#This Row],[Budget_Cost_BAC]]</f>
        <v>112.32999999999993</v>
      </c>
    </row>
    <row r="488" spans="1:12" x14ac:dyDescent="0.35">
      <c r="A488" s="1" t="s">
        <v>507</v>
      </c>
      <c r="B488" s="4">
        <v>46215</v>
      </c>
      <c r="C488" s="4">
        <v>46234</v>
      </c>
      <c r="D488" s="1" t="s">
        <v>8</v>
      </c>
      <c r="E488" s="1" t="s">
        <v>9</v>
      </c>
      <c r="F488" s="1" t="s">
        <v>19</v>
      </c>
      <c r="G488" s="2">
        <v>33017.15</v>
      </c>
      <c r="H488" s="2">
        <v>24391.88</v>
      </c>
      <c r="I488" s="2">
        <v>22355.79</v>
      </c>
      <c r="J488" s="2">
        <v>22355.79</v>
      </c>
      <c r="K488" s="2" t="s">
        <v>11</v>
      </c>
      <c r="L488" s="2">
        <f>tbl_ProjectControl[[#This Row],[Projected_Final_Cost_EAC]]-tbl_ProjectControl[[#This Row],[Budget_Cost_BAC]]</f>
        <v>-2036.0900000000001</v>
      </c>
    </row>
    <row r="489" spans="1:12" x14ac:dyDescent="0.35">
      <c r="A489" s="1" t="s">
        <v>508</v>
      </c>
      <c r="B489" s="4">
        <v>46209</v>
      </c>
      <c r="C489" s="4">
        <v>46211</v>
      </c>
      <c r="D489" s="1" t="s">
        <v>15</v>
      </c>
      <c r="E489" s="1" t="s">
        <v>16</v>
      </c>
      <c r="F489" s="1" t="s">
        <v>24</v>
      </c>
      <c r="G489" s="2">
        <v>5252.93</v>
      </c>
      <c r="H489" s="2">
        <v>3189.55</v>
      </c>
      <c r="I489" s="2">
        <v>3208.97</v>
      </c>
      <c r="J489" s="2">
        <v>3208.97</v>
      </c>
      <c r="K489" s="2" t="s">
        <v>11</v>
      </c>
      <c r="L489" s="2">
        <f>tbl_ProjectControl[[#This Row],[Projected_Final_Cost_EAC]]-tbl_ProjectControl[[#This Row],[Budget_Cost_BAC]]</f>
        <v>19.419999999999618</v>
      </c>
    </row>
    <row r="490" spans="1:12" x14ac:dyDescent="0.35">
      <c r="A490" s="1" t="s">
        <v>509</v>
      </c>
      <c r="B490" s="4">
        <v>46222</v>
      </c>
      <c r="C490" s="4">
        <v>46226</v>
      </c>
      <c r="D490" s="1" t="s">
        <v>15</v>
      </c>
      <c r="E490" s="1" t="s">
        <v>16</v>
      </c>
      <c r="F490" s="1" t="s">
        <v>10</v>
      </c>
      <c r="G490" s="2">
        <v>7900.35</v>
      </c>
      <c r="H490" s="2">
        <v>4988.16</v>
      </c>
      <c r="I490" s="2">
        <v>5257.86</v>
      </c>
      <c r="J490" s="2">
        <v>5257.86</v>
      </c>
      <c r="K490" s="2" t="s">
        <v>11</v>
      </c>
      <c r="L490" s="2">
        <f>tbl_ProjectControl[[#This Row],[Projected_Final_Cost_EAC]]-tbl_ProjectControl[[#This Row],[Budget_Cost_BAC]]</f>
        <v>269.69999999999982</v>
      </c>
    </row>
    <row r="491" spans="1:12" x14ac:dyDescent="0.35">
      <c r="A491" s="1" t="s">
        <v>510</v>
      </c>
      <c r="B491" s="4">
        <v>46222</v>
      </c>
      <c r="C491" s="4">
        <v>46226</v>
      </c>
      <c r="D491" s="1" t="s">
        <v>15</v>
      </c>
      <c r="E491" s="1" t="s">
        <v>23</v>
      </c>
      <c r="F491" s="1" t="s">
        <v>32</v>
      </c>
      <c r="G491" s="2">
        <v>7445.95</v>
      </c>
      <c r="H491" s="2">
        <v>4706.0600000000004</v>
      </c>
      <c r="I491" s="2">
        <v>5289.68</v>
      </c>
      <c r="J491" s="2">
        <v>5289.68</v>
      </c>
      <c r="K491" s="2" t="s">
        <v>11</v>
      </c>
      <c r="L491" s="2">
        <f>tbl_ProjectControl[[#This Row],[Projected_Final_Cost_EAC]]-tbl_ProjectControl[[#This Row],[Budget_Cost_BAC]]</f>
        <v>583.61999999999989</v>
      </c>
    </row>
    <row r="492" spans="1:12" x14ac:dyDescent="0.35">
      <c r="A492" s="1" t="s">
        <v>511</v>
      </c>
      <c r="B492" s="4">
        <v>46204</v>
      </c>
      <c r="C492" s="4">
        <v>46208</v>
      </c>
      <c r="D492" s="1" t="s">
        <v>15</v>
      </c>
      <c r="E492" s="1" t="s">
        <v>16</v>
      </c>
      <c r="F492" s="1" t="s">
        <v>10</v>
      </c>
      <c r="G492" s="2">
        <v>7199.27</v>
      </c>
      <c r="H492" s="2">
        <v>4527.83</v>
      </c>
      <c r="I492" s="2">
        <v>4211.8100000000004</v>
      </c>
      <c r="J492" s="2">
        <v>4211.8100000000004</v>
      </c>
      <c r="K492" s="2" t="s">
        <v>11</v>
      </c>
      <c r="L492" s="2">
        <f>tbl_ProjectControl[[#This Row],[Projected_Final_Cost_EAC]]-tbl_ProjectControl[[#This Row],[Budget_Cost_BAC]]</f>
        <v>-316.01999999999953</v>
      </c>
    </row>
    <row r="493" spans="1:12" x14ac:dyDescent="0.35">
      <c r="A493" s="1" t="s">
        <v>512</v>
      </c>
      <c r="B493" s="4">
        <v>46207</v>
      </c>
      <c r="C493" s="4">
        <v>46210</v>
      </c>
      <c r="D493" s="1" t="s">
        <v>15</v>
      </c>
      <c r="E493" s="1" t="s">
        <v>16</v>
      </c>
      <c r="F493" s="1" t="s">
        <v>32</v>
      </c>
      <c r="G493" s="2">
        <v>7436.3</v>
      </c>
      <c r="H493" s="2">
        <v>5192.04</v>
      </c>
      <c r="I493" s="2">
        <v>5958.54</v>
      </c>
      <c r="J493" s="2">
        <v>5958.54</v>
      </c>
      <c r="K493" s="2" t="s">
        <v>11</v>
      </c>
      <c r="L493" s="2">
        <f>tbl_ProjectControl[[#This Row],[Projected_Final_Cost_EAC]]-tbl_ProjectControl[[#This Row],[Budget_Cost_BAC]]</f>
        <v>766.5</v>
      </c>
    </row>
    <row r="494" spans="1:12" x14ac:dyDescent="0.35">
      <c r="A494" s="1" t="s">
        <v>513</v>
      </c>
      <c r="B494" s="4">
        <v>46217</v>
      </c>
      <c r="C494" s="4">
        <v>46261</v>
      </c>
      <c r="D494" s="1" t="s">
        <v>8</v>
      </c>
      <c r="E494" s="1" t="s">
        <v>58</v>
      </c>
      <c r="F494" s="1" t="s">
        <v>10</v>
      </c>
      <c r="G494" s="2">
        <v>45996.61</v>
      </c>
      <c r="H494" s="2">
        <v>27104.48</v>
      </c>
      <c r="I494" s="2">
        <v>27339.39</v>
      </c>
      <c r="J494" s="2">
        <v>27339.39</v>
      </c>
      <c r="K494" s="2" t="s">
        <v>11</v>
      </c>
      <c r="L494" s="2">
        <f>tbl_ProjectControl[[#This Row],[Projected_Final_Cost_EAC]]-tbl_ProjectControl[[#This Row],[Budget_Cost_BAC]]</f>
        <v>234.90999999999985</v>
      </c>
    </row>
    <row r="495" spans="1:12" x14ac:dyDescent="0.35">
      <c r="A495" s="1" t="s">
        <v>514</v>
      </c>
      <c r="B495" s="4">
        <v>46225</v>
      </c>
      <c r="C495" s="4">
        <v>46269</v>
      </c>
      <c r="D495" s="1" t="s">
        <v>8</v>
      </c>
      <c r="E495" s="1" t="s">
        <v>58</v>
      </c>
      <c r="F495" s="1" t="s">
        <v>32</v>
      </c>
      <c r="G495" s="2">
        <v>38492.67</v>
      </c>
      <c r="H495" s="2">
        <v>24608.16</v>
      </c>
      <c r="I495" s="2">
        <v>28739.66</v>
      </c>
      <c r="J495" s="2">
        <v>28739.66</v>
      </c>
      <c r="K495" s="2" t="s">
        <v>11</v>
      </c>
      <c r="L495" s="2">
        <f>tbl_ProjectControl[[#This Row],[Projected_Final_Cost_EAC]]-tbl_ProjectControl[[#This Row],[Budget_Cost_BAC]]</f>
        <v>4131.5</v>
      </c>
    </row>
    <row r="496" spans="1:12" x14ac:dyDescent="0.35">
      <c r="A496" s="1" t="s">
        <v>515</v>
      </c>
      <c r="B496" s="4">
        <v>46216</v>
      </c>
      <c r="C496" s="4">
        <v>46256</v>
      </c>
      <c r="D496" s="1" t="s">
        <v>8</v>
      </c>
      <c r="E496" s="1" t="s">
        <v>13</v>
      </c>
      <c r="F496" s="1" t="s">
        <v>10</v>
      </c>
      <c r="G496" s="2">
        <v>34191.160000000003</v>
      </c>
      <c r="H496" s="2">
        <v>24308.53</v>
      </c>
      <c r="I496" s="2">
        <v>24583.18</v>
      </c>
      <c r="J496" s="2">
        <v>24583.18</v>
      </c>
      <c r="K496" s="2" t="s">
        <v>11</v>
      </c>
      <c r="L496" s="2">
        <f>tbl_ProjectControl[[#This Row],[Projected_Final_Cost_EAC]]-tbl_ProjectControl[[#This Row],[Budget_Cost_BAC]]</f>
        <v>274.65000000000146</v>
      </c>
    </row>
    <row r="497" spans="1:12" x14ac:dyDescent="0.35">
      <c r="A497" s="1" t="s">
        <v>516</v>
      </c>
      <c r="B497" s="4">
        <v>46252</v>
      </c>
      <c r="C497" s="4">
        <v>46300</v>
      </c>
      <c r="D497" s="1" t="s">
        <v>8</v>
      </c>
      <c r="E497" s="1" t="s">
        <v>13</v>
      </c>
      <c r="F497" s="1" t="s">
        <v>19</v>
      </c>
      <c r="G497" s="2">
        <v>32870.31</v>
      </c>
      <c r="H497" s="2">
        <v>21892.93</v>
      </c>
      <c r="I497" s="2">
        <v>24539.39</v>
      </c>
      <c r="J497" s="2">
        <v>24539.39</v>
      </c>
      <c r="K497" s="2" t="s">
        <v>11</v>
      </c>
      <c r="L497" s="2">
        <f>tbl_ProjectControl[[#This Row],[Projected_Final_Cost_EAC]]-tbl_ProjectControl[[#This Row],[Budget_Cost_BAC]]</f>
        <v>2646.4599999999991</v>
      </c>
    </row>
    <row r="498" spans="1:12" x14ac:dyDescent="0.35">
      <c r="A498" s="1" t="s">
        <v>517</v>
      </c>
      <c r="B498" s="4">
        <v>46246</v>
      </c>
      <c r="C498" s="4">
        <v>46248</v>
      </c>
      <c r="D498" s="1" t="s">
        <v>15</v>
      </c>
      <c r="E498" s="1" t="s">
        <v>16</v>
      </c>
      <c r="F498" s="1" t="s">
        <v>24</v>
      </c>
      <c r="G498" s="2">
        <v>3900.53</v>
      </c>
      <c r="H498" s="2">
        <v>2789.39</v>
      </c>
      <c r="I498" s="2">
        <v>2555.0700000000002</v>
      </c>
      <c r="J498" s="2">
        <v>2555.0700000000002</v>
      </c>
      <c r="K498" s="2" t="s">
        <v>11</v>
      </c>
      <c r="L498" s="2">
        <f>tbl_ProjectControl[[#This Row],[Projected_Final_Cost_EAC]]-tbl_ProjectControl[[#This Row],[Budget_Cost_BAC]]</f>
        <v>-234.31999999999971</v>
      </c>
    </row>
    <row r="499" spans="1:12" x14ac:dyDescent="0.35">
      <c r="A499" s="1" t="s">
        <v>518</v>
      </c>
      <c r="B499" s="4">
        <v>46239</v>
      </c>
      <c r="C499" s="4">
        <v>46241</v>
      </c>
      <c r="D499" s="1" t="s">
        <v>15</v>
      </c>
      <c r="E499" s="1" t="s">
        <v>16</v>
      </c>
      <c r="F499" s="1" t="s">
        <v>24</v>
      </c>
      <c r="G499" s="2">
        <v>4021.19</v>
      </c>
      <c r="H499" s="2">
        <v>2697.27</v>
      </c>
      <c r="I499" s="2">
        <v>2716.07</v>
      </c>
      <c r="J499" s="2">
        <v>2716.07</v>
      </c>
      <c r="K499" s="2" t="s">
        <v>11</v>
      </c>
      <c r="L499" s="2">
        <f>tbl_ProjectControl[[#This Row],[Projected_Final_Cost_EAC]]-tbl_ProjectControl[[#This Row],[Budget_Cost_BAC]]</f>
        <v>18.800000000000182</v>
      </c>
    </row>
    <row r="500" spans="1:12" x14ac:dyDescent="0.35">
      <c r="A500" s="1" t="s">
        <v>519</v>
      </c>
      <c r="B500" s="4">
        <v>46250</v>
      </c>
      <c r="C500" s="4">
        <v>46253</v>
      </c>
      <c r="D500" s="1" t="s">
        <v>15</v>
      </c>
      <c r="E500" s="1" t="s">
        <v>21</v>
      </c>
      <c r="F500" s="1" t="s">
        <v>32</v>
      </c>
      <c r="G500" s="2">
        <v>4044.96</v>
      </c>
      <c r="H500" s="2">
        <v>2926.93</v>
      </c>
      <c r="I500" s="2">
        <v>2545.11</v>
      </c>
      <c r="J500" s="2">
        <v>2545.11</v>
      </c>
      <c r="K500" s="2" t="s">
        <v>11</v>
      </c>
      <c r="L500" s="2">
        <f>tbl_ProjectControl[[#This Row],[Projected_Final_Cost_EAC]]-tbl_ProjectControl[[#This Row],[Budget_Cost_BAC]]</f>
        <v>-381.81999999999971</v>
      </c>
    </row>
    <row r="501" spans="1:12" x14ac:dyDescent="0.35">
      <c r="A501" s="1" t="s">
        <v>520</v>
      </c>
      <c r="B501" s="4">
        <v>46245</v>
      </c>
      <c r="C501" s="4">
        <v>46284</v>
      </c>
      <c r="D501" s="1" t="s">
        <v>8</v>
      </c>
      <c r="E501" s="1" t="s">
        <v>13</v>
      </c>
      <c r="F501" s="1" t="s">
        <v>32</v>
      </c>
      <c r="G501" s="2">
        <v>18027.23</v>
      </c>
      <c r="H501" s="2">
        <v>13017.29</v>
      </c>
      <c r="I501" s="2">
        <v>13292.5</v>
      </c>
      <c r="J501" s="2">
        <v>13292.5</v>
      </c>
      <c r="K501" s="2" t="s">
        <v>11</v>
      </c>
      <c r="L501" s="2">
        <f>tbl_ProjectControl[[#This Row],[Projected_Final_Cost_EAC]]-tbl_ProjectControl[[#This Row],[Budget_Cost_BAC]]</f>
        <v>275.20999999999913</v>
      </c>
    </row>
    <row r="502" spans="1:12" x14ac:dyDescent="0.35">
      <c r="A502" s="1" t="s">
        <v>521</v>
      </c>
      <c r="B502" s="4">
        <v>46254</v>
      </c>
      <c r="C502" s="4">
        <v>46256</v>
      </c>
      <c r="D502" s="1" t="s">
        <v>15</v>
      </c>
      <c r="E502" s="1" t="s">
        <v>23</v>
      </c>
      <c r="F502" s="1" t="s">
        <v>10</v>
      </c>
      <c r="G502" s="2">
        <v>6758.21</v>
      </c>
      <c r="H502" s="2">
        <v>4230.46</v>
      </c>
      <c r="I502" s="2">
        <v>4292.7</v>
      </c>
      <c r="J502" s="2">
        <v>4292.7</v>
      </c>
      <c r="K502" s="2" t="s">
        <v>11</v>
      </c>
      <c r="L502" s="2">
        <f>tbl_ProjectControl[[#This Row],[Projected_Final_Cost_EAC]]-tbl_ProjectControl[[#This Row],[Budget_Cost_BAC]]</f>
        <v>62.239999999999782</v>
      </c>
    </row>
    <row r="503" spans="1:12" x14ac:dyDescent="0.35">
      <c r="A503" s="1" t="s">
        <v>522</v>
      </c>
      <c r="B503" s="4">
        <v>46258</v>
      </c>
      <c r="C503" s="4">
        <v>46297</v>
      </c>
      <c r="D503" s="1" t="s">
        <v>8</v>
      </c>
      <c r="E503" s="1" t="s">
        <v>58</v>
      </c>
      <c r="F503" s="1" t="s">
        <v>32</v>
      </c>
      <c r="G503" s="2">
        <v>21187.67</v>
      </c>
      <c r="H503" s="2">
        <v>14417.82</v>
      </c>
      <c r="I503" s="2">
        <v>15683.16</v>
      </c>
      <c r="J503" s="2">
        <v>15683.16</v>
      </c>
      <c r="K503" s="2" t="s">
        <v>11</v>
      </c>
      <c r="L503" s="2">
        <f>tbl_ProjectControl[[#This Row],[Projected_Final_Cost_EAC]]-tbl_ProjectControl[[#This Row],[Budget_Cost_BAC]]</f>
        <v>1265.3400000000001</v>
      </c>
    </row>
    <row r="504" spans="1:12" x14ac:dyDescent="0.35">
      <c r="A504" s="1" t="s">
        <v>523</v>
      </c>
      <c r="B504" s="4">
        <v>46245</v>
      </c>
      <c r="C504" s="4">
        <v>46262</v>
      </c>
      <c r="D504" s="1" t="s">
        <v>8</v>
      </c>
      <c r="E504" s="1" t="s">
        <v>13</v>
      </c>
      <c r="F504" s="1" t="s">
        <v>19</v>
      </c>
      <c r="G504" s="2">
        <v>49165.87</v>
      </c>
      <c r="H504" s="2">
        <v>38989.67</v>
      </c>
      <c r="I504" s="2">
        <v>42488.5</v>
      </c>
      <c r="J504" s="2">
        <v>42488.5</v>
      </c>
      <c r="K504" s="2" t="s">
        <v>11</v>
      </c>
      <c r="L504" s="2">
        <f>tbl_ProjectControl[[#This Row],[Projected_Final_Cost_EAC]]-tbl_ProjectControl[[#This Row],[Budget_Cost_BAC]]</f>
        <v>3498.8300000000017</v>
      </c>
    </row>
    <row r="505" spans="1:12" x14ac:dyDescent="0.35">
      <c r="A505" s="1" t="s">
        <v>524</v>
      </c>
      <c r="B505" s="4">
        <v>46239</v>
      </c>
      <c r="C505" s="4">
        <v>46240</v>
      </c>
      <c r="D505" s="1" t="s">
        <v>15</v>
      </c>
      <c r="E505" s="1" t="s">
        <v>23</v>
      </c>
      <c r="F505" s="1" t="s">
        <v>24</v>
      </c>
      <c r="G505" s="2">
        <v>5089.0600000000004</v>
      </c>
      <c r="H505" s="2">
        <v>3646.32</v>
      </c>
      <c r="I505" s="2">
        <v>3449.23</v>
      </c>
      <c r="J505" s="2">
        <v>3449.23</v>
      </c>
      <c r="K505" s="2" t="s">
        <v>11</v>
      </c>
      <c r="L505" s="2">
        <f>tbl_ProjectControl[[#This Row],[Projected_Final_Cost_EAC]]-tbl_ProjectControl[[#This Row],[Budget_Cost_BAC]]</f>
        <v>-197.09000000000015</v>
      </c>
    </row>
    <row r="506" spans="1:12" x14ac:dyDescent="0.35">
      <c r="A506" s="1" t="s">
        <v>525</v>
      </c>
      <c r="B506" s="4">
        <v>46253</v>
      </c>
      <c r="C506" s="4">
        <v>46274</v>
      </c>
      <c r="D506" s="1" t="s">
        <v>8</v>
      </c>
      <c r="E506" s="1" t="s">
        <v>58</v>
      </c>
      <c r="F506" s="1" t="s">
        <v>32</v>
      </c>
      <c r="G506" s="2">
        <v>41431.58</v>
      </c>
      <c r="H506" s="2">
        <v>28204.59</v>
      </c>
      <c r="I506" s="2">
        <v>29643.41</v>
      </c>
      <c r="J506" s="2">
        <v>29643.41</v>
      </c>
      <c r="K506" s="2" t="s">
        <v>11</v>
      </c>
      <c r="L506" s="2">
        <f>tbl_ProjectControl[[#This Row],[Projected_Final_Cost_EAC]]-tbl_ProjectControl[[#This Row],[Budget_Cost_BAC]]</f>
        <v>1438.8199999999997</v>
      </c>
    </row>
    <row r="507" spans="1:12" x14ac:dyDescent="0.35">
      <c r="A507" s="1" t="s">
        <v>526</v>
      </c>
      <c r="B507" s="4">
        <v>46242</v>
      </c>
      <c r="C507" s="4">
        <v>46297</v>
      </c>
      <c r="D507" s="1" t="s">
        <v>8</v>
      </c>
      <c r="E507" s="1" t="s">
        <v>13</v>
      </c>
      <c r="F507" s="1" t="s">
        <v>24</v>
      </c>
      <c r="G507" s="2">
        <v>13256.31</v>
      </c>
      <c r="H507" s="2">
        <v>9055.42</v>
      </c>
      <c r="I507" s="2">
        <v>9455.0300000000007</v>
      </c>
      <c r="J507" s="2">
        <v>9455.0300000000007</v>
      </c>
      <c r="K507" s="2" t="s">
        <v>11</v>
      </c>
      <c r="L507" s="2">
        <f>tbl_ProjectControl[[#This Row],[Projected_Final_Cost_EAC]]-tbl_ProjectControl[[#This Row],[Budget_Cost_BAC]]</f>
        <v>399.61000000000058</v>
      </c>
    </row>
    <row r="508" spans="1:12" x14ac:dyDescent="0.35">
      <c r="A508" s="1" t="s">
        <v>527</v>
      </c>
      <c r="B508" s="4">
        <v>46243</v>
      </c>
      <c r="C508" s="4">
        <v>46246</v>
      </c>
      <c r="D508" s="1" t="s">
        <v>15</v>
      </c>
      <c r="E508" s="1" t="s">
        <v>16</v>
      </c>
      <c r="F508" s="1" t="s">
        <v>24</v>
      </c>
      <c r="G508" s="2">
        <v>7876.8</v>
      </c>
      <c r="H508" s="2">
        <v>4352.8</v>
      </c>
      <c r="I508" s="2">
        <v>4270.9399999999996</v>
      </c>
      <c r="J508" s="2">
        <v>4270.9399999999996</v>
      </c>
      <c r="K508" s="2" t="s">
        <v>11</v>
      </c>
      <c r="L508" s="2">
        <f>tbl_ProjectControl[[#This Row],[Projected_Final_Cost_EAC]]-tbl_ProjectControl[[#This Row],[Budget_Cost_BAC]]</f>
        <v>-81.860000000000582</v>
      </c>
    </row>
    <row r="509" spans="1:12" x14ac:dyDescent="0.35">
      <c r="A509" s="1" t="s">
        <v>528</v>
      </c>
      <c r="B509" s="4">
        <v>46240</v>
      </c>
      <c r="C509" s="4">
        <v>46241</v>
      </c>
      <c r="D509" s="1" t="s">
        <v>15</v>
      </c>
      <c r="E509" s="1" t="s">
        <v>16</v>
      </c>
      <c r="F509" s="1" t="s">
        <v>19</v>
      </c>
      <c r="G509" s="2">
        <v>6095.03</v>
      </c>
      <c r="H509" s="2">
        <v>3978.9</v>
      </c>
      <c r="I509" s="2">
        <v>4541.74</v>
      </c>
      <c r="J509" s="2">
        <v>4541.74</v>
      </c>
      <c r="K509" s="2" t="s">
        <v>11</v>
      </c>
      <c r="L509" s="2">
        <f>tbl_ProjectControl[[#This Row],[Projected_Final_Cost_EAC]]-tbl_ProjectControl[[#This Row],[Budget_Cost_BAC]]</f>
        <v>562.83999999999969</v>
      </c>
    </row>
    <row r="510" spans="1:12" x14ac:dyDescent="0.35">
      <c r="A510" s="1" t="s">
        <v>529</v>
      </c>
      <c r="B510" s="4">
        <v>46239</v>
      </c>
      <c r="C510" s="4">
        <v>46240</v>
      </c>
      <c r="D510" s="1" t="s">
        <v>15</v>
      </c>
      <c r="E510" s="1" t="s">
        <v>23</v>
      </c>
      <c r="F510" s="1" t="s">
        <v>24</v>
      </c>
      <c r="G510" s="2">
        <v>5626.98</v>
      </c>
      <c r="H510" s="2">
        <v>3388.22</v>
      </c>
      <c r="I510" s="2">
        <v>3083.37</v>
      </c>
      <c r="J510" s="2">
        <v>3083.37</v>
      </c>
      <c r="K510" s="2" t="s">
        <v>11</v>
      </c>
      <c r="L510" s="2">
        <f>tbl_ProjectControl[[#This Row],[Projected_Final_Cost_EAC]]-tbl_ProjectControl[[#This Row],[Budget_Cost_BAC]]</f>
        <v>-304.84999999999991</v>
      </c>
    </row>
    <row r="511" spans="1:12" x14ac:dyDescent="0.35">
      <c r="A511" s="1" t="s">
        <v>530</v>
      </c>
      <c r="B511" s="4">
        <v>46251</v>
      </c>
      <c r="C511" s="4">
        <v>46254</v>
      </c>
      <c r="D511" s="1" t="s">
        <v>15</v>
      </c>
      <c r="E511" s="1" t="s">
        <v>16</v>
      </c>
      <c r="F511" s="1" t="s">
        <v>17</v>
      </c>
      <c r="G511" s="2">
        <v>6918.06</v>
      </c>
      <c r="H511" s="2">
        <v>4586.76</v>
      </c>
      <c r="I511" s="2">
        <v>5933.59</v>
      </c>
      <c r="J511" s="2">
        <v>5933.59</v>
      </c>
      <c r="K511" s="2" t="s">
        <v>11</v>
      </c>
      <c r="L511" s="2">
        <f>tbl_ProjectControl[[#This Row],[Projected_Final_Cost_EAC]]-tbl_ProjectControl[[#This Row],[Budget_Cost_BAC]]</f>
        <v>1346.83</v>
      </c>
    </row>
    <row r="512" spans="1:12" x14ac:dyDescent="0.35">
      <c r="A512" s="1" t="s">
        <v>531</v>
      </c>
      <c r="B512" s="4">
        <v>46237</v>
      </c>
      <c r="C512" s="4">
        <v>46239</v>
      </c>
      <c r="D512" s="1" t="s">
        <v>15</v>
      </c>
      <c r="E512" s="1" t="s">
        <v>21</v>
      </c>
      <c r="F512" s="1" t="s">
        <v>24</v>
      </c>
      <c r="G512" s="2">
        <v>6232.8</v>
      </c>
      <c r="H512" s="2">
        <v>4118.17</v>
      </c>
      <c r="I512" s="2">
        <v>4239.1000000000004</v>
      </c>
      <c r="J512" s="2">
        <v>4239.1000000000004</v>
      </c>
      <c r="K512" s="2" t="s">
        <v>11</v>
      </c>
      <c r="L512" s="2">
        <f>tbl_ProjectControl[[#This Row],[Projected_Final_Cost_EAC]]-tbl_ProjectControl[[#This Row],[Budget_Cost_BAC]]</f>
        <v>120.93000000000029</v>
      </c>
    </row>
    <row r="513" spans="1:12" x14ac:dyDescent="0.35">
      <c r="A513" s="1" t="s">
        <v>532</v>
      </c>
      <c r="B513" s="4">
        <v>46237</v>
      </c>
      <c r="C513" s="4">
        <v>46252</v>
      </c>
      <c r="D513" s="1" t="s">
        <v>8</v>
      </c>
      <c r="E513" s="1" t="s">
        <v>13</v>
      </c>
      <c r="F513" s="1" t="s">
        <v>10</v>
      </c>
      <c r="G513" s="2">
        <v>36891.980000000003</v>
      </c>
      <c r="H513" s="2">
        <v>25712.36</v>
      </c>
      <c r="I513" s="2">
        <v>24605.53</v>
      </c>
      <c r="J513" s="2">
        <v>24605.53</v>
      </c>
      <c r="K513" s="2" t="s">
        <v>11</v>
      </c>
      <c r="L513" s="2">
        <f>tbl_ProjectControl[[#This Row],[Projected_Final_Cost_EAC]]-tbl_ProjectControl[[#This Row],[Budget_Cost_BAC]]</f>
        <v>-1106.8300000000017</v>
      </c>
    </row>
    <row r="514" spans="1:12" x14ac:dyDescent="0.35">
      <c r="A514" s="1" t="s">
        <v>533</v>
      </c>
      <c r="B514" s="4">
        <v>46257</v>
      </c>
      <c r="C514" s="4">
        <v>46285</v>
      </c>
      <c r="D514" s="1" t="s">
        <v>8</v>
      </c>
      <c r="E514" s="1" t="s">
        <v>9</v>
      </c>
      <c r="F514" s="1" t="s">
        <v>32</v>
      </c>
      <c r="G514" s="2">
        <v>31533.74</v>
      </c>
      <c r="H514" s="2">
        <v>21755.18</v>
      </c>
      <c r="I514" s="2">
        <v>21730.959999999999</v>
      </c>
      <c r="J514" s="2">
        <v>21730.959999999999</v>
      </c>
      <c r="K514" s="2" t="s">
        <v>11</v>
      </c>
      <c r="L514" s="2">
        <f>tbl_ProjectControl[[#This Row],[Projected_Final_Cost_EAC]]-tbl_ProjectControl[[#This Row],[Budget_Cost_BAC]]</f>
        <v>-24.220000000001164</v>
      </c>
    </row>
    <row r="515" spans="1:12" x14ac:dyDescent="0.35">
      <c r="A515" s="1" t="s">
        <v>534</v>
      </c>
      <c r="B515" s="4">
        <v>46240</v>
      </c>
      <c r="C515" s="4">
        <v>46270</v>
      </c>
      <c r="D515" s="1" t="s">
        <v>8</v>
      </c>
      <c r="E515" s="1" t="s">
        <v>9</v>
      </c>
      <c r="F515" s="1" t="s">
        <v>10</v>
      </c>
      <c r="G515" s="2">
        <v>51644.38</v>
      </c>
      <c r="H515" s="2">
        <v>33620.89</v>
      </c>
      <c r="I515" s="2">
        <v>39079.17</v>
      </c>
      <c r="J515" s="2">
        <v>39079.17</v>
      </c>
      <c r="K515" s="2" t="s">
        <v>11</v>
      </c>
      <c r="L515" s="2">
        <f>tbl_ProjectControl[[#This Row],[Projected_Final_Cost_EAC]]-tbl_ProjectControl[[#This Row],[Budget_Cost_BAC]]</f>
        <v>5458.2799999999988</v>
      </c>
    </row>
    <row r="516" spans="1:12" x14ac:dyDescent="0.35">
      <c r="A516" s="1" t="s">
        <v>535</v>
      </c>
      <c r="B516" s="4">
        <v>46258</v>
      </c>
      <c r="C516" s="4">
        <v>46259</v>
      </c>
      <c r="D516" s="1" t="s">
        <v>15</v>
      </c>
      <c r="E516" s="1" t="s">
        <v>23</v>
      </c>
      <c r="F516" s="1" t="s">
        <v>10</v>
      </c>
      <c r="G516" s="2">
        <v>5410.06</v>
      </c>
      <c r="H516" s="2">
        <v>3480.33</v>
      </c>
      <c r="I516" s="2">
        <v>3228.48</v>
      </c>
      <c r="J516" s="2">
        <v>3228.48</v>
      </c>
      <c r="K516" s="2" t="s">
        <v>11</v>
      </c>
      <c r="L516" s="2">
        <f>tbl_ProjectControl[[#This Row],[Projected_Final_Cost_EAC]]-tbl_ProjectControl[[#This Row],[Budget_Cost_BAC]]</f>
        <v>-251.84999999999991</v>
      </c>
    </row>
    <row r="517" spans="1:12" x14ac:dyDescent="0.35">
      <c r="A517" s="1" t="s">
        <v>536</v>
      </c>
      <c r="B517" s="4">
        <v>46237</v>
      </c>
      <c r="C517" s="4">
        <v>46239</v>
      </c>
      <c r="D517" s="1" t="s">
        <v>15</v>
      </c>
      <c r="E517" s="1" t="s">
        <v>16</v>
      </c>
      <c r="F517" s="1" t="s">
        <v>24</v>
      </c>
      <c r="G517" s="2">
        <v>7690.29</v>
      </c>
      <c r="H517" s="2">
        <v>4922.45</v>
      </c>
      <c r="I517" s="2">
        <v>4585.5</v>
      </c>
      <c r="J517" s="2">
        <v>4585.5</v>
      </c>
      <c r="K517" s="2" t="s">
        <v>11</v>
      </c>
      <c r="L517" s="2">
        <f>tbl_ProjectControl[[#This Row],[Projected_Final_Cost_EAC]]-tbl_ProjectControl[[#This Row],[Budget_Cost_BAC]]</f>
        <v>-336.94999999999982</v>
      </c>
    </row>
    <row r="518" spans="1:12" x14ac:dyDescent="0.35">
      <c r="A518" s="1" t="s">
        <v>537</v>
      </c>
      <c r="B518" s="4">
        <v>46249</v>
      </c>
      <c r="C518" s="4">
        <v>46298</v>
      </c>
      <c r="D518" s="1" t="s">
        <v>8</v>
      </c>
      <c r="E518" s="1" t="s">
        <v>58</v>
      </c>
      <c r="F518" s="1" t="s">
        <v>10</v>
      </c>
      <c r="G518" s="2">
        <v>40991.24</v>
      </c>
      <c r="H518" s="2">
        <v>32486.75</v>
      </c>
      <c r="I518" s="2">
        <v>27409.54</v>
      </c>
      <c r="J518" s="2">
        <v>27409.54</v>
      </c>
      <c r="K518" s="2" t="s">
        <v>11</v>
      </c>
      <c r="L518" s="2">
        <f>tbl_ProjectControl[[#This Row],[Projected_Final_Cost_EAC]]-tbl_ProjectControl[[#This Row],[Budget_Cost_BAC]]</f>
        <v>-5077.2099999999991</v>
      </c>
    </row>
    <row r="519" spans="1:12" x14ac:dyDescent="0.35">
      <c r="A519" s="1" t="s">
        <v>538</v>
      </c>
      <c r="B519" s="4">
        <v>46242</v>
      </c>
      <c r="C519" s="4">
        <v>46246</v>
      </c>
      <c r="D519" s="1" t="s">
        <v>15</v>
      </c>
      <c r="E519" s="1" t="s">
        <v>16</v>
      </c>
      <c r="F519" s="1" t="s">
        <v>10</v>
      </c>
      <c r="G519" s="2">
        <v>5422.82</v>
      </c>
      <c r="H519" s="2">
        <v>3889.1</v>
      </c>
      <c r="I519" s="2">
        <v>3138.76</v>
      </c>
      <c r="J519" s="2">
        <v>3138.76</v>
      </c>
      <c r="K519" s="2" t="s">
        <v>11</v>
      </c>
      <c r="L519" s="2">
        <f>tbl_ProjectControl[[#This Row],[Projected_Final_Cost_EAC]]-tbl_ProjectControl[[#This Row],[Budget_Cost_BAC]]</f>
        <v>-750.33999999999969</v>
      </c>
    </row>
    <row r="520" spans="1:12" x14ac:dyDescent="0.35">
      <c r="A520" s="1" t="s">
        <v>539</v>
      </c>
      <c r="B520" s="4">
        <v>46253</v>
      </c>
      <c r="C520" s="4">
        <v>46257</v>
      </c>
      <c r="D520" s="1" t="s">
        <v>15</v>
      </c>
      <c r="E520" s="1" t="s">
        <v>16</v>
      </c>
      <c r="F520" s="1" t="s">
        <v>32</v>
      </c>
      <c r="G520" s="2">
        <v>8477.65</v>
      </c>
      <c r="H520" s="2">
        <v>5950.71</v>
      </c>
      <c r="I520" s="2">
        <v>5695.01</v>
      </c>
      <c r="J520" s="2">
        <v>5695.01</v>
      </c>
      <c r="K520" s="2" t="s">
        <v>11</v>
      </c>
      <c r="L520" s="2">
        <f>tbl_ProjectControl[[#This Row],[Projected_Final_Cost_EAC]]-tbl_ProjectControl[[#This Row],[Budget_Cost_BAC]]</f>
        <v>-255.69999999999982</v>
      </c>
    </row>
    <row r="521" spans="1:12" x14ac:dyDescent="0.35">
      <c r="A521" s="1" t="s">
        <v>540</v>
      </c>
      <c r="B521" s="4">
        <v>46237</v>
      </c>
      <c r="C521" s="4">
        <v>46241</v>
      </c>
      <c r="D521" s="1" t="s">
        <v>15</v>
      </c>
      <c r="E521" s="1" t="s">
        <v>16</v>
      </c>
      <c r="F521" s="1" t="s">
        <v>10</v>
      </c>
      <c r="G521" s="2">
        <v>7155.14</v>
      </c>
      <c r="H521" s="2">
        <v>4093.29</v>
      </c>
      <c r="I521" s="2">
        <v>3824.27</v>
      </c>
      <c r="J521" s="2">
        <v>3824.27</v>
      </c>
      <c r="K521" s="2" t="s">
        <v>11</v>
      </c>
      <c r="L521" s="2">
        <f>tbl_ProjectControl[[#This Row],[Projected_Final_Cost_EAC]]-tbl_ProjectControl[[#This Row],[Budget_Cost_BAC]]</f>
        <v>-269.02</v>
      </c>
    </row>
    <row r="522" spans="1:12" x14ac:dyDescent="0.35">
      <c r="A522" s="1" t="s">
        <v>541</v>
      </c>
      <c r="B522" s="4">
        <v>46243</v>
      </c>
      <c r="C522" s="4">
        <v>46246</v>
      </c>
      <c r="D522" s="1" t="s">
        <v>15</v>
      </c>
      <c r="E522" s="1" t="s">
        <v>16</v>
      </c>
      <c r="F522" s="1" t="s">
        <v>19</v>
      </c>
      <c r="G522" s="2">
        <v>5348.81</v>
      </c>
      <c r="H522" s="2">
        <v>3921.06</v>
      </c>
      <c r="I522" s="2">
        <v>3601.84</v>
      </c>
      <c r="J522" s="2">
        <v>3601.84</v>
      </c>
      <c r="K522" s="2" t="s">
        <v>11</v>
      </c>
      <c r="L522" s="2">
        <f>tbl_ProjectControl[[#This Row],[Projected_Final_Cost_EAC]]-tbl_ProjectControl[[#This Row],[Budget_Cost_BAC]]</f>
        <v>-319.2199999999998</v>
      </c>
    </row>
    <row r="523" spans="1:12" x14ac:dyDescent="0.35">
      <c r="A523" s="1" t="s">
        <v>542</v>
      </c>
      <c r="B523" s="4">
        <v>46249</v>
      </c>
      <c r="C523" s="4">
        <v>46252</v>
      </c>
      <c r="D523" s="1" t="s">
        <v>15</v>
      </c>
      <c r="E523" s="1" t="s">
        <v>16</v>
      </c>
      <c r="F523" s="1" t="s">
        <v>17</v>
      </c>
      <c r="G523" s="2">
        <v>5459.56</v>
      </c>
      <c r="H523" s="2">
        <v>3628.98</v>
      </c>
      <c r="I523" s="2">
        <v>4371.8100000000004</v>
      </c>
      <c r="J523" s="2">
        <v>4371.8100000000004</v>
      </c>
      <c r="K523" s="2" t="s">
        <v>11</v>
      </c>
      <c r="L523" s="2">
        <f>tbl_ProjectControl[[#This Row],[Projected_Final_Cost_EAC]]-tbl_ProjectControl[[#This Row],[Budget_Cost_BAC]]</f>
        <v>742.83000000000038</v>
      </c>
    </row>
    <row r="524" spans="1:12" x14ac:dyDescent="0.35">
      <c r="A524" s="1" t="s">
        <v>543</v>
      </c>
      <c r="B524" s="4">
        <v>46258</v>
      </c>
      <c r="C524" s="4">
        <v>46261</v>
      </c>
      <c r="D524" s="1" t="s">
        <v>15</v>
      </c>
      <c r="E524" s="1" t="s">
        <v>16</v>
      </c>
      <c r="F524" s="1" t="s">
        <v>17</v>
      </c>
      <c r="G524" s="2">
        <v>7265.96</v>
      </c>
      <c r="H524" s="2">
        <v>4338.2</v>
      </c>
      <c r="I524" s="2">
        <v>4479.2299999999996</v>
      </c>
      <c r="J524" s="2">
        <v>4479.2299999999996</v>
      </c>
      <c r="K524" s="2" t="s">
        <v>11</v>
      </c>
      <c r="L524" s="2">
        <f>tbl_ProjectControl[[#This Row],[Projected_Final_Cost_EAC]]-tbl_ProjectControl[[#This Row],[Budget_Cost_BAC]]</f>
        <v>141.02999999999975</v>
      </c>
    </row>
    <row r="525" spans="1:12" x14ac:dyDescent="0.35">
      <c r="A525" s="1" t="s">
        <v>544</v>
      </c>
      <c r="B525" s="4">
        <v>46247</v>
      </c>
      <c r="C525" s="4">
        <v>46248</v>
      </c>
      <c r="D525" s="1" t="s">
        <v>15</v>
      </c>
      <c r="E525" s="1" t="s">
        <v>23</v>
      </c>
      <c r="F525" s="1" t="s">
        <v>32</v>
      </c>
      <c r="G525" s="2">
        <v>5823.42</v>
      </c>
      <c r="H525" s="2">
        <v>3403.76</v>
      </c>
      <c r="I525" s="2">
        <v>3255.1</v>
      </c>
      <c r="J525" s="2">
        <v>3255.1</v>
      </c>
      <c r="K525" s="2" t="s">
        <v>11</v>
      </c>
      <c r="L525" s="2">
        <f>tbl_ProjectControl[[#This Row],[Projected_Final_Cost_EAC]]-tbl_ProjectControl[[#This Row],[Budget_Cost_BAC]]</f>
        <v>-148.66000000000031</v>
      </c>
    </row>
    <row r="526" spans="1:12" x14ac:dyDescent="0.35">
      <c r="A526" s="1" t="s">
        <v>545</v>
      </c>
      <c r="B526" s="4">
        <v>46242</v>
      </c>
      <c r="C526" s="4">
        <v>46245</v>
      </c>
      <c r="D526" s="1" t="s">
        <v>15</v>
      </c>
      <c r="E526" s="1" t="s">
        <v>16</v>
      </c>
      <c r="F526" s="1" t="s">
        <v>17</v>
      </c>
      <c r="G526" s="2">
        <v>5317.8</v>
      </c>
      <c r="H526" s="2">
        <v>3805.98</v>
      </c>
      <c r="I526" s="2">
        <v>3962.66</v>
      </c>
      <c r="J526" s="2">
        <v>3962.66</v>
      </c>
      <c r="K526" s="2" t="s">
        <v>11</v>
      </c>
      <c r="L526" s="2">
        <f>tbl_ProjectControl[[#This Row],[Projected_Final_Cost_EAC]]-tbl_ProjectControl[[#This Row],[Budget_Cost_BAC]]</f>
        <v>156.67999999999984</v>
      </c>
    </row>
    <row r="527" spans="1:12" x14ac:dyDescent="0.35">
      <c r="A527" s="1" t="s">
        <v>546</v>
      </c>
      <c r="B527" s="4">
        <v>46252</v>
      </c>
      <c r="C527" s="4">
        <v>46253</v>
      </c>
      <c r="D527" s="1" t="s">
        <v>15</v>
      </c>
      <c r="E527" s="1" t="s">
        <v>21</v>
      </c>
      <c r="F527" s="1" t="s">
        <v>10</v>
      </c>
      <c r="G527" s="2">
        <v>7054.99</v>
      </c>
      <c r="H527" s="2">
        <v>4858.29</v>
      </c>
      <c r="I527" s="2">
        <v>5347.38</v>
      </c>
      <c r="J527" s="2">
        <v>5347.38</v>
      </c>
      <c r="K527" s="2" t="s">
        <v>11</v>
      </c>
      <c r="L527" s="2">
        <f>tbl_ProjectControl[[#This Row],[Projected_Final_Cost_EAC]]-tbl_ProjectControl[[#This Row],[Budget_Cost_BAC]]</f>
        <v>489.09000000000015</v>
      </c>
    </row>
    <row r="528" spans="1:12" x14ac:dyDescent="0.35">
      <c r="A528" s="1" t="s">
        <v>547</v>
      </c>
      <c r="B528" s="4">
        <v>46240</v>
      </c>
      <c r="C528" s="4">
        <v>46243</v>
      </c>
      <c r="D528" s="1" t="s">
        <v>15</v>
      </c>
      <c r="E528" s="1" t="s">
        <v>23</v>
      </c>
      <c r="F528" s="1" t="s">
        <v>17</v>
      </c>
      <c r="G528" s="2">
        <v>7018.31</v>
      </c>
      <c r="H528" s="2">
        <v>4670.59</v>
      </c>
      <c r="I528" s="2">
        <v>4971.7299999999996</v>
      </c>
      <c r="J528" s="2">
        <v>4971.7299999999996</v>
      </c>
      <c r="K528" s="2" t="s">
        <v>11</v>
      </c>
      <c r="L528" s="2">
        <f>tbl_ProjectControl[[#This Row],[Projected_Final_Cost_EAC]]-tbl_ProjectControl[[#This Row],[Budget_Cost_BAC]]</f>
        <v>301.13999999999942</v>
      </c>
    </row>
    <row r="529" spans="1:12" x14ac:dyDescent="0.35">
      <c r="A529" s="1" t="s">
        <v>548</v>
      </c>
      <c r="B529" s="4">
        <v>46245</v>
      </c>
      <c r="C529" s="4">
        <v>46247</v>
      </c>
      <c r="D529" s="1" t="s">
        <v>15</v>
      </c>
      <c r="E529" s="1" t="s">
        <v>21</v>
      </c>
      <c r="F529" s="1" t="s">
        <v>24</v>
      </c>
      <c r="G529" s="2">
        <v>7175.2</v>
      </c>
      <c r="H529" s="2">
        <v>4620.95</v>
      </c>
      <c r="I529" s="2">
        <v>4434.8900000000003</v>
      </c>
      <c r="J529" s="2">
        <v>4434.8900000000003</v>
      </c>
      <c r="K529" s="2" t="s">
        <v>11</v>
      </c>
      <c r="L529" s="2">
        <f>tbl_ProjectControl[[#This Row],[Projected_Final_Cost_EAC]]-tbl_ProjectControl[[#This Row],[Budget_Cost_BAC]]</f>
        <v>-186.05999999999949</v>
      </c>
    </row>
    <row r="530" spans="1:12" x14ac:dyDescent="0.35">
      <c r="A530" s="1" t="s">
        <v>549</v>
      </c>
      <c r="B530" s="4">
        <v>46254</v>
      </c>
      <c r="C530" s="4">
        <v>46255</v>
      </c>
      <c r="D530" s="1" t="s">
        <v>15</v>
      </c>
      <c r="E530" s="1" t="s">
        <v>16</v>
      </c>
      <c r="F530" s="1" t="s">
        <v>10</v>
      </c>
      <c r="G530" s="2">
        <v>6682.18</v>
      </c>
      <c r="H530" s="2">
        <v>4389.08</v>
      </c>
      <c r="I530" s="2">
        <v>3835.04</v>
      </c>
      <c r="J530" s="2">
        <v>3835.04</v>
      </c>
      <c r="K530" s="2" t="s">
        <v>11</v>
      </c>
      <c r="L530" s="2">
        <f>tbl_ProjectControl[[#This Row],[Projected_Final_Cost_EAC]]-tbl_ProjectControl[[#This Row],[Budget_Cost_BAC]]</f>
        <v>-554.04</v>
      </c>
    </row>
    <row r="531" spans="1:12" x14ac:dyDescent="0.35">
      <c r="A531" s="1" t="s">
        <v>550</v>
      </c>
      <c r="B531" s="4">
        <v>46253</v>
      </c>
      <c r="C531" s="4">
        <v>46254</v>
      </c>
      <c r="D531" s="1" t="s">
        <v>15</v>
      </c>
      <c r="E531" s="1" t="s">
        <v>16</v>
      </c>
      <c r="F531" s="1" t="s">
        <v>24</v>
      </c>
      <c r="G531" s="2">
        <v>5685.72</v>
      </c>
      <c r="H531" s="2">
        <v>3870.42</v>
      </c>
      <c r="I531" s="2">
        <v>3718.81</v>
      </c>
      <c r="J531" s="2">
        <v>3718.81</v>
      </c>
      <c r="K531" s="2" t="s">
        <v>11</v>
      </c>
      <c r="L531" s="2">
        <f>tbl_ProjectControl[[#This Row],[Projected_Final_Cost_EAC]]-tbl_ProjectControl[[#This Row],[Budget_Cost_BAC]]</f>
        <v>-151.61000000000013</v>
      </c>
    </row>
    <row r="532" spans="1:12" x14ac:dyDescent="0.35">
      <c r="A532" s="1" t="s">
        <v>551</v>
      </c>
      <c r="B532" s="4">
        <v>46253</v>
      </c>
      <c r="C532" s="4">
        <v>46256</v>
      </c>
      <c r="D532" s="1" t="s">
        <v>15</v>
      </c>
      <c r="E532" s="1" t="s">
        <v>16</v>
      </c>
      <c r="F532" s="1" t="s">
        <v>10</v>
      </c>
      <c r="G532" s="2">
        <v>3711.77</v>
      </c>
      <c r="H532" s="2">
        <v>2559.81</v>
      </c>
      <c r="I532" s="2">
        <v>2133.04</v>
      </c>
      <c r="J532" s="2">
        <v>2133.04</v>
      </c>
      <c r="K532" s="2" t="s">
        <v>11</v>
      </c>
      <c r="L532" s="2">
        <f>tbl_ProjectControl[[#This Row],[Projected_Final_Cost_EAC]]-tbl_ProjectControl[[#This Row],[Budget_Cost_BAC]]</f>
        <v>-426.77</v>
      </c>
    </row>
    <row r="533" spans="1:12" x14ac:dyDescent="0.35">
      <c r="A533" s="1" t="s">
        <v>552</v>
      </c>
      <c r="B533" s="4">
        <v>46268</v>
      </c>
      <c r="C533" s="4">
        <v>46272</v>
      </c>
      <c r="D533" s="1" t="s">
        <v>15</v>
      </c>
      <c r="E533" s="1" t="s">
        <v>16</v>
      </c>
      <c r="F533" s="1" t="s">
        <v>19</v>
      </c>
      <c r="G533" s="2">
        <v>5401.56</v>
      </c>
      <c r="H533" s="2">
        <v>3640.23</v>
      </c>
      <c r="I533" s="2">
        <v>4097.53</v>
      </c>
      <c r="J533" s="2">
        <v>4097.53</v>
      </c>
      <c r="K533" s="2" t="s">
        <v>11</v>
      </c>
      <c r="L533" s="2">
        <f>tbl_ProjectControl[[#This Row],[Projected_Final_Cost_EAC]]-tbl_ProjectControl[[#This Row],[Budget_Cost_BAC]]</f>
        <v>457.29999999999973</v>
      </c>
    </row>
    <row r="534" spans="1:12" x14ac:dyDescent="0.35">
      <c r="A534" s="1" t="s">
        <v>553</v>
      </c>
      <c r="B534" s="4">
        <v>46282</v>
      </c>
      <c r="C534" s="4">
        <v>46285</v>
      </c>
      <c r="D534" s="1" t="s">
        <v>15</v>
      </c>
      <c r="E534" s="1" t="s">
        <v>16</v>
      </c>
      <c r="F534" s="1" t="s">
        <v>19</v>
      </c>
      <c r="G534" s="2">
        <v>5198.03</v>
      </c>
      <c r="H534" s="2">
        <v>3492.76</v>
      </c>
      <c r="I534" s="2">
        <v>3341.74</v>
      </c>
      <c r="J534" s="2">
        <v>3341.74</v>
      </c>
      <c r="K534" s="2" t="s">
        <v>11</v>
      </c>
      <c r="L534" s="2">
        <f>tbl_ProjectControl[[#This Row],[Projected_Final_Cost_EAC]]-tbl_ProjectControl[[#This Row],[Budget_Cost_BAC]]</f>
        <v>-151.02000000000044</v>
      </c>
    </row>
    <row r="535" spans="1:12" x14ac:dyDescent="0.35">
      <c r="A535" s="1" t="s">
        <v>554</v>
      </c>
      <c r="B535" s="4">
        <v>46287</v>
      </c>
      <c r="C535" s="4">
        <v>46290</v>
      </c>
      <c r="D535" s="1" t="s">
        <v>15</v>
      </c>
      <c r="E535" s="1" t="s">
        <v>21</v>
      </c>
      <c r="F535" s="1" t="s">
        <v>19</v>
      </c>
      <c r="G535" s="2">
        <v>4998.03</v>
      </c>
      <c r="H535" s="2">
        <v>3219.46</v>
      </c>
      <c r="I535" s="2">
        <v>3096.97</v>
      </c>
      <c r="J535" s="2">
        <v>3096.97</v>
      </c>
      <c r="K535" s="2" t="s">
        <v>11</v>
      </c>
      <c r="L535" s="2">
        <f>tbl_ProjectControl[[#This Row],[Projected_Final_Cost_EAC]]-tbl_ProjectControl[[#This Row],[Budget_Cost_BAC]]</f>
        <v>-122.49000000000024</v>
      </c>
    </row>
    <row r="536" spans="1:12" x14ac:dyDescent="0.35">
      <c r="A536" s="1" t="s">
        <v>555</v>
      </c>
      <c r="B536" s="4">
        <v>46285</v>
      </c>
      <c r="C536" s="4">
        <v>46288</v>
      </c>
      <c r="D536" s="1" t="s">
        <v>15</v>
      </c>
      <c r="E536" s="1" t="s">
        <v>23</v>
      </c>
      <c r="F536" s="1" t="s">
        <v>24</v>
      </c>
      <c r="G536" s="2">
        <v>7023.03</v>
      </c>
      <c r="H536" s="2">
        <v>3895.23</v>
      </c>
      <c r="I536" s="2">
        <v>4026.35</v>
      </c>
      <c r="J536" s="2">
        <v>4026.35</v>
      </c>
      <c r="K536" s="2" t="s">
        <v>11</v>
      </c>
      <c r="L536" s="2">
        <f>tbl_ProjectControl[[#This Row],[Projected_Final_Cost_EAC]]-tbl_ProjectControl[[#This Row],[Budget_Cost_BAC]]</f>
        <v>131.11999999999989</v>
      </c>
    </row>
    <row r="537" spans="1:12" x14ac:dyDescent="0.35">
      <c r="A537" s="1" t="s">
        <v>556</v>
      </c>
      <c r="B537" s="4">
        <v>46274</v>
      </c>
      <c r="C537" s="4">
        <v>46277</v>
      </c>
      <c r="D537" s="1" t="s">
        <v>15</v>
      </c>
      <c r="E537" s="1" t="s">
        <v>21</v>
      </c>
      <c r="F537" s="1" t="s">
        <v>17</v>
      </c>
      <c r="G537" s="2">
        <v>6687.48</v>
      </c>
      <c r="H537" s="2">
        <v>4347.34</v>
      </c>
      <c r="I537" s="2">
        <v>4528.26</v>
      </c>
      <c r="J537" s="2">
        <v>4528.26</v>
      </c>
      <c r="K537" s="2" t="s">
        <v>11</v>
      </c>
      <c r="L537" s="2">
        <f>tbl_ProjectControl[[#This Row],[Projected_Final_Cost_EAC]]-tbl_ProjectControl[[#This Row],[Budget_Cost_BAC]]</f>
        <v>180.92000000000007</v>
      </c>
    </row>
    <row r="538" spans="1:12" x14ac:dyDescent="0.35">
      <c r="A538" s="1" t="s">
        <v>557</v>
      </c>
      <c r="B538" s="4">
        <v>46283</v>
      </c>
      <c r="C538" s="4">
        <v>46287</v>
      </c>
      <c r="D538" s="1" t="s">
        <v>15</v>
      </c>
      <c r="E538" s="1" t="s">
        <v>16</v>
      </c>
      <c r="F538" s="1" t="s">
        <v>24</v>
      </c>
      <c r="G538" s="2">
        <v>7418.26</v>
      </c>
      <c r="H538" s="2">
        <v>4703.49</v>
      </c>
      <c r="I538" s="2">
        <v>4062</v>
      </c>
      <c r="J538" s="2">
        <v>4062</v>
      </c>
      <c r="K538" s="2" t="s">
        <v>11</v>
      </c>
      <c r="L538" s="2">
        <f>tbl_ProjectControl[[#This Row],[Projected_Final_Cost_EAC]]-tbl_ProjectControl[[#This Row],[Budget_Cost_BAC]]</f>
        <v>-641.48999999999978</v>
      </c>
    </row>
    <row r="539" spans="1:12" x14ac:dyDescent="0.35">
      <c r="A539" s="1" t="s">
        <v>558</v>
      </c>
      <c r="B539" s="4">
        <v>46274</v>
      </c>
      <c r="C539" s="4">
        <v>46277</v>
      </c>
      <c r="D539" s="1" t="s">
        <v>15</v>
      </c>
      <c r="E539" s="1" t="s">
        <v>21</v>
      </c>
      <c r="F539" s="1" t="s">
        <v>10</v>
      </c>
      <c r="G539" s="2">
        <v>3711.77</v>
      </c>
      <c r="H539" s="2">
        <v>2214.11</v>
      </c>
      <c r="I539" s="2">
        <v>2173.9699999999998</v>
      </c>
      <c r="J539" s="2">
        <v>2173.9699999999998</v>
      </c>
      <c r="K539" s="2" t="s">
        <v>11</v>
      </c>
      <c r="L539" s="2">
        <f>tbl_ProjectControl[[#This Row],[Projected_Final_Cost_EAC]]-tbl_ProjectControl[[#This Row],[Budget_Cost_BAC]]</f>
        <v>-40.140000000000327</v>
      </c>
    </row>
    <row r="540" spans="1:12" x14ac:dyDescent="0.35">
      <c r="A540" s="1" t="s">
        <v>559</v>
      </c>
      <c r="B540" s="4">
        <v>46282</v>
      </c>
      <c r="C540" s="4">
        <v>46333</v>
      </c>
      <c r="D540" s="1" t="s">
        <v>8</v>
      </c>
      <c r="E540" s="1" t="s">
        <v>58</v>
      </c>
      <c r="F540" s="1" t="s">
        <v>24</v>
      </c>
      <c r="G540" s="2">
        <v>35761.919999999998</v>
      </c>
      <c r="H540" s="2">
        <v>26418.23</v>
      </c>
      <c r="I540" s="2">
        <v>27406.98</v>
      </c>
      <c r="J540" s="2">
        <v>27406.98</v>
      </c>
      <c r="K540" s="2" t="s">
        <v>11</v>
      </c>
      <c r="L540" s="2">
        <f>tbl_ProjectControl[[#This Row],[Projected_Final_Cost_EAC]]-tbl_ProjectControl[[#This Row],[Budget_Cost_BAC]]</f>
        <v>988.75</v>
      </c>
    </row>
    <row r="541" spans="1:12" x14ac:dyDescent="0.35">
      <c r="A541" s="1" t="s">
        <v>560</v>
      </c>
      <c r="B541" s="4">
        <v>46269</v>
      </c>
      <c r="C541" s="4">
        <v>46273</v>
      </c>
      <c r="D541" s="1" t="s">
        <v>15</v>
      </c>
      <c r="E541" s="1" t="s">
        <v>23</v>
      </c>
      <c r="F541" s="1" t="s">
        <v>17</v>
      </c>
      <c r="G541" s="2">
        <v>8218.7900000000009</v>
      </c>
      <c r="H541" s="2">
        <v>5333.08</v>
      </c>
      <c r="I541" s="2">
        <v>5739.01</v>
      </c>
      <c r="J541" s="2">
        <v>5739.01</v>
      </c>
      <c r="K541" s="2" t="s">
        <v>11</v>
      </c>
      <c r="L541" s="2">
        <f>tbl_ProjectControl[[#This Row],[Projected_Final_Cost_EAC]]-tbl_ProjectControl[[#This Row],[Budget_Cost_BAC]]</f>
        <v>405.93000000000029</v>
      </c>
    </row>
    <row r="542" spans="1:12" x14ac:dyDescent="0.35">
      <c r="A542" s="1" t="s">
        <v>561</v>
      </c>
      <c r="B542" s="4">
        <v>46289</v>
      </c>
      <c r="C542" s="4">
        <v>46293</v>
      </c>
      <c r="D542" s="1" t="s">
        <v>15</v>
      </c>
      <c r="E542" s="1" t="s">
        <v>16</v>
      </c>
      <c r="F542" s="1" t="s">
        <v>19</v>
      </c>
      <c r="G542" s="2">
        <v>6064.49</v>
      </c>
      <c r="H542" s="2">
        <v>3906.53</v>
      </c>
      <c r="I542" s="2">
        <v>4336.1000000000004</v>
      </c>
      <c r="J542" s="2">
        <v>4336.1000000000004</v>
      </c>
      <c r="K542" s="2" t="s">
        <v>11</v>
      </c>
      <c r="L542" s="2">
        <f>tbl_ProjectControl[[#This Row],[Projected_Final_Cost_EAC]]-tbl_ProjectControl[[#This Row],[Budget_Cost_BAC]]</f>
        <v>429.57000000000016</v>
      </c>
    </row>
    <row r="543" spans="1:12" x14ac:dyDescent="0.35">
      <c r="A543" s="1" t="s">
        <v>562</v>
      </c>
      <c r="B543" s="4">
        <v>46266</v>
      </c>
      <c r="C543" s="4">
        <v>46269</v>
      </c>
      <c r="D543" s="1" t="s">
        <v>15</v>
      </c>
      <c r="E543" s="1" t="s">
        <v>16</v>
      </c>
      <c r="F543" s="1" t="s">
        <v>17</v>
      </c>
      <c r="G543" s="2">
        <v>3711.77</v>
      </c>
      <c r="H543" s="2">
        <v>2328.1999999999998</v>
      </c>
      <c r="I543" s="2">
        <v>2950.63</v>
      </c>
      <c r="J543" s="2">
        <v>2950.63</v>
      </c>
      <c r="K543" s="2" t="s">
        <v>11</v>
      </c>
      <c r="L543" s="2">
        <f>tbl_ProjectControl[[#This Row],[Projected_Final_Cost_EAC]]-tbl_ProjectControl[[#This Row],[Budget_Cost_BAC]]</f>
        <v>622.43000000000029</v>
      </c>
    </row>
    <row r="544" spans="1:12" x14ac:dyDescent="0.35">
      <c r="A544" s="1" t="s">
        <v>563</v>
      </c>
      <c r="B544" s="4">
        <v>46278</v>
      </c>
      <c r="C544" s="4">
        <v>46279</v>
      </c>
      <c r="D544" s="1" t="s">
        <v>15</v>
      </c>
      <c r="E544" s="1" t="s">
        <v>16</v>
      </c>
      <c r="F544" s="1" t="s">
        <v>10</v>
      </c>
      <c r="G544" s="2">
        <v>6816.32</v>
      </c>
      <c r="H544" s="2">
        <v>4449.6499999999996</v>
      </c>
      <c r="I544" s="2">
        <v>5030.21</v>
      </c>
      <c r="J544" s="2">
        <v>5030.21</v>
      </c>
      <c r="K544" s="2" t="s">
        <v>11</v>
      </c>
      <c r="L544" s="2">
        <f>tbl_ProjectControl[[#This Row],[Projected_Final_Cost_EAC]]-tbl_ProjectControl[[#This Row],[Budget_Cost_BAC]]</f>
        <v>580.5600000000004</v>
      </c>
    </row>
    <row r="545" spans="1:12" x14ac:dyDescent="0.35">
      <c r="A545" s="1" t="s">
        <v>564</v>
      </c>
      <c r="B545" s="4">
        <v>46268</v>
      </c>
      <c r="C545" s="4">
        <v>46270</v>
      </c>
      <c r="D545" s="1" t="s">
        <v>15</v>
      </c>
      <c r="E545" s="1" t="s">
        <v>23</v>
      </c>
      <c r="F545" s="1" t="s">
        <v>17</v>
      </c>
      <c r="G545" s="2">
        <v>6101.17</v>
      </c>
      <c r="H545" s="2">
        <v>4162.78</v>
      </c>
      <c r="I545" s="2">
        <v>5591.23</v>
      </c>
      <c r="J545" s="2">
        <v>5591.23</v>
      </c>
      <c r="K545" s="2" t="s">
        <v>11</v>
      </c>
      <c r="L545" s="2">
        <f>tbl_ProjectControl[[#This Row],[Projected_Final_Cost_EAC]]-tbl_ProjectControl[[#This Row],[Budget_Cost_BAC]]</f>
        <v>1428.4499999999998</v>
      </c>
    </row>
    <row r="546" spans="1:12" x14ac:dyDescent="0.35">
      <c r="A546" s="1" t="s">
        <v>565</v>
      </c>
      <c r="B546" s="4">
        <v>46281</v>
      </c>
      <c r="C546" s="4">
        <v>46310</v>
      </c>
      <c r="D546" s="1" t="s">
        <v>8</v>
      </c>
      <c r="E546" s="1" t="s">
        <v>13</v>
      </c>
      <c r="F546" s="1" t="s">
        <v>32</v>
      </c>
      <c r="G546" s="2">
        <v>29979.29</v>
      </c>
      <c r="H546" s="2">
        <v>18727.66</v>
      </c>
      <c r="I546" s="2">
        <v>18294.66</v>
      </c>
      <c r="J546" s="2">
        <v>18294.66</v>
      </c>
      <c r="K546" s="2" t="s">
        <v>11</v>
      </c>
      <c r="L546" s="2">
        <f>tbl_ProjectControl[[#This Row],[Projected_Final_Cost_EAC]]-tbl_ProjectControl[[#This Row],[Budget_Cost_BAC]]</f>
        <v>-433</v>
      </c>
    </row>
    <row r="547" spans="1:12" x14ac:dyDescent="0.35">
      <c r="A547" s="1" t="s">
        <v>566</v>
      </c>
      <c r="B547" s="4">
        <v>46277</v>
      </c>
      <c r="C547" s="4">
        <v>46280</v>
      </c>
      <c r="D547" s="1" t="s">
        <v>15</v>
      </c>
      <c r="E547" s="1" t="s">
        <v>21</v>
      </c>
      <c r="F547" s="1" t="s">
        <v>32</v>
      </c>
      <c r="G547" s="2">
        <v>4704.3900000000003</v>
      </c>
      <c r="H547" s="2">
        <v>3007.83</v>
      </c>
      <c r="I547" s="2">
        <v>2592.1</v>
      </c>
      <c r="J547" s="2">
        <v>2592.1</v>
      </c>
      <c r="K547" s="2" t="s">
        <v>11</v>
      </c>
      <c r="L547" s="2">
        <f>tbl_ProjectControl[[#This Row],[Projected_Final_Cost_EAC]]-tbl_ProjectControl[[#This Row],[Budget_Cost_BAC]]</f>
        <v>-415.73</v>
      </c>
    </row>
    <row r="548" spans="1:12" x14ac:dyDescent="0.35">
      <c r="A548" s="1" t="s">
        <v>567</v>
      </c>
      <c r="B548" s="4">
        <v>46276</v>
      </c>
      <c r="C548" s="4">
        <v>46280</v>
      </c>
      <c r="D548" s="1" t="s">
        <v>15</v>
      </c>
      <c r="E548" s="1" t="s">
        <v>16</v>
      </c>
      <c r="F548" s="1" t="s">
        <v>10</v>
      </c>
      <c r="G548" s="2">
        <v>4642.2</v>
      </c>
      <c r="H548" s="2">
        <v>3070.84</v>
      </c>
      <c r="I548" s="2">
        <v>2632.79</v>
      </c>
      <c r="J548" s="2">
        <v>2632.79</v>
      </c>
      <c r="K548" s="2" t="s">
        <v>11</v>
      </c>
      <c r="L548" s="2">
        <f>tbl_ProjectControl[[#This Row],[Projected_Final_Cost_EAC]]-tbl_ProjectControl[[#This Row],[Budget_Cost_BAC]]</f>
        <v>-438.05000000000018</v>
      </c>
    </row>
    <row r="549" spans="1:12" x14ac:dyDescent="0.35">
      <c r="A549" s="1" t="s">
        <v>568</v>
      </c>
      <c r="B549" s="4">
        <v>46280</v>
      </c>
      <c r="C549" s="4">
        <v>46283</v>
      </c>
      <c r="D549" s="1" t="s">
        <v>15</v>
      </c>
      <c r="E549" s="1" t="s">
        <v>21</v>
      </c>
      <c r="F549" s="1" t="s">
        <v>10</v>
      </c>
      <c r="G549" s="2">
        <v>4241.03</v>
      </c>
      <c r="H549" s="2">
        <v>2759.22</v>
      </c>
      <c r="I549" s="2">
        <v>2466.08</v>
      </c>
      <c r="J549" s="2">
        <v>2466.08</v>
      </c>
      <c r="K549" s="2" t="s">
        <v>11</v>
      </c>
      <c r="L549" s="2">
        <f>tbl_ProjectControl[[#This Row],[Projected_Final_Cost_EAC]]-tbl_ProjectControl[[#This Row],[Budget_Cost_BAC]]</f>
        <v>-293.13999999999987</v>
      </c>
    </row>
    <row r="550" spans="1:12" x14ac:dyDescent="0.35">
      <c r="A550" s="1" t="s">
        <v>569</v>
      </c>
      <c r="B550" s="4">
        <v>46273</v>
      </c>
      <c r="C550" s="4">
        <v>46275</v>
      </c>
      <c r="D550" s="1" t="s">
        <v>15</v>
      </c>
      <c r="E550" s="1" t="s">
        <v>16</v>
      </c>
      <c r="F550" s="1" t="s">
        <v>19</v>
      </c>
      <c r="G550" s="2">
        <v>5649.62</v>
      </c>
      <c r="H550" s="2">
        <v>3743.57</v>
      </c>
      <c r="I550" s="2">
        <v>4538.59</v>
      </c>
      <c r="J550" s="2">
        <v>4538.59</v>
      </c>
      <c r="K550" s="2" t="s">
        <v>11</v>
      </c>
      <c r="L550" s="2">
        <f>tbl_ProjectControl[[#This Row],[Projected_Final_Cost_EAC]]-tbl_ProjectControl[[#This Row],[Budget_Cost_BAC]]</f>
        <v>795.02</v>
      </c>
    </row>
    <row r="551" spans="1:12" x14ac:dyDescent="0.35">
      <c r="A551" s="1" t="s">
        <v>570</v>
      </c>
      <c r="B551" s="4">
        <v>46283</v>
      </c>
      <c r="C551" s="4">
        <v>46331</v>
      </c>
      <c r="D551" s="1" t="s">
        <v>8</v>
      </c>
      <c r="E551" s="1" t="s">
        <v>9</v>
      </c>
      <c r="F551" s="1" t="s">
        <v>32</v>
      </c>
      <c r="G551" s="2">
        <v>40474.449999999997</v>
      </c>
      <c r="H551" s="2">
        <v>23508.09</v>
      </c>
      <c r="I551" s="2">
        <v>19981.88</v>
      </c>
      <c r="J551" s="2">
        <v>19981.88</v>
      </c>
      <c r="K551" s="2" t="s">
        <v>11</v>
      </c>
      <c r="L551" s="2">
        <f>tbl_ProjectControl[[#This Row],[Projected_Final_Cost_EAC]]-tbl_ProjectControl[[#This Row],[Budget_Cost_BAC]]</f>
        <v>-3526.2099999999991</v>
      </c>
    </row>
    <row r="552" spans="1:12" x14ac:dyDescent="0.35">
      <c r="A552" s="1" t="s">
        <v>571</v>
      </c>
      <c r="B552" s="4">
        <v>46280</v>
      </c>
      <c r="C552" s="4">
        <v>46281</v>
      </c>
      <c r="D552" s="1" t="s">
        <v>15</v>
      </c>
      <c r="E552" s="1" t="s">
        <v>16</v>
      </c>
      <c r="F552" s="1" t="s">
        <v>32</v>
      </c>
      <c r="G552" s="2">
        <v>6429.46</v>
      </c>
      <c r="H552" s="2">
        <v>4271.9799999999996</v>
      </c>
      <c r="I552" s="2">
        <v>3723.36</v>
      </c>
      <c r="J552" s="2">
        <v>3723.36</v>
      </c>
      <c r="K552" s="2" t="s">
        <v>11</v>
      </c>
      <c r="L552" s="2">
        <f>tbl_ProjectControl[[#This Row],[Projected_Final_Cost_EAC]]-tbl_ProjectControl[[#This Row],[Budget_Cost_BAC]]</f>
        <v>-548.61999999999944</v>
      </c>
    </row>
    <row r="553" spans="1:12" x14ac:dyDescent="0.35">
      <c r="A553" s="1" t="s">
        <v>572</v>
      </c>
      <c r="B553" s="4">
        <v>46267</v>
      </c>
      <c r="C553" s="4">
        <v>46268</v>
      </c>
      <c r="D553" s="1" t="s">
        <v>15</v>
      </c>
      <c r="E553" s="1" t="s">
        <v>16</v>
      </c>
      <c r="F553" s="1" t="s">
        <v>19</v>
      </c>
      <c r="G553" s="2">
        <v>5677.27</v>
      </c>
      <c r="H553" s="2">
        <v>3944.65</v>
      </c>
      <c r="I553" s="2">
        <v>3771.95</v>
      </c>
      <c r="J553" s="2">
        <v>3771.95</v>
      </c>
      <c r="K553" s="2" t="s">
        <v>11</v>
      </c>
      <c r="L553" s="2">
        <f>tbl_ProjectControl[[#This Row],[Projected_Final_Cost_EAC]]-tbl_ProjectControl[[#This Row],[Budget_Cost_BAC]]</f>
        <v>-172.70000000000027</v>
      </c>
    </row>
    <row r="554" spans="1:12" x14ac:dyDescent="0.35">
      <c r="A554" s="1" t="s">
        <v>573</v>
      </c>
      <c r="B554" s="4">
        <v>46290</v>
      </c>
      <c r="C554" s="4">
        <v>46291</v>
      </c>
      <c r="D554" s="1" t="s">
        <v>15</v>
      </c>
      <c r="E554" s="1" t="s">
        <v>16</v>
      </c>
      <c r="F554" s="1" t="s">
        <v>17</v>
      </c>
      <c r="G554" s="2">
        <v>6736.96</v>
      </c>
      <c r="H554" s="2">
        <v>3813.43</v>
      </c>
      <c r="I554" s="2">
        <v>3679.85</v>
      </c>
      <c r="J554" s="2">
        <v>3679.85</v>
      </c>
      <c r="K554" s="2" t="s">
        <v>11</v>
      </c>
      <c r="L554" s="2">
        <f>tbl_ProjectControl[[#This Row],[Projected_Final_Cost_EAC]]-tbl_ProjectControl[[#This Row],[Budget_Cost_BAC]]</f>
        <v>-133.57999999999993</v>
      </c>
    </row>
    <row r="555" spans="1:12" x14ac:dyDescent="0.35">
      <c r="A555" s="1" t="s">
        <v>574</v>
      </c>
      <c r="B555" s="4">
        <v>46274</v>
      </c>
      <c r="C555" s="4">
        <v>46275</v>
      </c>
      <c r="D555" s="1" t="s">
        <v>15</v>
      </c>
      <c r="E555" s="1" t="s">
        <v>23</v>
      </c>
      <c r="F555" s="1" t="s">
        <v>19</v>
      </c>
      <c r="G555" s="2">
        <v>5229.3</v>
      </c>
      <c r="H555" s="2">
        <v>2850.55</v>
      </c>
      <c r="I555" s="2">
        <v>3416.39</v>
      </c>
      <c r="J555" s="2">
        <v>3416.39</v>
      </c>
      <c r="K555" s="2" t="s">
        <v>11</v>
      </c>
      <c r="L555" s="2">
        <f>tbl_ProjectControl[[#This Row],[Projected_Final_Cost_EAC]]-tbl_ProjectControl[[#This Row],[Budget_Cost_BAC]]</f>
        <v>565.83999999999969</v>
      </c>
    </row>
    <row r="556" spans="1:12" x14ac:dyDescent="0.35">
      <c r="A556" s="1" t="s">
        <v>575</v>
      </c>
      <c r="B556" s="4">
        <v>46273</v>
      </c>
      <c r="C556" s="4">
        <v>46275</v>
      </c>
      <c r="D556" s="1" t="s">
        <v>15</v>
      </c>
      <c r="E556" s="1" t="s">
        <v>16</v>
      </c>
      <c r="F556" s="1" t="s">
        <v>19</v>
      </c>
      <c r="G556" s="2">
        <v>8149.26</v>
      </c>
      <c r="H556" s="2">
        <v>4807.3599999999997</v>
      </c>
      <c r="I556" s="2">
        <v>4974.95</v>
      </c>
      <c r="J556" s="2">
        <v>4974.95</v>
      </c>
      <c r="K556" s="2" t="s">
        <v>11</v>
      </c>
      <c r="L556" s="2">
        <f>tbl_ProjectControl[[#This Row],[Projected_Final_Cost_EAC]]-tbl_ProjectControl[[#This Row],[Budget_Cost_BAC]]</f>
        <v>167.59000000000015</v>
      </c>
    </row>
    <row r="557" spans="1:12" x14ac:dyDescent="0.35">
      <c r="A557" s="1" t="s">
        <v>576</v>
      </c>
      <c r="B557" s="4">
        <v>46271</v>
      </c>
      <c r="C557" s="4">
        <v>46305</v>
      </c>
      <c r="D557" s="1" t="s">
        <v>8</v>
      </c>
      <c r="E557" s="1" t="s">
        <v>58</v>
      </c>
      <c r="F557" s="1" t="s">
        <v>17</v>
      </c>
      <c r="G557" s="2">
        <v>29444.69</v>
      </c>
      <c r="H557" s="2">
        <v>20626</v>
      </c>
      <c r="I557" s="2">
        <v>21340.32</v>
      </c>
      <c r="J557" s="2">
        <v>21340.32</v>
      </c>
      <c r="K557" s="2" t="s">
        <v>11</v>
      </c>
      <c r="L557" s="2">
        <f>tbl_ProjectControl[[#This Row],[Projected_Final_Cost_EAC]]-tbl_ProjectControl[[#This Row],[Budget_Cost_BAC]]</f>
        <v>714.31999999999971</v>
      </c>
    </row>
    <row r="558" spans="1:12" x14ac:dyDescent="0.35">
      <c r="A558" s="1" t="s">
        <v>577</v>
      </c>
      <c r="B558" s="4">
        <v>46288</v>
      </c>
      <c r="C558" s="4">
        <v>46292</v>
      </c>
      <c r="D558" s="1" t="s">
        <v>15</v>
      </c>
      <c r="E558" s="1" t="s">
        <v>16</v>
      </c>
      <c r="F558" s="1" t="s">
        <v>19</v>
      </c>
      <c r="G558" s="2">
        <v>7203.43</v>
      </c>
      <c r="H558" s="2">
        <v>4560.09</v>
      </c>
      <c r="I558" s="2">
        <v>5185.9799999999996</v>
      </c>
      <c r="J558" s="2">
        <v>5185.9799999999996</v>
      </c>
      <c r="K558" s="2" t="s">
        <v>11</v>
      </c>
      <c r="L558" s="2">
        <f>tbl_ProjectControl[[#This Row],[Projected_Final_Cost_EAC]]-tbl_ProjectControl[[#This Row],[Budget_Cost_BAC]]</f>
        <v>625.88999999999942</v>
      </c>
    </row>
    <row r="559" spans="1:12" x14ac:dyDescent="0.35">
      <c r="A559" s="1" t="s">
        <v>578</v>
      </c>
      <c r="B559" s="4">
        <v>46286</v>
      </c>
      <c r="C559" s="4">
        <v>46289</v>
      </c>
      <c r="D559" s="1" t="s">
        <v>15</v>
      </c>
      <c r="E559" s="1" t="s">
        <v>16</v>
      </c>
      <c r="F559" s="1" t="s">
        <v>24</v>
      </c>
      <c r="G559" s="2">
        <v>6543.11</v>
      </c>
      <c r="H559" s="2">
        <v>3717.8</v>
      </c>
      <c r="I559" s="2">
        <v>3747.84</v>
      </c>
      <c r="J559" s="2">
        <v>3747.84</v>
      </c>
      <c r="K559" s="2" t="s">
        <v>11</v>
      </c>
      <c r="L559" s="2">
        <f>tbl_ProjectControl[[#This Row],[Projected_Final_Cost_EAC]]-tbl_ProjectControl[[#This Row],[Budget_Cost_BAC]]</f>
        <v>30.039999999999964</v>
      </c>
    </row>
    <row r="560" spans="1:12" x14ac:dyDescent="0.35">
      <c r="A560" s="1" t="s">
        <v>579</v>
      </c>
      <c r="B560" s="4">
        <v>46274</v>
      </c>
      <c r="C560" s="4">
        <v>46277</v>
      </c>
      <c r="D560" s="1" t="s">
        <v>15</v>
      </c>
      <c r="E560" s="1" t="s">
        <v>16</v>
      </c>
      <c r="F560" s="1" t="s">
        <v>32</v>
      </c>
      <c r="G560" s="2">
        <v>4434.8900000000003</v>
      </c>
      <c r="H560" s="2">
        <v>3229.19</v>
      </c>
      <c r="I560" s="2">
        <v>3106.26</v>
      </c>
      <c r="J560" s="2">
        <v>3106.26</v>
      </c>
      <c r="K560" s="2" t="s">
        <v>11</v>
      </c>
      <c r="L560" s="2">
        <f>tbl_ProjectControl[[#This Row],[Projected_Final_Cost_EAC]]-tbl_ProjectControl[[#This Row],[Budget_Cost_BAC]]</f>
        <v>-122.92999999999984</v>
      </c>
    </row>
    <row r="561" spans="1:12" x14ac:dyDescent="0.35">
      <c r="A561" s="1" t="s">
        <v>580</v>
      </c>
      <c r="B561" s="4">
        <v>46273</v>
      </c>
      <c r="C561" s="4">
        <v>46274</v>
      </c>
      <c r="D561" s="1" t="s">
        <v>15</v>
      </c>
      <c r="E561" s="1" t="s">
        <v>16</v>
      </c>
      <c r="F561" s="1" t="s">
        <v>19</v>
      </c>
      <c r="G561" s="2">
        <v>5592.73</v>
      </c>
      <c r="H561" s="2">
        <v>3585.4</v>
      </c>
      <c r="I561" s="2">
        <v>4403.01</v>
      </c>
      <c r="J561" s="2">
        <v>4403.01</v>
      </c>
      <c r="K561" s="2" t="s">
        <v>11</v>
      </c>
      <c r="L561" s="2">
        <f>tbl_ProjectControl[[#This Row],[Projected_Final_Cost_EAC]]-tbl_ProjectControl[[#This Row],[Budget_Cost_BAC]]</f>
        <v>817.61000000000013</v>
      </c>
    </row>
    <row r="562" spans="1:12" x14ac:dyDescent="0.35">
      <c r="A562" s="1" t="s">
        <v>581</v>
      </c>
      <c r="B562" s="4">
        <v>46316</v>
      </c>
      <c r="C562" s="4">
        <v>46318</v>
      </c>
      <c r="D562" s="1" t="s">
        <v>15</v>
      </c>
      <c r="E562" s="1" t="s">
        <v>16</v>
      </c>
      <c r="F562" s="1" t="s">
        <v>10</v>
      </c>
      <c r="G562" s="2">
        <v>6837.08</v>
      </c>
      <c r="H562" s="2">
        <v>4657.32</v>
      </c>
      <c r="I562" s="2">
        <v>4949.6499999999996</v>
      </c>
      <c r="J562" s="2">
        <v>4949.6499999999996</v>
      </c>
      <c r="K562" s="2" t="s">
        <v>11</v>
      </c>
      <c r="L562" s="2">
        <f>tbl_ProjectControl[[#This Row],[Projected_Final_Cost_EAC]]-tbl_ProjectControl[[#This Row],[Budget_Cost_BAC]]</f>
        <v>292.32999999999993</v>
      </c>
    </row>
    <row r="563" spans="1:12" x14ac:dyDescent="0.35">
      <c r="A563" s="1" t="s">
        <v>582</v>
      </c>
      <c r="B563" s="4">
        <v>46296</v>
      </c>
      <c r="C563" s="4">
        <v>46298</v>
      </c>
      <c r="D563" s="1" t="s">
        <v>15</v>
      </c>
      <c r="E563" s="1" t="s">
        <v>21</v>
      </c>
      <c r="F563" s="1" t="s">
        <v>17</v>
      </c>
      <c r="G563" s="2">
        <v>5495.97</v>
      </c>
      <c r="H563" s="2">
        <v>3573.82</v>
      </c>
      <c r="I563" s="2">
        <v>4426.8100000000004</v>
      </c>
      <c r="J563" s="2">
        <v>4426.8100000000004</v>
      </c>
      <c r="K563" s="2" t="s">
        <v>11</v>
      </c>
      <c r="L563" s="2">
        <f>tbl_ProjectControl[[#This Row],[Projected_Final_Cost_EAC]]-tbl_ProjectControl[[#This Row],[Budget_Cost_BAC]]</f>
        <v>852.99000000000024</v>
      </c>
    </row>
    <row r="564" spans="1:12" x14ac:dyDescent="0.35">
      <c r="A564" s="1" t="s">
        <v>583</v>
      </c>
      <c r="B564" s="4">
        <v>46308</v>
      </c>
      <c r="C564" s="4">
        <v>46355</v>
      </c>
      <c r="D564" s="1" t="s">
        <v>8</v>
      </c>
      <c r="E564" s="1" t="s">
        <v>58</v>
      </c>
      <c r="F564" s="1" t="s">
        <v>19</v>
      </c>
      <c r="G564" s="2">
        <v>40068.57</v>
      </c>
      <c r="H564" s="2">
        <v>26396.35</v>
      </c>
      <c r="I564" s="2">
        <v>28342.59</v>
      </c>
      <c r="J564" s="2">
        <v>28342.59</v>
      </c>
      <c r="K564" s="2" t="s">
        <v>584</v>
      </c>
      <c r="L564" s="2">
        <f>tbl_ProjectControl[[#This Row],[Projected_Final_Cost_EAC]]-tbl_ProjectControl[[#This Row],[Budget_Cost_BAC]]</f>
        <v>1946.2400000000016</v>
      </c>
    </row>
    <row r="565" spans="1:12" x14ac:dyDescent="0.35">
      <c r="A565" s="1" t="s">
        <v>585</v>
      </c>
      <c r="B565" s="4">
        <v>46310</v>
      </c>
      <c r="C565" s="4">
        <v>46312</v>
      </c>
      <c r="D565" s="1" t="s">
        <v>15</v>
      </c>
      <c r="E565" s="1" t="s">
        <v>16</v>
      </c>
      <c r="F565" s="1" t="s">
        <v>24</v>
      </c>
      <c r="G565" s="2">
        <v>6945.94</v>
      </c>
      <c r="H565" s="2">
        <v>3472.97</v>
      </c>
      <c r="I565" s="2">
        <v>3165.59</v>
      </c>
      <c r="J565" s="2">
        <v>3165.59</v>
      </c>
      <c r="K565" s="2" t="s">
        <v>11</v>
      </c>
      <c r="L565" s="2">
        <f>tbl_ProjectControl[[#This Row],[Projected_Final_Cost_EAC]]-tbl_ProjectControl[[#This Row],[Budget_Cost_BAC]]</f>
        <v>-307.37999999999965</v>
      </c>
    </row>
    <row r="566" spans="1:12" x14ac:dyDescent="0.35">
      <c r="A566" s="1" t="s">
        <v>586</v>
      </c>
      <c r="B566" s="4">
        <v>46296</v>
      </c>
      <c r="C566" s="4">
        <v>46300</v>
      </c>
      <c r="D566" s="1" t="s">
        <v>15</v>
      </c>
      <c r="E566" s="1" t="s">
        <v>16</v>
      </c>
      <c r="F566" s="1" t="s">
        <v>32</v>
      </c>
      <c r="G566" s="2">
        <v>6115.21</v>
      </c>
      <c r="H566" s="2">
        <v>3694.57</v>
      </c>
      <c r="I566" s="2">
        <v>3457.4</v>
      </c>
      <c r="J566" s="2">
        <v>3457.4</v>
      </c>
      <c r="K566" s="2" t="s">
        <v>11</v>
      </c>
      <c r="L566" s="2">
        <f>tbl_ProjectControl[[#This Row],[Projected_Final_Cost_EAC]]-tbl_ProjectControl[[#This Row],[Budget_Cost_BAC]]</f>
        <v>-237.17000000000007</v>
      </c>
    </row>
    <row r="567" spans="1:12" x14ac:dyDescent="0.35">
      <c r="A567" s="1" t="s">
        <v>587</v>
      </c>
      <c r="B567" s="4">
        <v>46309</v>
      </c>
      <c r="C567" s="4">
        <v>46312</v>
      </c>
      <c r="D567" s="1" t="s">
        <v>15</v>
      </c>
      <c r="E567" s="1" t="s">
        <v>16</v>
      </c>
      <c r="F567" s="1" t="s">
        <v>17</v>
      </c>
      <c r="G567" s="2">
        <v>7322.1</v>
      </c>
      <c r="H567" s="2">
        <v>4602.66</v>
      </c>
      <c r="I567" s="2">
        <v>5223.49</v>
      </c>
      <c r="J567" s="2">
        <v>5223.49</v>
      </c>
      <c r="K567" s="2" t="s">
        <v>11</v>
      </c>
      <c r="L567" s="2">
        <f>tbl_ProjectControl[[#This Row],[Projected_Final_Cost_EAC]]-tbl_ProjectControl[[#This Row],[Budget_Cost_BAC]]</f>
        <v>620.82999999999993</v>
      </c>
    </row>
    <row r="568" spans="1:12" x14ac:dyDescent="0.35">
      <c r="A568" s="1" t="s">
        <v>588</v>
      </c>
      <c r="B568" s="4">
        <v>46296</v>
      </c>
      <c r="C568" s="4">
        <v>46299</v>
      </c>
      <c r="D568" s="1" t="s">
        <v>15</v>
      </c>
      <c r="E568" s="1" t="s">
        <v>16</v>
      </c>
      <c r="F568" s="1" t="s">
        <v>32</v>
      </c>
      <c r="G568" s="2">
        <v>5843.25</v>
      </c>
      <c r="H568" s="2">
        <v>4014.22</v>
      </c>
      <c r="I568" s="2">
        <v>3900.28</v>
      </c>
      <c r="J568" s="2">
        <v>3900.28</v>
      </c>
      <c r="K568" s="2" t="s">
        <v>11</v>
      </c>
      <c r="L568" s="2">
        <f>tbl_ProjectControl[[#This Row],[Projected_Final_Cost_EAC]]-tbl_ProjectControl[[#This Row],[Budget_Cost_BAC]]</f>
        <v>-113.9399999999996</v>
      </c>
    </row>
    <row r="569" spans="1:12" x14ac:dyDescent="0.35">
      <c r="A569" s="1" t="s">
        <v>589</v>
      </c>
      <c r="B569" s="4">
        <v>46315</v>
      </c>
      <c r="C569" s="4">
        <v>46318</v>
      </c>
      <c r="D569" s="1" t="s">
        <v>15</v>
      </c>
      <c r="E569" s="1" t="s">
        <v>16</v>
      </c>
      <c r="F569" s="1" t="s">
        <v>19</v>
      </c>
      <c r="G569" s="2">
        <v>8705.33</v>
      </c>
      <c r="H569" s="2">
        <v>5773.54</v>
      </c>
      <c r="I569" s="2">
        <v>6076.82</v>
      </c>
      <c r="J569" s="2">
        <v>6076.82</v>
      </c>
      <c r="K569" s="2" t="s">
        <v>11</v>
      </c>
      <c r="L569" s="2">
        <f>tbl_ProjectControl[[#This Row],[Projected_Final_Cost_EAC]]-tbl_ProjectControl[[#This Row],[Budget_Cost_BAC]]</f>
        <v>303.27999999999975</v>
      </c>
    </row>
    <row r="570" spans="1:12" x14ac:dyDescent="0.35">
      <c r="A570" s="1" t="s">
        <v>590</v>
      </c>
      <c r="B570" s="4">
        <v>46317</v>
      </c>
      <c r="C570" s="4">
        <v>46319</v>
      </c>
      <c r="D570" s="1" t="s">
        <v>15</v>
      </c>
      <c r="E570" s="1" t="s">
        <v>23</v>
      </c>
      <c r="F570" s="1" t="s">
        <v>19</v>
      </c>
      <c r="G570" s="2">
        <v>7989.13</v>
      </c>
      <c r="H570" s="2">
        <v>5048.8</v>
      </c>
      <c r="I570" s="2">
        <v>5346.39</v>
      </c>
      <c r="J570" s="2">
        <v>5346.39</v>
      </c>
      <c r="K570" s="2" t="s">
        <v>11</v>
      </c>
      <c r="L570" s="2">
        <f>tbl_ProjectControl[[#This Row],[Projected_Final_Cost_EAC]]-tbl_ProjectControl[[#This Row],[Budget_Cost_BAC]]</f>
        <v>297.59000000000015</v>
      </c>
    </row>
    <row r="571" spans="1:12" x14ac:dyDescent="0.35">
      <c r="A571" s="1" t="s">
        <v>591</v>
      </c>
      <c r="B571" s="4">
        <v>46310</v>
      </c>
      <c r="C571" s="4">
        <v>46312</v>
      </c>
      <c r="D571" s="1" t="s">
        <v>15</v>
      </c>
      <c r="E571" s="1" t="s">
        <v>16</v>
      </c>
      <c r="F571" s="1" t="s">
        <v>17</v>
      </c>
      <c r="G571" s="2">
        <v>5948.56</v>
      </c>
      <c r="H571" s="2">
        <v>4385.21</v>
      </c>
      <c r="I571" s="2">
        <v>4704.3500000000004</v>
      </c>
      <c r="J571" s="2">
        <v>4704.3500000000004</v>
      </c>
      <c r="K571" s="2" t="s">
        <v>11</v>
      </c>
      <c r="L571" s="2">
        <f>tbl_ProjectControl[[#This Row],[Projected_Final_Cost_EAC]]-tbl_ProjectControl[[#This Row],[Budget_Cost_BAC]]</f>
        <v>319.14000000000033</v>
      </c>
    </row>
    <row r="572" spans="1:12" x14ac:dyDescent="0.35">
      <c r="A572" s="1" t="s">
        <v>592</v>
      </c>
      <c r="B572" s="4">
        <v>46301</v>
      </c>
      <c r="C572" s="4">
        <v>46304</v>
      </c>
      <c r="D572" s="1" t="s">
        <v>15</v>
      </c>
      <c r="E572" s="1" t="s">
        <v>16</v>
      </c>
      <c r="F572" s="1" t="s">
        <v>32</v>
      </c>
      <c r="G572" s="2">
        <v>6421.51</v>
      </c>
      <c r="H572" s="2">
        <v>4411.33</v>
      </c>
      <c r="I572" s="2">
        <v>4177.78</v>
      </c>
      <c r="J572" s="2">
        <v>4177.78</v>
      </c>
      <c r="K572" s="2" t="s">
        <v>11</v>
      </c>
      <c r="L572" s="2">
        <f>tbl_ProjectControl[[#This Row],[Projected_Final_Cost_EAC]]-tbl_ProjectControl[[#This Row],[Budget_Cost_BAC]]</f>
        <v>-233.55000000000018</v>
      </c>
    </row>
    <row r="573" spans="1:12" x14ac:dyDescent="0.35">
      <c r="A573" s="1" t="s">
        <v>593</v>
      </c>
      <c r="B573" s="4">
        <v>46307</v>
      </c>
      <c r="C573" s="4">
        <v>46311</v>
      </c>
      <c r="D573" s="1" t="s">
        <v>15</v>
      </c>
      <c r="E573" s="1" t="s">
        <v>16</v>
      </c>
      <c r="F573" s="1" t="s">
        <v>32</v>
      </c>
      <c r="G573" s="2">
        <v>8071.25</v>
      </c>
      <c r="H573" s="2">
        <v>5909.08</v>
      </c>
      <c r="I573" s="2">
        <v>6003.42</v>
      </c>
      <c r="J573" s="2">
        <v>6003.42</v>
      </c>
      <c r="K573" s="2" t="s">
        <v>11</v>
      </c>
      <c r="L573" s="2">
        <f>tbl_ProjectControl[[#This Row],[Projected_Final_Cost_EAC]]-tbl_ProjectControl[[#This Row],[Budget_Cost_BAC]]</f>
        <v>94.340000000000146</v>
      </c>
    </row>
    <row r="574" spans="1:12" x14ac:dyDescent="0.35">
      <c r="A574" s="1" t="s">
        <v>594</v>
      </c>
      <c r="B574" s="4">
        <v>46301</v>
      </c>
      <c r="C574" s="4">
        <v>46344</v>
      </c>
      <c r="D574" s="1" t="s">
        <v>8</v>
      </c>
      <c r="E574" s="1" t="s">
        <v>9</v>
      </c>
      <c r="F574" s="1" t="s">
        <v>32</v>
      </c>
      <c r="G574" s="2">
        <v>28777.1</v>
      </c>
      <c r="H574" s="2">
        <v>20142.41</v>
      </c>
      <c r="I574" s="2">
        <v>20855.669999999998</v>
      </c>
      <c r="J574" s="2">
        <v>20855.669999999998</v>
      </c>
      <c r="K574" s="2" t="s">
        <v>584</v>
      </c>
      <c r="L574" s="2">
        <f>tbl_ProjectControl[[#This Row],[Projected_Final_Cost_EAC]]-tbl_ProjectControl[[#This Row],[Budget_Cost_BAC]]</f>
        <v>713.2599999999984</v>
      </c>
    </row>
    <row r="575" spans="1:12" x14ac:dyDescent="0.35">
      <c r="A575" s="1" t="s">
        <v>595</v>
      </c>
      <c r="B575" s="4">
        <v>46316</v>
      </c>
      <c r="C575" s="4">
        <v>46319</v>
      </c>
      <c r="D575" s="1" t="s">
        <v>15</v>
      </c>
      <c r="E575" s="1" t="s">
        <v>16</v>
      </c>
      <c r="F575" s="1" t="s">
        <v>32</v>
      </c>
      <c r="G575" s="2">
        <v>6893.32</v>
      </c>
      <c r="H575" s="2">
        <v>4157.75</v>
      </c>
      <c r="I575" s="2">
        <v>4248.71</v>
      </c>
      <c r="J575" s="2">
        <v>4248.71</v>
      </c>
      <c r="K575" s="2" t="s">
        <v>11</v>
      </c>
      <c r="L575" s="2">
        <f>tbl_ProjectControl[[#This Row],[Projected_Final_Cost_EAC]]-tbl_ProjectControl[[#This Row],[Budget_Cost_BAC]]</f>
        <v>90.960000000000036</v>
      </c>
    </row>
    <row r="576" spans="1:12" x14ac:dyDescent="0.35">
      <c r="A576" s="1" t="s">
        <v>596</v>
      </c>
      <c r="B576" s="4">
        <v>46301</v>
      </c>
      <c r="C576" s="4">
        <v>46304</v>
      </c>
      <c r="D576" s="1" t="s">
        <v>15</v>
      </c>
      <c r="E576" s="1" t="s">
        <v>16</v>
      </c>
      <c r="F576" s="1" t="s">
        <v>19</v>
      </c>
      <c r="G576" s="2">
        <v>7136.89</v>
      </c>
      <c r="H576" s="2">
        <v>4318.74</v>
      </c>
      <c r="I576" s="2">
        <v>4847.42</v>
      </c>
      <c r="J576" s="2">
        <v>4847.42</v>
      </c>
      <c r="K576" s="2" t="s">
        <v>11</v>
      </c>
      <c r="L576" s="2">
        <f>tbl_ProjectControl[[#This Row],[Projected_Final_Cost_EAC]]-tbl_ProjectControl[[#This Row],[Budget_Cost_BAC]]</f>
        <v>528.68000000000029</v>
      </c>
    </row>
    <row r="577" spans="1:12" x14ac:dyDescent="0.35">
      <c r="A577" s="1" t="s">
        <v>597</v>
      </c>
      <c r="B577" s="4">
        <v>46303</v>
      </c>
      <c r="C577" s="4">
        <v>46306</v>
      </c>
      <c r="D577" s="1" t="s">
        <v>15</v>
      </c>
      <c r="E577" s="1" t="s">
        <v>16</v>
      </c>
      <c r="F577" s="1" t="s">
        <v>24</v>
      </c>
      <c r="G577" s="2">
        <v>7947.95</v>
      </c>
      <c r="H577" s="2">
        <v>4804.08</v>
      </c>
      <c r="I577" s="2">
        <v>5241.04</v>
      </c>
      <c r="J577" s="2">
        <v>5241.04</v>
      </c>
      <c r="K577" s="2" t="s">
        <v>11</v>
      </c>
      <c r="L577" s="2">
        <f>tbl_ProjectControl[[#This Row],[Projected_Final_Cost_EAC]]-tbl_ProjectControl[[#This Row],[Budget_Cost_BAC]]</f>
        <v>436.96000000000004</v>
      </c>
    </row>
    <row r="578" spans="1:12" x14ac:dyDescent="0.35">
      <c r="A578" s="1" t="s">
        <v>598</v>
      </c>
      <c r="B578" s="4">
        <v>46298</v>
      </c>
      <c r="C578" s="4">
        <v>46321</v>
      </c>
      <c r="D578" s="1" t="s">
        <v>8</v>
      </c>
      <c r="E578" s="1" t="s">
        <v>9</v>
      </c>
      <c r="F578" s="1" t="s">
        <v>24</v>
      </c>
      <c r="G578" s="2">
        <v>30736.53</v>
      </c>
      <c r="H578" s="2">
        <v>23967.58</v>
      </c>
      <c r="I578" s="2">
        <v>21440.39</v>
      </c>
      <c r="J578" s="2">
        <v>21440.39</v>
      </c>
      <c r="K578" s="2" t="s">
        <v>11</v>
      </c>
      <c r="L578" s="2">
        <f>tbl_ProjectControl[[#This Row],[Projected_Final_Cost_EAC]]-tbl_ProjectControl[[#This Row],[Budget_Cost_BAC]]</f>
        <v>-2527.1900000000023</v>
      </c>
    </row>
    <row r="579" spans="1:12" x14ac:dyDescent="0.35">
      <c r="A579" s="1" t="s">
        <v>599</v>
      </c>
      <c r="B579" s="4">
        <v>46316</v>
      </c>
      <c r="C579" s="4">
        <v>46320</v>
      </c>
      <c r="D579" s="1" t="s">
        <v>15</v>
      </c>
      <c r="E579" s="1" t="s">
        <v>16</v>
      </c>
      <c r="F579" s="1" t="s">
        <v>17</v>
      </c>
      <c r="G579" s="2">
        <v>4858.29</v>
      </c>
      <c r="H579" s="2">
        <v>2884.26</v>
      </c>
      <c r="I579" s="2">
        <v>2871.62</v>
      </c>
      <c r="J579" s="2">
        <v>2871.62</v>
      </c>
      <c r="K579" s="2" t="s">
        <v>11</v>
      </c>
      <c r="L579" s="2">
        <f>tbl_ProjectControl[[#This Row],[Projected_Final_Cost_EAC]]-tbl_ProjectControl[[#This Row],[Budget_Cost_BAC]]</f>
        <v>-12.640000000000327</v>
      </c>
    </row>
    <row r="580" spans="1:12" x14ac:dyDescent="0.35">
      <c r="A580" s="1" t="s">
        <v>600</v>
      </c>
      <c r="B580" s="4">
        <v>46300</v>
      </c>
      <c r="C580" s="4">
        <v>46304</v>
      </c>
      <c r="D580" s="1" t="s">
        <v>15</v>
      </c>
      <c r="E580" s="1" t="s">
        <v>16</v>
      </c>
      <c r="F580" s="1" t="s">
        <v>10</v>
      </c>
      <c r="G580" s="2">
        <v>5727.6</v>
      </c>
      <c r="H580" s="2">
        <v>3757.45</v>
      </c>
      <c r="I580" s="2">
        <v>4080.02</v>
      </c>
      <c r="J580" s="2">
        <v>4080.02</v>
      </c>
      <c r="K580" s="2" t="s">
        <v>11</v>
      </c>
      <c r="L580" s="2">
        <f>tbl_ProjectControl[[#This Row],[Projected_Final_Cost_EAC]]-tbl_ProjectControl[[#This Row],[Budget_Cost_BAC]]</f>
        <v>322.57000000000016</v>
      </c>
    </row>
    <row r="581" spans="1:12" x14ac:dyDescent="0.35">
      <c r="A581" s="1" t="s">
        <v>601</v>
      </c>
      <c r="B581" s="4">
        <v>46298</v>
      </c>
      <c r="C581" s="4">
        <v>46355</v>
      </c>
      <c r="D581" s="1" t="s">
        <v>8</v>
      </c>
      <c r="E581" s="1" t="s">
        <v>58</v>
      </c>
      <c r="F581" s="1" t="s">
        <v>17</v>
      </c>
      <c r="G581" s="2">
        <v>38638.589999999997</v>
      </c>
      <c r="H581" s="2">
        <v>29574.75</v>
      </c>
      <c r="I581" s="2">
        <v>32648.34</v>
      </c>
      <c r="J581" s="2">
        <v>32648.34</v>
      </c>
      <c r="K581" s="2" t="s">
        <v>584</v>
      </c>
      <c r="L581" s="2">
        <f>tbl_ProjectControl[[#This Row],[Projected_Final_Cost_EAC]]-tbl_ProjectControl[[#This Row],[Budget_Cost_BAC]]</f>
        <v>3073.59</v>
      </c>
    </row>
    <row r="582" spans="1:12" x14ac:dyDescent="0.35">
      <c r="A582" s="1" t="s">
        <v>602</v>
      </c>
      <c r="B582" s="4">
        <v>46312</v>
      </c>
      <c r="C582" s="4">
        <v>46313</v>
      </c>
      <c r="D582" s="1" t="s">
        <v>15</v>
      </c>
      <c r="E582" s="1" t="s">
        <v>16</v>
      </c>
      <c r="F582" s="1" t="s">
        <v>24</v>
      </c>
      <c r="G582" s="2">
        <v>7414.94</v>
      </c>
      <c r="H582" s="2">
        <v>4138.3900000000003</v>
      </c>
      <c r="I582" s="2">
        <v>4302.8500000000004</v>
      </c>
      <c r="J582" s="2">
        <v>4302.8500000000004</v>
      </c>
      <c r="K582" s="2" t="s">
        <v>11</v>
      </c>
      <c r="L582" s="2">
        <f>tbl_ProjectControl[[#This Row],[Projected_Final_Cost_EAC]]-tbl_ProjectControl[[#This Row],[Budget_Cost_BAC]]</f>
        <v>164.46000000000004</v>
      </c>
    </row>
    <row r="583" spans="1:12" x14ac:dyDescent="0.35">
      <c r="A583" s="1" t="s">
        <v>603</v>
      </c>
      <c r="B583" s="4">
        <v>46303</v>
      </c>
      <c r="C583" s="4">
        <v>46305</v>
      </c>
      <c r="D583" s="1" t="s">
        <v>15</v>
      </c>
      <c r="E583" s="1" t="s">
        <v>16</v>
      </c>
      <c r="F583" s="1" t="s">
        <v>24</v>
      </c>
      <c r="G583" s="2">
        <v>5780.23</v>
      </c>
      <c r="H583" s="2">
        <v>3558.46</v>
      </c>
      <c r="I583" s="2">
        <v>3703.54</v>
      </c>
      <c r="J583" s="2">
        <v>3703.54</v>
      </c>
      <c r="K583" s="2" t="s">
        <v>11</v>
      </c>
      <c r="L583" s="2">
        <f>tbl_ProjectControl[[#This Row],[Projected_Final_Cost_EAC]]-tbl_ProjectControl[[#This Row],[Budget_Cost_BAC]]</f>
        <v>145.07999999999993</v>
      </c>
    </row>
    <row r="584" spans="1:12" x14ac:dyDescent="0.35">
      <c r="A584" s="1" t="s">
        <v>604</v>
      </c>
      <c r="B584" s="4">
        <v>46341</v>
      </c>
      <c r="C584" s="4">
        <v>46343</v>
      </c>
      <c r="D584" s="1" t="s">
        <v>15</v>
      </c>
      <c r="E584" s="1" t="s">
        <v>16</v>
      </c>
      <c r="F584" s="1" t="s">
        <v>32</v>
      </c>
      <c r="G584" s="2">
        <v>5258.79</v>
      </c>
      <c r="H584" s="2">
        <v>3709.11</v>
      </c>
      <c r="I584" s="2">
        <v>4314.05</v>
      </c>
      <c r="J584" s="2">
        <v>4314.05</v>
      </c>
      <c r="K584" s="2" t="s">
        <v>584</v>
      </c>
      <c r="L584" s="2">
        <f>tbl_ProjectControl[[#This Row],[Projected_Final_Cost_EAC]]-tbl_ProjectControl[[#This Row],[Budget_Cost_BAC]]</f>
        <v>604.94000000000005</v>
      </c>
    </row>
    <row r="585" spans="1:12" x14ac:dyDescent="0.35">
      <c r="A585" s="1" t="s">
        <v>605</v>
      </c>
      <c r="B585" s="4">
        <v>46337</v>
      </c>
      <c r="C585" s="4">
        <v>46338</v>
      </c>
      <c r="D585" s="1" t="s">
        <v>15</v>
      </c>
      <c r="E585" s="1" t="s">
        <v>23</v>
      </c>
      <c r="F585" s="1" t="s">
        <v>10</v>
      </c>
      <c r="G585" s="2">
        <v>4829.55</v>
      </c>
      <c r="H585" s="2">
        <v>3546.46</v>
      </c>
      <c r="I585" s="2">
        <v>3699.44</v>
      </c>
      <c r="J585" s="2">
        <v>3699.44</v>
      </c>
      <c r="K585" s="2" t="s">
        <v>11</v>
      </c>
      <c r="L585" s="2">
        <f>tbl_ProjectControl[[#This Row],[Projected_Final_Cost_EAC]]-tbl_ProjectControl[[#This Row],[Budget_Cost_BAC]]</f>
        <v>152.98000000000002</v>
      </c>
    </row>
    <row r="586" spans="1:12" x14ac:dyDescent="0.35">
      <c r="A586" s="1" t="s">
        <v>606</v>
      </c>
      <c r="B586" s="4">
        <v>46339</v>
      </c>
      <c r="C586" s="4">
        <v>46341</v>
      </c>
      <c r="D586" s="1" t="s">
        <v>15</v>
      </c>
      <c r="E586" s="1" t="s">
        <v>16</v>
      </c>
      <c r="F586" s="1" t="s">
        <v>24</v>
      </c>
      <c r="G586" s="2">
        <v>6321.98</v>
      </c>
      <c r="H586" s="2">
        <v>3696.95</v>
      </c>
      <c r="I586" s="2">
        <v>3351.4</v>
      </c>
      <c r="J586" s="2">
        <v>3351.4</v>
      </c>
      <c r="K586" s="2" t="s">
        <v>11</v>
      </c>
      <c r="L586" s="2">
        <f>tbl_ProjectControl[[#This Row],[Projected_Final_Cost_EAC]]-tbl_ProjectControl[[#This Row],[Budget_Cost_BAC]]</f>
        <v>-345.54999999999973</v>
      </c>
    </row>
    <row r="587" spans="1:12" x14ac:dyDescent="0.35">
      <c r="A587" s="1" t="s">
        <v>607</v>
      </c>
      <c r="B587" s="4">
        <v>46342</v>
      </c>
      <c r="C587" s="4">
        <v>46346</v>
      </c>
      <c r="D587" s="1" t="s">
        <v>15</v>
      </c>
      <c r="E587" s="1" t="s">
        <v>23</v>
      </c>
      <c r="F587" s="1" t="s">
        <v>24</v>
      </c>
      <c r="G587" s="2">
        <v>6741.36</v>
      </c>
      <c r="H587" s="2">
        <v>4293.83</v>
      </c>
      <c r="I587" s="2">
        <v>3993.87</v>
      </c>
      <c r="J587" s="2">
        <v>3993.87</v>
      </c>
      <c r="K587" s="2" t="s">
        <v>584</v>
      </c>
      <c r="L587" s="2">
        <f>tbl_ProjectControl[[#This Row],[Projected_Final_Cost_EAC]]-tbl_ProjectControl[[#This Row],[Budget_Cost_BAC]]</f>
        <v>-299.96000000000004</v>
      </c>
    </row>
    <row r="588" spans="1:12" x14ac:dyDescent="0.35">
      <c r="A588" s="1" t="s">
        <v>608</v>
      </c>
      <c r="B588" s="4">
        <v>46333</v>
      </c>
      <c r="C588" s="4">
        <v>46335</v>
      </c>
      <c r="D588" s="1" t="s">
        <v>15</v>
      </c>
      <c r="E588" s="1" t="s">
        <v>23</v>
      </c>
      <c r="F588" s="1" t="s">
        <v>19</v>
      </c>
      <c r="G588" s="2">
        <v>7317.66</v>
      </c>
      <c r="H588" s="2">
        <v>4579.7299999999996</v>
      </c>
      <c r="I588" s="2">
        <v>4729.22</v>
      </c>
      <c r="J588" s="2">
        <v>4729.22</v>
      </c>
      <c r="K588" s="2" t="s">
        <v>11</v>
      </c>
      <c r="L588" s="2">
        <f>tbl_ProjectControl[[#This Row],[Projected_Final_Cost_EAC]]-tbl_ProjectControl[[#This Row],[Budget_Cost_BAC]]</f>
        <v>149.49000000000069</v>
      </c>
    </row>
    <row r="589" spans="1:12" x14ac:dyDescent="0.35">
      <c r="A589" s="1" t="s">
        <v>609</v>
      </c>
      <c r="B589" s="4">
        <v>46350</v>
      </c>
      <c r="C589" s="4">
        <v>46352</v>
      </c>
      <c r="D589" s="1" t="s">
        <v>15</v>
      </c>
      <c r="E589" s="1" t="s">
        <v>21</v>
      </c>
      <c r="F589" s="1" t="s">
        <v>24</v>
      </c>
      <c r="G589" s="2">
        <v>5357.8</v>
      </c>
      <c r="H589" s="2">
        <v>3321.98</v>
      </c>
      <c r="I589" s="2">
        <v>2864.64</v>
      </c>
      <c r="J589" s="2">
        <v>2864.64</v>
      </c>
      <c r="K589" s="2" t="s">
        <v>584</v>
      </c>
      <c r="L589" s="2">
        <f>tbl_ProjectControl[[#This Row],[Projected_Final_Cost_EAC]]-tbl_ProjectControl[[#This Row],[Budget_Cost_BAC]]</f>
        <v>-457.34000000000015</v>
      </c>
    </row>
    <row r="590" spans="1:12" x14ac:dyDescent="0.35">
      <c r="A590" s="1" t="s">
        <v>610</v>
      </c>
      <c r="B590" s="4">
        <v>46327</v>
      </c>
      <c r="C590" s="4">
        <v>46372</v>
      </c>
      <c r="D590" s="1" t="s">
        <v>8</v>
      </c>
      <c r="E590" s="1" t="s">
        <v>58</v>
      </c>
      <c r="F590" s="1" t="s">
        <v>32</v>
      </c>
      <c r="G590" s="2">
        <v>25279.53</v>
      </c>
      <c r="H590" s="2">
        <v>16706.89</v>
      </c>
      <c r="I590" s="2">
        <v>14473.83</v>
      </c>
      <c r="J590" s="2">
        <v>14473.83</v>
      </c>
      <c r="K590" s="2" t="s">
        <v>584</v>
      </c>
      <c r="L590" s="2">
        <f>tbl_ProjectControl[[#This Row],[Projected_Final_Cost_EAC]]-tbl_ProjectControl[[#This Row],[Budget_Cost_BAC]]</f>
        <v>-2233.0599999999995</v>
      </c>
    </row>
    <row r="591" spans="1:12" x14ac:dyDescent="0.35">
      <c r="A591" s="1" t="s">
        <v>611</v>
      </c>
      <c r="B591" s="4">
        <v>46338</v>
      </c>
      <c r="C591" s="4">
        <v>46341</v>
      </c>
      <c r="D591" s="1" t="s">
        <v>15</v>
      </c>
      <c r="E591" s="1" t="s">
        <v>23</v>
      </c>
      <c r="F591" s="1" t="s">
        <v>24</v>
      </c>
      <c r="G591" s="2">
        <v>8049.26</v>
      </c>
      <c r="H591" s="2">
        <v>5255.6</v>
      </c>
      <c r="I591" s="2">
        <v>5363.66</v>
      </c>
      <c r="J591" s="2">
        <v>5363.66</v>
      </c>
      <c r="K591" s="2" t="s">
        <v>11</v>
      </c>
      <c r="L591" s="2">
        <f>tbl_ProjectControl[[#This Row],[Projected_Final_Cost_EAC]]-tbl_ProjectControl[[#This Row],[Budget_Cost_BAC]]</f>
        <v>108.05999999999949</v>
      </c>
    </row>
    <row r="592" spans="1:12" x14ac:dyDescent="0.35">
      <c r="A592" s="1" t="s">
        <v>612</v>
      </c>
      <c r="B592" s="4">
        <v>46351</v>
      </c>
      <c r="C592" s="4">
        <v>46354</v>
      </c>
      <c r="D592" s="1" t="s">
        <v>15</v>
      </c>
      <c r="E592" s="1" t="s">
        <v>16</v>
      </c>
      <c r="F592" s="1" t="s">
        <v>17</v>
      </c>
      <c r="G592" s="2">
        <v>4692.62</v>
      </c>
      <c r="H592" s="2">
        <v>2594.64</v>
      </c>
      <c r="I592" s="2">
        <v>2908.21</v>
      </c>
      <c r="J592" s="2">
        <v>2908.21</v>
      </c>
      <c r="K592" s="2" t="s">
        <v>584</v>
      </c>
      <c r="L592" s="2">
        <f>tbl_ProjectControl[[#This Row],[Projected_Final_Cost_EAC]]-tbl_ProjectControl[[#This Row],[Budget_Cost_BAC]]</f>
        <v>313.57000000000016</v>
      </c>
    </row>
    <row r="593" spans="1:12" x14ac:dyDescent="0.35">
      <c r="A593" s="1" t="s">
        <v>613</v>
      </c>
      <c r="B593" s="4">
        <v>46341</v>
      </c>
      <c r="C593" s="4">
        <v>46345</v>
      </c>
      <c r="D593" s="1" t="s">
        <v>15</v>
      </c>
      <c r="E593" s="1" t="s">
        <v>16</v>
      </c>
      <c r="F593" s="1" t="s">
        <v>19</v>
      </c>
      <c r="G593" s="2">
        <v>7808.61</v>
      </c>
      <c r="H593" s="2">
        <v>5123.28</v>
      </c>
      <c r="I593" s="2">
        <v>5131.16</v>
      </c>
      <c r="J593" s="2">
        <v>5131.16</v>
      </c>
      <c r="K593" s="2" t="s">
        <v>584</v>
      </c>
      <c r="L593" s="2">
        <f>tbl_ProjectControl[[#This Row],[Projected_Final_Cost_EAC]]-tbl_ProjectControl[[#This Row],[Budget_Cost_BAC]]</f>
        <v>7.8800000000001091</v>
      </c>
    </row>
    <row r="594" spans="1:12" x14ac:dyDescent="0.35">
      <c r="A594" s="1" t="s">
        <v>614</v>
      </c>
      <c r="B594" s="4">
        <v>46347</v>
      </c>
      <c r="C594" s="4">
        <v>46351</v>
      </c>
      <c r="D594" s="1" t="s">
        <v>15</v>
      </c>
      <c r="E594" s="1" t="s">
        <v>21</v>
      </c>
      <c r="F594" s="1" t="s">
        <v>19</v>
      </c>
      <c r="G594" s="2">
        <v>6366.79</v>
      </c>
      <c r="H594" s="2">
        <v>4085.34</v>
      </c>
      <c r="I594" s="2">
        <v>3997.48</v>
      </c>
      <c r="J594" s="2">
        <v>3997.48</v>
      </c>
      <c r="K594" s="2" t="s">
        <v>584</v>
      </c>
      <c r="L594" s="2">
        <f>tbl_ProjectControl[[#This Row],[Projected_Final_Cost_EAC]]-tbl_ProjectControl[[#This Row],[Budget_Cost_BAC]]</f>
        <v>-87.860000000000127</v>
      </c>
    </row>
    <row r="595" spans="1:12" x14ac:dyDescent="0.35">
      <c r="A595" s="1" t="s">
        <v>615</v>
      </c>
      <c r="B595" s="4">
        <v>46336</v>
      </c>
      <c r="C595" s="4">
        <v>46337</v>
      </c>
      <c r="D595" s="1" t="s">
        <v>15</v>
      </c>
      <c r="E595" s="1" t="s">
        <v>21</v>
      </c>
      <c r="F595" s="1" t="s">
        <v>24</v>
      </c>
      <c r="G595" s="2">
        <v>4856.07</v>
      </c>
      <c r="H595" s="2">
        <v>3409.26</v>
      </c>
      <c r="I595" s="2">
        <v>3509.17</v>
      </c>
      <c r="J595" s="2">
        <v>3509.17</v>
      </c>
      <c r="K595" s="2" t="s">
        <v>11</v>
      </c>
      <c r="L595" s="2">
        <f>tbl_ProjectControl[[#This Row],[Projected_Final_Cost_EAC]]-tbl_ProjectControl[[#This Row],[Budget_Cost_BAC]]</f>
        <v>99.909999999999854</v>
      </c>
    </row>
    <row r="596" spans="1:12" x14ac:dyDescent="0.35">
      <c r="A596" s="1" t="s">
        <v>616</v>
      </c>
      <c r="B596" s="4">
        <v>46349</v>
      </c>
      <c r="C596" s="4">
        <v>46351</v>
      </c>
      <c r="D596" s="1" t="s">
        <v>15</v>
      </c>
      <c r="E596" s="1" t="s">
        <v>16</v>
      </c>
      <c r="F596" s="1" t="s">
        <v>24</v>
      </c>
      <c r="G596" s="2">
        <v>6836.72</v>
      </c>
      <c r="H596" s="2">
        <v>3507.15</v>
      </c>
      <c r="I596" s="2">
        <v>3791.65</v>
      </c>
      <c r="J596" s="2">
        <v>3791.65</v>
      </c>
      <c r="K596" s="2" t="s">
        <v>584</v>
      </c>
      <c r="L596" s="2">
        <f>tbl_ProjectControl[[#This Row],[Projected_Final_Cost_EAC]]-tbl_ProjectControl[[#This Row],[Budget_Cost_BAC]]</f>
        <v>284.5</v>
      </c>
    </row>
    <row r="597" spans="1:12" x14ac:dyDescent="0.35">
      <c r="A597" s="1" t="s">
        <v>617</v>
      </c>
      <c r="B597" s="4">
        <v>46341</v>
      </c>
      <c r="C597" s="4">
        <v>46380</v>
      </c>
      <c r="D597" s="1" t="s">
        <v>8</v>
      </c>
      <c r="E597" s="1" t="s">
        <v>13</v>
      </c>
      <c r="F597" s="1" t="s">
        <v>17</v>
      </c>
      <c r="G597" s="2">
        <v>37240</v>
      </c>
      <c r="H597" s="2">
        <v>26725.55</v>
      </c>
      <c r="I597" s="2">
        <v>32756.91</v>
      </c>
      <c r="J597" s="2">
        <v>32756.91</v>
      </c>
      <c r="K597" s="2" t="s">
        <v>584</v>
      </c>
      <c r="L597" s="2">
        <f>tbl_ProjectControl[[#This Row],[Projected_Final_Cost_EAC]]-tbl_ProjectControl[[#This Row],[Budget_Cost_BAC]]</f>
        <v>6031.3600000000006</v>
      </c>
    </row>
    <row r="598" spans="1:12" x14ac:dyDescent="0.35">
      <c r="A598" s="1" t="s">
        <v>618</v>
      </c>
      <c r="B598" s="4">
        <v>46328</v>
      </c>
      <c r="C598" s="4">
        <v>46332</v>
      </c>
      <c r="D598" s="1" t="s">
        <v>15</v>
      </c>
      <c r="E598" s="1" t="s">
        <v>23</v>
      </c>
      <c r="F598" s="1" t="s">
        <v>10</v>
      </c>
      <c r="G598" s="2">
        <v>6012.93</v>
      </c>
      <c r="H598" s="2">
        <v>3676.24</v>
      </c>
      <c r="I598" s="2">
        <v>4090.68</v>
      </c>
      <c r="J598" s="2">
        <v>4090.68</v>
      </c>
      <c r="K598" s="2" t="s">
        <v>11</v>
      </c>
      <c r="L598" s="2">
        <f>tbl_ProjectControl[[#This Row],[Projected_Final_Cost_EAC]]-tbl_ProjectControl[[#This Row],[Budget_Cost_BAC]]</f>
        <v>414.44000000000005</v>
      </c>
    </row>
    <row r="599" spans="1:12" x14ac:dyDescent="0.35">
      <c r="A599" s="1" t="s">
        <v>619</v>
      </c>
      <c r="B599" s="4">
        <v>46350</v>
      </c>
      <c r="C599" s="4">
        <v>46398</v>
      </c>
      <c r="D599" s="1" t="s">
        <v>8</v>
      </c>
      <c r="E599" s="1" t="s">
        <v>13</v>
      </c>
      <c r="F599" s="1" t="s">
        <v>10</v>
      </c>
      <c r="G599" s="2">
        <v>21624.41</v>
      </c>
      <c r="H599" s="2">
        <v>17140.900000000001</v>
      </c>
      <c r="I599" s="2">
        <v>7401.14</v>
      </c>
      <c r="J599" s="2">
        <v>15973.08</v>
      </c>
      <c r="K599" s="2" t="s">
        <v>584</v>
      </c>
      <c r="L599" s="2">
        <f>tbl_ProjectControl[[#This Row],[Projected_Final_Cost_EAC]]-tbl_ProjectControl[[#This Row],[Budget_Cost_BAC]]</f>
        <v>-1167.8200000000015</v>
      </c>
    </row>
    <row r="600" spans="1:12" x14ac:dyDescent="0.35">
      <c r="A600" s="1" t="s">
        <v>620</v>
      </c>
      <c r="B600" s="4">
        <v>46350</v>
      </c>
      <c r="C600" s="4">
        <v>46364</v>
      </c>
      <c r="D600" s="1" t="s">
        <v>8</v>
      </c>
      <c r="E600" s="1" t="s">
        <v>13</v>
      </c>
      <c r="F600" s="1" t="s">
        <v>24</v>
      </c>
      <c r="G600" s="2">
        <v>38436.120000000003</v>
      </c>
      <c r="H600" s="2">
        <v>24270.880000000001</v>
      </c>
      <c r="I600" s="2">
        <v>21926.03</v>
      </c>
      <c r="J600" s="2">
        <v>21926.03</v>
      </c>
      <c r="K600" s="2" t="s">
        <v>584</v>
      </c>
      <c r="L600" s="2">
        <f>tbl_ProjectControl[[#This Row],[Projected_Final_Cost_EAC]]-tbl_ProjectControl[[#This Row],[Budget_Cost_BAC]]</f>
        <v>-2344.8500000000022</v>
      </c>
    </row>
    <row r="601" spans="1:12" x14ac:dyDescent="0.35">
      <c r="A601" s="1" t="s">
        <v>621</v>
      </c>
      <c r="B601" s="4">
        <v>46337</v>
      </c>
      <c r="C601" s="4">
        <v>46388</v>
      </c>
      <c r="D601" s="1" t="s">
        <v>8</v>
      </c>
      <c r="E601" s="1" t="s">
        <v>9</v>
      </c>
      <c r="F601" s="1" t="s">
        <v>32</v>
      </c>
      <c r="G601" s="2">
        <v>41524.620000000003</v>
      </c>
      <c r="H601" s="2">
        <v>28391.15</v>
      </c>
      <c r="I601" s="2">
        <v>6247.11</v>
      </c>
      <c r="J601" s="2">
        <v>24988.45</v>
      </c>
      <c r="K601" s="2" t="s">
        <v>584</v>
      </c>
      <c r="L601" s="2">
        <f>tbl_ProjectControl[[#This Row],[Projected_Final_Cost_EAC]]-tbl_ProjectControl[[#This Row],[Budget_Cost_BAC]]</f>
        <v>-3402.7000000000007</v>
      </c>
    </row>
    <row r="602" spans="1:12" x14ac:dyDescent="0.35">
      <c r="A602" s="1" t="s">
        <v>622</v>
      </c>
      <c r="B602" s="4">
        <v>46348</v>
      </c>
      <c r="C602" s="4">
        <v>46351</v>
      </c>
      <c r="D602" s="1" t="s">
        <v>15</v>
      </c>
      <c r="E602" s="1" t="s">
        <v>16</v>
      </c>
      <c r="F602" s="1" t="s">
        <v>17</v>
      </c>
      <c r="G602" s="2">
        <v>6490.56</v>
      </c>
      <c r="H602" s="2">
        <v>4046.79</v>
      </c>
      <c r="I602" s="2">
        <v>4627.58</v>
      </c>
      <c r="J602" s="2">
        <v>4627.58</v>
      </c>
      <c r="K602" s="2" t="s">
        <v>584</v>
      </c>
      <c r="L602" s="2">
        <f>tbl_ProjectControl[[#This Row],[Projected_Final_Cost_EAC]]-tbl_ProjectControl[[#This Row],[Budget_Cost_BAC]]</f>
        <v>580.79</v>
      </c>
    </row>
    <row r="603" spans="1:12" x14ac:dyDescent="0.35">
      <c r="A603" s="1" t="s">
        <v>623</v>
      </c>
      <c r="B603" s="4">
        <v>46351</v>
      </c>
      <c r="C603" s="4">
        <v>46353</v>
      </c>
      <c r="D603" s="1" t="s">
        <v>15</v>
      </c>
      <c r="E603" s="1" t="s">
        <v>23</v>
      </c>
      <c r="F603" s="1" t="s">
        <v>24</v>
      </c>
      <c r="G603" s="2">
        <v>6913.45</v>
      </c>
      <c r="H603" s="2">
        <v>4473.5</v>
      </c>
      <c r="I603" s="2">
        <v>4154.32</v>
      </c>
      <c r="J603" s="2">
        <v>4154.32</v>
      </c>
      <c r="K603" s="2" t="s">
        <v>584</v>
      </c>
      <c r="L603" s="2">
        <f>tbl_ProjectControl[[#This Row],[Projected_Final_Cost_EAC]]-tbl_ProjectControl[[#This Row],[Budget_Cost_BAC]]</f>
        <v>-319.18000000000029</v>
      </c>
    </row>
    <row r="604" spans="1:12" x14ac:dyDescent="0.35">
      <c r="A604" s="1" t="s">
        <v>624</v>
      </c>
      <c r="B604" s="4">
        <v>46330</v>
      </c>
      <c r="C604" s="4">
        <v>46333</v>
      </c>
      <c r="D604" s="1" t="s">
        <v>15</v>
      </c>
      <c r="E604" s="1" t="s">
        <v>16</v>
      </c>
      <c r="F604" s="1" t="s">
        <v>10</v>
      </c>
      <c r="G604" s="2">
        <v>6946.04</v>
      </c>
      <c r="H604" s="2">
        <v>4580.37</v>
      </c>
      <c r="I604" s="2">
        <v>4728.42</v>
      </c>
      <c r="J604" s="2">
        <v>4728.42</v>
      </c>
      <c r="K604" s="2" t="s">
        <v>11</v>
      </c>
      <c r="L604" s="2">
        <f>tbl_ProjectControl[[#This Row],[Projected_Final_Cost_EAC]]-tbl_ProjectControl[[#This Row],[Budget_Cost_BAC]]</f>
        <v>148.05000000000018</v>
      </c>
    </row>
    <row r="605" spans="1:12" x14ac:dyDescent="0.35">
      <c r="A605" s="1" t="s">
        <v>625</v>
      </c>
      <c r="B605" s="4">
        <v>46331</v>
      </c>
      <c r="C605" s="4">
        <v>46332</v>
      </c>
      <c r="D605" s="1" t="s">
        <v>15</v>
      </c>
      <c r="E605" s="1" t="s">
        <v>23</v>
      </c>
      <c r="F605" s="1" t="s">
        <v>19</v>
      </c>
      <c r="G605" s="2">
        <v>7211.65</v>
      </c>
      <c r="H605" s="2">
        <v>3773.1</v>
      </c>
      <c r="I605" s="2">
        <v>4675.5200000000004</v>
      </c>
      <c r="J605" s="2">
        <v>4675.5200000000004</v>
      </c>
      <c r="K605" s="2" t="s">
        <v>11</v>
      </c>
      <c r="L605" s="2">
        <f>tbl_ProjectControl[[#This Row],[Projected_Final_Cost_EAC]]-tbl_ProjectControl[[#This Row],[Budget_Cost_BAC]]</f>
        <v>902.42000000000053</v>
      </c>
    </row>
    <row r="606" spans="1:12" x14ac:dyDescent="0.35">
      <c r="A606" s="1" t="s">
        <v>626</v>
      </c>
      <c r="B606" s="4">
        <v>46335</v>
      </c>
      <c r="C606" s="4">
        <v>46349</v>
      </c>
      <c r="D606" s="1" t="s">
        <v>8</v>
      </c>
      <c r="E606" s="1" t="s">
        <v>9</v>
      </c>
      <c r="F606" s="1" t="s">
        <v>17</v>
      </c>
      <c r="G606" s="2">
        <v>40932.89</v>
      </c>
      <c r="H606" s="2">
        <v>30195.18</v>
      </c>
      <c r="I606" s="2">
        <v>34496.78</v>
      </c>
      <c r="J606" s="2">
        <v>34496.78</v>
      </c>
      <c r="K606" s="2" t="s">
        <v>584</v>
      </c>
      <c r="L606" s="2">
        <f>tbl_ProjectControl[[#This Row],[Projected_Final_Cost_EAC]]-tbl_ProjectControl[[#This Row],[Budget_Cost_BAC]]</f>
        <v>4301.5999999999985</v>
      </c>
    </row>
    <row r="607" spans="1:12" x14ac:dyDescent="0.35">
      <c r="A607" s="1" t="s">
        <v>627</v>
      </c>
      <c r="B607" s="4">
        <v>46349</v>
      </c>
      <c r="C607" s="4">
        <v>46353</v>
      </c>
      <c r="D607" s="1" t="s">
        <v>15</v>
      </c>
      <c r="E607" s="1" t="s">
        <v>23</v>
      </c>
      <c r="F607" s="1" t="s">
        <v>24</v>
      </c>
      <c r="G607" s="2">
        <v>5352.62</v>
      </c>
      <c r="H607" s="2">
        <v>3569.99</v>
      </c>
      <c r="I607" s="2">
        <v>3442.27</v>
      </c>
      <c r="J607" s="2">
        <v>3442.27</v>
      </c>
      <c r="K607" s="2" t="s">
        <v>584</v>
      </c>
      <c r="L607" s="2">
        <f>tbl_ProjectControl[[#This Row],[Projected_Final_Cost_EAC]]-tbl_ProjectControl[[#This Row],[Budget_Cost_BAC]]</f>
        <v>-127.7199999999998</v>
      </c>
    </row>
    <row r="608" spans="1:12" x14ac:dyDescent="0.35">
      <c r="A608" s="1" t="s">
        <v>628</v>
      </c>
      <c r="B608" s="4">
        <v>46345</v>
      </c>
      <c r="C608" s="4">
        <v>46368</v>
      </c>
      <c r="D608" s="1" t="s">
        <v>8</v>
      </c>
      <c r="E608" s="1" t="s">
        <v>13</v>
      </c>
      <c r="F608" s="1" t="s">
        <v>10</v>
      </c>
      <c r="G608" s="2">
        <v>38679.82</v>
      </c>
      <c r="H608" s="2">
        <v>29738.07</v>
      </c>
      <c r="I608" s="2">
        <v>25827.31</v>
      </c>
      <c r="J608" s="2">
        <v>25827.31</v>
      </c>
      <c r="K608" s="2" t="s">
        <v>584</v>
      </c>
      <c r="L608" s="2">
        <f>tbl_ProjectControl[[#This Row],[Projected_Final_Cost_EAC]]-tbl_ProjectControl[[#This Row],[Budget_Cost_BAC]]</f>
        <v>-3910.7599999999984</v>
      </c>
    </row>
    <row r="609" spans="1:12" x14ac:dyDescent="0.35">
      <c r="A609" s="1" t="s">
        <v>629</v>
      </c>
      <c r="B609" s="4">
        <v>46343</v>
      </c>
      <c r="C609" s="4">
        <v>46392</v>
      </c>
      <c r="D609" s="1" t="s">
        <v>8</v>
      </c>
      <c r="E609" s="1" t="s">
        <v>13</v>
      </c>
      <c r="F609" s="1" t="s">
        <v>10</v>
      </c>
      <c r="G609" s="2">
        <v>35077.46</v>
      </c>
      <c r="H609" s="2">
        <v>21644.45</v>
      </c>
      <c r="I609" s="2">
        <v>5275.67</v>
      </c>
      <c r="J609" s="2">
        <v>21102.7</v>
      </c>
      <c r="K609" s="2" t="s">
        <v>584</v>
      </c>
      <c r="L609" s="2">
        <f>tbl_ProjectControl[[#This Row],[Projected_Final_Cost_EAC]]-tbl_ProjectControl[[#This Row],[Budget_Cost_BAC]]</f>
        <v>-541.75</v>
      </c>
    </row>
    <row r="610" spans="1:12" x14ac:dyDescent="0.35">
      <c r="A610" s="1" t="s">
        <v>630</v>
      </c>
      <c r="B610" s="4">
        <v>46334</v>
      </c>
      <c r="C610" s="4">
        <v>46362</v>
      </c>
      <c r="D610" s="1" t="s">
        <v>8</v>
      </c>
      <c r="E610" s="1" t="s">
        <v>58</v>
      </c>
      <c r="F610" s="1" t="s">
        <v>19</v>
      </c>
      <c r="G610" s="2">
        <v>42823.95</v>
      </c>
      <c r="H610" s="2">
        <v>28951.91</v>
      </c>
      <c r="I610" s="2">
        <v>30231.38</v>
      </c>
      <c r="J610" s="2">
        <v>30231.38</v>
      </c>
      <c r="K610" s="2" t="s">
        <v>584</v>
      </c>
      <c r="L610" s="2">
        <f>tbl_ProjectControl[[#This Row],[Projected_Final_Cost_EAC]]-tbl_ProjectControl[[#This Row],[Budget_Cost_BAC]]</f>
        <v>1279.4700000000012</v>
      </c>
    </row>
    <row r="611" spans="1:12" x14ac:dyDescent="0.35">
      <c r="A611" s="1" t="s">
        <v>631</v>
      </c>
      <c r="B611" s="4">
        <v>46349</v>
      </c>
      <c r="C611" s="4">
        <v>46352</v>
      </c>
      <c r="D611" s="1" t="s">
        <v>15</v>
      </c>
      <c r="E611" s="1" t="s">
        <v>16</v>
      </c>
      <c r="F611" s="1" t="s">
        <v>19</v>
      </c>
      <c r="G611" s="2">
        <v>5374.11</v>
      </c>
      <c r="H611" s="2">
        <v>3390.3</v>
      </c>
      <c r="I611" s="2">
        <v>3412.39</v>
      </c>
      <c r="J611" s="2">
        <v>3412.39</v>
      </c>
      <c r="K611" s="2" t="s">
        <v>584</v>
      </c>
      <c r="L611" s="2">
        <f>tbl_ProjectControl[[#This Row],[Projected_Final_Cost_EAC]]-tbl_ProjectControl[[#This Row],[Budget_Cost_BAC]]</f>
        <v>22.089999999999691</v>
      </c>
    </row>
    <row r="612" spans="1:12" x14ac:dyDescent="0.35">
      <c r="A612" s="1" t="s">
        <v>632</v>
      </c>
      <c r="B612" s="4">
        <v>46327</v>
      </c>
      <c r="C612" s="4">
        <v>46331</v>
      </c>
      <c r="D612" s="1" t="s">
        <v>15</v>
      </c>
      <c r="E612" s="1" t="s">
        <v>16</v>
      </c>
      <c r="F612" s="1" t="s">
        <v>17</v>
      </c>
      <c r="G612" s="2">
        <v>8958.56</v>
      </c>
      <c r="H612" s="2">
        <v>6104.34</v>
      </c>
      <c r="I612" s="2">
        <v>5949.45</v>
      </c>
      <c r="J612" s="2">
        <v>5949.45</v>
      </c>
      <c r="K612" s="2" t="s">
        <v>11</v>
      </c>
      <c r="L612" s="2">
        <f>tbl_ProjectControl[[#This Row],[Projected_Final_Cost_EAC]]-tbl_ProjectControl[[#This Row],[Budget_Cost_BAC]]</f>
        <v>-154.89000000000033</v>
      </c>
    </row>
    <row r="613" spans="1:12" x14ac:dyDescent="0.35">
      <c r="A613" s="1" t="s">
        <v>633</v>
      </c>
      <c r="B613" s="4">
        <v>46344</v>
      </c>
      <c r="C613" s="4">
        <v>46345</v>
      </c>
      <c r="D613" s="1" t="s">
        <v>15</v>
      </c>
      <c r="E613" s="1" t="s">
        <v>16</v>
      </c>
      <c r="F613" s="1" t="s">
        <v>32</v>
      </c>
      <c r="G613" s="2">
        <v>6322.26</v>
      </c>
      <c r="H613" s="2">
        <v>3925.11</v>
      </c>
      <c r="I613" s="2">
        <v>4612</v>
      </c>
      <c r="J613" s="2">
        <v>4612</v>
      </c>
      <c r="K613" s="2" t="s">
        <v>584</v>
      </c>
      <c r="L613" s="2">
        <f>tbl_ProjectControl[[#This Row],[Projected_Final_Cost_EAC]]-tbl_ProjectControl[[#This Row],[Budget_Cost_BAC]]</f>
        <v>686.88999999999987</v>
      </c>
    </row>
    <row r="614" spans="1:12" x14ac:dyDescent="0.35">
      <c r="A614" s="1" t="s">
        <v>634</v>
      </c>
      <c r="B614" s="4">
        <v>46358</v>
      </c>
      <c r="C614" s="4">
        <v>46359</v>
      </c>
      <c r="D614" s="1" t="s">
        <v>15</v>
      </c>
      <c r="E614" s="1" t="s">
        <v>16</v>
      </c>
      <c r="F614" s="1" t="s">
        <v>32</v>
      </c>
      <c r="G614" s="2">
        <v>7528.82</v>
      </c>
      <c r="H614" s="2">
        <v>5251.96</v>
      </c>
      <c r="I614" s="2">
        <v>5728.23</v>
      </c>
      <c r="J614" s="2">
        <v>5728.23</v>
      </c>
      <c r="K614" s="2" t="s">
        <v>584</v>
      </c>
      <c r="L614" s="2">
        <f>tbl_ProjectControl[[#This Row],[Projected_Final_Cost_EAC]]-tbl_ProjectControl[[#This Row],[Budget_Cost_BAC]]</f>
        <v>476.26999999999953</v>
      </c>
    </row>
    <row r="615" spans="1:12" x14ac:dyDescent="0.35">
      <c r="A615" s="1" t="s">
        <v>635</v>
      </c>
      <c r="B615" s="4">
        <v>46372</v>
      </c>
      <c r="C615" s="4">
        <v>46373</v>
      </c>
      <c r="D615" s="1" t="s">
        <v>15</v>
      </c>
      <c r="E615" s="1" t="s">
        <v>16</v>
      </c>
      <c r="F615" s="1" t="s">
        <v>24</v>
      </c>
      <c r="G615" s="2">
        <v>9088.7199999999993</v>
      </c>
      <c r="H615" s="2">
        <v>5985.55</v>
      </c>
      <c r="I615" s="2">
        <v>6903.68</v>
      </c>
      <c r="J615" s="2">
        <v>6903.68</v>
      </c>
      <c r="K615" s="2" t="s">
        <v>584</v>
      </c>
      <c r="L615" s="2">
        <f>tbl_ProjectControl[[#This Row],[Projected_Final_Cost_EAC]]-tbl_ProjectControl[[#This Row],[Budget_Cost_BAC]]</f>
        <v>918.13000000000011</v>
      </c>
    </row>
    <row r="616" spans="1:12" x14ac:dyDescent="0.35">
      <c r="A616" s="1" t="s">
        <v>636</v>
      </c>
      <c r="B616" s="4">
        <v>46359</v>
      </c>
      <c r="C616" s="4">
        <v>46381</v>
      </c>
      <c r="D616" s="1" t="s">
        <v>8</v>
      </c>
      <c r="E616" s="1" t="s">
        <v>9</v>
      </c>
      <c r="F616" s="1" t="s">
        <v>32</v>
      </c>
      <c r="G616" s="2">
        <v>31650.67</v>
      </c>
      <c r="H616" s="2">
        <v>24364.400000000001</v>
      </c>
      <c r="I616" s="2">
        <v>24464.28</v>
      </c>
      <c r="J616" s="2">
        <v>24464.28</v>
      </c>
      <c r="K616" s="2" t="s">
        <v>584</v>
      </c>
      <c r="L616" s="2">
        <f>tbl_ProjectControl[[#This Row],[Projected_Final_Cost_EAC]]-tbl_ProjectControl[[#This Row],[Budget_Cost_BAC]]</f>
        <v>99.879999999997381</v>
      </c>
    </row>
    <row r="617" spans="1:12" x14ac:dyDescent="0.35">
      <c r="A617" s="1" t="s">
        <v>637</v>
      </c>
      <c r="B617" s="4">
        <v>46369</v>
      </c>
      <c r="C617" s="4">
        <v>46371</v>
      </c>
      <c r="D617" s="1" t="s">
        <v>15</v>
      </c>
      <c r="E617" s="1" t="s">
        <v>23</v>
      </c>
      <c r="F617" s="1" t="s">
        <v>17</v>
      </c>
      <c r="G617" s="2">
        <v>5380.98</v>
      </c>
      <c r="H617" s="2">
        <v>3415.55</v>
      </c>
      <c r="I617" s="2">
        <v>3502.76</v>
      </c>
      <c r="J617" s="2">
        <v>3502.76</v>
      </c>
      <c r="K617" s="2" t="s">
        <v>584</v>
      </c>
      <c r="L617" s="2">
        <f>tbl_ProjectControl[[#This Row],[Projected_Final_Cost_EAC]]-tbl_ProjectControl[[#This Row],[Budget_Cost_BAC]]</f>
        <v>87.210000000000036</v>
      </c>
    </row>
    <row r="618" spans="1:12" x14ac:dyDescent="0.35">
      <c r="A618" s="1" t="s">
        <v>638</v>
      </c>
      <c r="B618" s="4">
        <v>46380</v>
      </c>
      <c r="C618" s="4">
        <v>46382</v>
      </c>
      <c r="D618" s="1" t="s">
        <v>15</v>
      </c>
      <c r="E618" s="1" t="s">
        <v>23</v>
      </c>
      <c r="F618" s="1" t="s">
        <v>32</v>
      </c>
      <c r="G618" s="2">
        <v>6344.19</v>
      </c>
      <c r="H618" s="2">
        <v>4165</v>
      </c>
      <c r="I618" s="2">
        <v>3957.69</v>
      </c>
      <c r="J618" s="2">
        <v>3957.69</v>
      </c>
      <c r="K618" s="2" t="s">
        <v>584</v>
      </c>
      <c r="L618" s="2">
        <f>tbl_ProjectControl[[#This Row],[Projected_Final_Cost_EAC]]-tbl_ProjectControl[[#This Row],[Budget_Cost_BAC]]</f>
        <v>-207.30999999999995</v>
      </c>
    </row>
    <row r="619" spans="1:12" x14ac:dyDescent="0.35">
      <c r="A619" s="1" t="s">
        <v>639</v>
      </c>
      <c r="B619" s="4">
        <v>46378</v>
      </c>
      <c r="C619" s="4">
        <v>46398</v>
      </c>
      <c r="D619" s="1" t="s">
        <v>8</v>
      </c>
      <c r="E619" s="1" t="s">
        <v>58</v>
      </c>
      <c r="F619" s="1" t="s">
        <v>17</v>
      </c>
      <c r="G619" s="2">
        <v>40004.050000000003</v>
      </c>
      <c r="H619" s="2">
        <v>27728.2</v>
      </c>
      <c r="I619" s="2">
        <v>18735.830000000002</v>
      </c>
      <c r="J619" s="2">
        <v>28960.59</v>
      </c>
      <c r="K619" s="2" t="s">
        <v>584</v>
      </c>
      <c r="L619" s="2">
        <f>tbl_ProjectControl[[#This Row],[Projected_Final_Cost_EAC]]-tbl_ProjectControl[[#This Row],[Budget_Cost_BAC]]</f>
        <v>1232.3899999999994</v>
      </c>
    </row>
    <row r="620" spans="1:12" x14ac:dyDescent="0.35">
      <c r="A620" s="1" t="s">
        <v>640</v>
      </c>
      <c r="B620" s="4">
        <v>46378</v>
      </c>
      <c r="C620" s="4">
        <v>46380</v>
      </c>
      <c r="D620" s="1" t="s">
        <v>15</v>
      </c>
      <c r="E620" s="1" t="s">
        <v>21</v>
      </c>
      <c r="F620" s="1" t="s">
        <v>32</v>
      </c>
      <c r="G620" s="2">
        <v>7333.3</v>
      </c>
      <c r="H620" s="2">
        <v>4634.8</v>
      </c>
      <c r="I620" s="2">
        <v>4538.7</v>
      </c>
      <c r="J620" s="2">
        <v>4538.7</v>
      </c>
      <c r="K620" s="2" t="s">
        <v>584</v>
      </c>
      <c r="L620" s="2">
        <f>tbl_ProjectControl[[#This Row],[Projected_Final_Cost_EAC]]-tbl_ProjectControl[[#This Row],[Budget_Cost_BAC]]</f>
        <v>-96.100000000000364</v>
      </c>
    </row>
    <row r="621" spans="1:12" x14ac:dyDescent="0.35">
      <c r="A621" s="1" t="s">
        <v>641</v>
      </c>
      <c r="B621" s="4">
        <v>46365</v>
      </c>
      <c r="C621" s="4">
        <v>46368</v>
      </c>
      <c r="D621" s="1" t="s">
        <v>15</v>
      </c>
      <c r="E621" s="1" t="s">
        <v>23</v>
      </c>
      <c r="F621" s="1" t="s">
        <v>19</v>
      </c>
      <c r="G621" s="2">
        <v>10063.75</v>
      </c>
      <c r="H621" s="2">
        <v>6968.73</v>
      </c>
      <c r="I621" s="2">
        <v>7347.96</v>
      </c>
      <c r="J621" s="2">
        <v>7347.96</v>
      </c>
      <c r="K621" s="2" t="s">
        <v>584</v>
      </c>
      <c r="L621" s="2">
        <f>tbl_ProjectControl[[#This Row],[Projected_Final_Cost_EAC]]-tbl_ProjectControl[[#This Row],[Budget_Cost_BAC]]</f>
        <v>379.23000000000047</v>
      </c>
    </row>
    <row r="622" spans="1:12" x14ac:dyDescent="0.35">
      <c r="A622" s="1" t="s">
        <v>642</v>
      </c>
      <c r="B622" s="4">
        <v>46364</v>
      </c>
      <c r="C622" s="4">
        <v>46367</v>
      </c>
      <c r="D622" s="1" t="s">
        <v>15</v>
      </c>
      <c r="E622" s="1" t="s">
        <v>16</v>
      </c>
      <c r="F622" s="1" t="s">
        <v>17</v>
      </c>
      <c r="G622" s="2">
        <v>7751.25</v>
      </c>
      <c r="H622" s="2">
        <v>5540.26</v>
      </c>
      <c r="I622" s="2">
        <v>5403.59</v>
      </c>
      <c r="J622" s="2">
        <v>5403.59</v>
      </c>
      <c r="K622" s="2" t="s">
        <v>584</v>
      </c>
      <c r="L622" s="2">
        <f>tbl_ProjectControl[[#This Row],[Projected_Final_Cost_EAC]]-tbl_ProjectControl[[#This Row],[Budget_Cost_BAC]]</f>
        <v>-136.67000000000007</v>
      </c>
    </row>
    <row r="623" spans="1:12" x14ac:dyDescent="0.35">
      <c r="A623" s="1" t="s">
        <v>643</v>
      </c>
      <c r="B623" s="4">
        <v>46372</v>
      </c>
      <c r="C623" s="4">
        <v>46422</v>
      </c>
      <c r="D623" s="1" t="s">
        <v>8</v>
      </c>
      <c r="E623" s="1" t="s">
        <v>13</v>
      </c>
      <c r="F623" s="1" t="s">
        <v>19</v>
      </c>
      <c r="G623" s="2">
        <v>37553.5</v>
      </c>
      <c r="H623" s="2">
        <v>25419.919999999998</v>
      </c>
      <c r="I623" s="2">
        <v>7304.71</v>
      </c>
      <c r="J623" s="2">
        <v>29218.84</v>
      </c>
      <c r="K623" s="2" t="s">
        <v>584</v>
      </c>
      <c r="L623" s="2">
        <f>tbl_ProjectControl[[#This Row],[Projected_Final_Cost_EAC]]-tbl_ProjectControl[[#This Row],[Budget_Cost_BAC]]</f>
        <v>3798.9200000000019</v>
      </c>
    </row>
    <row r="624" spans="1:12" x14ac:dyDescent="0.35">
      <c r="A624" s="1" t="s">
        <v>644</v>
      </c>
      <c r="B624" s="4">
        <v>46368</v>
      </c>
      <c r="C624" s="4">
        <v>46370</v>
      </c>
      <c r="D624" s="1" t="s">
        <v>15</v>
      </c>
      <c r="E624" s="1" t="s">
        <v>23</v>
      </c>
      <c r="F624" s="1" t="s">
        <v>24</v>
      </c>
      <c r="G624" s="2">
        <v>4324.34</v>
      </c>
      <c r="H624" s="2">
        <v>2552.5</v>
      </c>
      <c r="I624" s="2">
        <v>2436.84</v>
      </c>
      <c r="J624" s="2">
        <v>2436.84</v>
      </c>
      <c r="K624" s="2" t="s">
        <v>584</v>
      </c>
      <c r="L624" s="2">
        <f>tbl_ProjectControl[[#This Row],[Projected_Final_Cost_EAC]]-tbl_ProjectControl[[#This Row],[Budget_Cost_BAC]]</f>
        <v>-115.65999999999985</v>
      </c>
    </row>
    <row r="625" spans="1:12" x14ac:dyDescent="0.35">
      <c r="A625" s="1" t="s">
        <v>645</v>
      </c>
      <c r="B625" s="4">
        <v>46369</v>
      </c>
      <c r="C625" s="4">
        <v>46372</v>
      </c>
      <c r="D625" s="1" t="s">
        <v>15</v>
      </c>
      <c r="E625" s="1" t="s">
        <v>16</v>
      </c>
      <c r="F625" s="1" t="s">
        <v>24</v>
      </c>
      <c r="G625" s="2">
        <v>6481.18</v>
      </c>
      <c r="H625" s="2">
        <v>4127.49</v>
      </c>
      <c r="I625" s="2">
        <v>4141.7299999999996</v>
      </c>
      <c r="J625" s="2">
        <v>4141.7299999999996</v>
      </c>
      <c r="K625" s="2" t="s">
        <v>584</v>
      </c>
      <c r="L625" s="2">
        <f>tbl_ProjectControl[[#This Row],[Projected_Final_Cost_EAC]]-tbl_ProjectControl[[#This Row],[Budget_Cost_BAC]]</f>
        <v>14.239999999999782</v>
      </c>
    </row>
    <row r="626" spans="1:12" x14ac:dyDescent="0.35">
      <c r="A626" s="1" t="s">
        <v>646</v>
      </c>
      <c r="B626" s="4">
        <v>46359</v>
      </c>
      <c r="C626" s="4">
        <v>46361</v>
      </c>
      <c r="D626" s="1" t="s">
        <v>15</v>
      </c>
      <c r="E626" s="1" t="s">
        <v>16</v>
      </c>
      <c r="F626" s="1" t="s">
        <v>17</v>
      </c>
      <c r="G626" s="2">
        <v>3711.77</v>
      </c>
      <c r="H626" s="2">
        <v>2472.8200000000002</v>
      </c>
      <c r="I626" s="2">
        <v>2647.58</v>
      </c>
      <c r="J626" s="2">
        <v>2647.58</v>
      </c>
      <c r="K626" s="2" t="s">
        <v>584</v>
      </c>
      <c r="L626" s="2">
        <f>tbl_ProjectControl[[#This Row],[Projected_Final_Cost_EAC]]-tbl_ProjectControl[[#This Row],[Budget_Cost_BAC]]</f>
        <v>174.75999999999976</v>
      </c>
    </row>
    <row r="627" spans="1:12" x14ac:dyDescent="0.35">
      <c r="A627" s="1" t="s">
        <v>647</v>
      </c>
      <c r="B627" s="4">
        <v>46381</v>
      </c>
      <c r="C627" s="4">
        <v>46383</v>
      </c>
      <c r="D627" s="1" t="s">
        <v>15</v>
      </c>
      <c r="E627" s="1" t="s">
        <v>23</v>
      </c>
      <c r="F627" s="1" t="s">
        <v>17</v>
      </c>
      <c r="G627" s="2">
        <v>6165.71</v>
      </c>
      <c r="H627" s="2">
        <v>3676.77</v>
      </c>
      <c r="I627" s="2">
        <v>4041.27</v>
      </c>
      <c r="J627" s="2">
        <v>4041.27</v>
      </c>
      <c r="K627" s="2" t="s">
        <v>584</v>
      </c>
      <c r="L627" s="2">
        <f>tbl_ProjectControl[[#This Row],[Projected_Final_Cost_EAC]]-tbl_ProjectControl[[#This Row],[Budget_Cost_BAC]]</f>
        <v>364.5</v>
      </c>
    </row>
    <row r="628" spans="1:12" x14ac:dyDescent="0.35">
      <c r="A628" s="1" t="s">
        <v>648</v>
      </c>
      <c r="B628" s="4">
        <v>46369</v>
      </c>
      <c r="C628" s="4">
        <v>46371</v>
      </c>
      <c r="D628" s="1" t="s">
        <v>15</v>
      </c>
      <c r="E628" s="1" t="s">
        <v>16</v>
      </c>
      <c r="F628" s="1" t="s">
        <v>24</v>
      </c>
      <c r="G628" s="2">
        <v>5816.83</v>
      </c>
      <c r="H628" s="2">
        <v>3702.97</v>
      </c>
      <c r="I628" s="2">
        <v>3439.34</v>
      </c>
      <c r="J628" s="2">
        <v>3439.34</v>
      </c>
      <c r="K628" s="2" t="s">
        <v>584</v>
      </c>
      <c r="L628" s="2">
        <f>tbl_ProjectControl[[#This Row],[Projected_Final_Cost_EAC]]-tbl_ProjectControl[[#This Row],[Budget_Cost_BAC]]</f>
        <v>-263.62999999999965</v>
      </c>
    </row>
    <row r="629" spans="1:12" x14ac:dyDescent="0.35">
      <c r="A629" s="1" t="s">
        <v>649</v>
      </c>
      <c r="B629" s="4">
        <v>46369</v>
      </c>
      <c r="C629" s="4">
        <v>46371</v>
      </c>
      <c r="D629" s="1" t="s">
        <v>15</v>
      </c>
      <c r="E629" s="1" t="s">
        <v>16</v>
      </c>
      <c r="F629" s="1" t="s">
        <v>17</v>
      </c>
      <c r="G629" s="2">
        <v>5289.57</v>
      </c>
      <c r="H629" s="2">
        <v>3826.51</v>
      </c>
      <c r="I629" s="2">
        <v>4597.08</v>
      </c>
      <c r="J629" s="2">
        <v>4597.08</v>
      </c>
      <c r="K629" s="2" t="s">
        <v>584</v>
      </c>
      <c r="L629" s="2">
        <f>tbl_ProjectControl[[#This Row],[Projected_Final_Cost_EAC]]-tbl_ProjectControl[[#This Row],[Budget_Cost_BAC]]</f>
        <v>770.56999999999971</v>
      </c>
    </row>
    <row r="630" spans="1:12" x14ac:dyDescent="0.35">
      <c r="A630" s="1" t="s">
        <v>650</v>
      </c>
      <c r="B630" s="4">
        <v>46379</v>
      </c>
      <c r="C630" s="4">
        <v>46417</v>
      </c>
      <c r="D630" s="1" t="s">
        <v>8</v>
      </c>
      <c r="E630" s="1" t="s">
        <v>9</v>
      </c>
      <c r="F630" s="1" t="s">
        <v>10</v>
      </c>
      <c r="G630" s="2">
        <v>33685.67</v>
      </c>
      <c r="H630" s="2">
        <v>21460.65</v>
      </c>
      <c r="I630" s="2">
        <v>16568.77</v>
      </c>
      <c r="J630" s="2">
        <v>23437.75</v>
      </c>
      <c r="K630" s="2" t="s">
        <v>584</v>
      </c>
      <c r="L630" s="2">
        <f>tbl_ProjectControl[[#This Row],[Projected_Final_Cost_EAC]]-tbl_ProjectControl[[#This Row],[Budget_Cost_BAC]]</f>
        <v>1977.0999999999985</v>
      </c>
    </row>
    <row r="631" spans="1:12" x14ac:dyDescent="0.35">
      <c r="A631" s="1" t="s">
        <v>651</v>
      </c>
      <c r="B631" s="4">
        <v>46362</v>
      </c>
      <c r="C631" s="4">
        <v>46377</v>
      </c>
      <c r="D631" s="1" t="s">
        <v>8</v>
      </c>
      <c r="E631" s="1" t="s">
        <v>9</v>
      </c>
      <c r="F631" s="1" t="s">
        <v>19</v>
      </c>
      <c r="G631" s="2">
        <v>26902.47</v>
      </c>
      <c r="H631" s="2">
        <v>18747.98</v>
      </c>
      <c r="I631" s="2">
        <v>18453.61</v>
      </c>
      <c r="J631" s="2">
        <v>18453.61</v>
      </c>
      <c r="K631" s="2" t="s">
        <v>584</v>
      </c>
      <c r="L631" s="2">
        <f>tbl_ProjectControl[[#This Row],[Projected_Final_Cost_EAC]]-tbl_ProjectControl[[#This Row],[Budget_Cost_BAC]]</f>
        <v>-294.36999999999898</v>
      </c>
    </row>
    <row r="632" spans="1:12" x14ac:dyDescent="0.35">
      <c r="A632" s="1" t="s">
        <v>652</v>
      </c>
      <c r="B632" s="4">
        <v>46381</v>
      </c>
      <c r="C632" s="4">
        <v>46384</v>
      </c>
      <c r="D632" s="1" t="s">
        <v>15</v>
      </c>
      <c r="E632" s="1" t="s">
        <v>21</v>
      </c>
      <c r="F632" s="1" t="s">
        <v>24</v>
      </c>
      <c r="G632" s="2">
        <v>6651.38</v>
      </c>
      <c r="H632" s="2">
        <v>4458.47</v>
      </c>
      <c r="I632" s="2">
        <v>4202.79</v>
      </c>
      <c r="J632" s="2">
        <v>4202.79</v>
      </c>
      <c r="K632" s="2" t="s">
        <v>584</v>
      </c>
      <c r="L632" s="2">
        <f>tbl_ProjectControl[[#This Row],[Projected_Final_Cost_EAC]]-tbl_ProjectControl[[#This Row],[Budget_Cost_BAC]]</f>
        <v>-255.68000000000029</v>
      </c>
    </row>
    <row r="633" spans="1:12" x14ac:dyDescent="0.35">
      <c r="A633" s="1" t="s">
        <v>653</v>
      </c>
      <c r="B633" s="4">
        <v>46369</v>
      </c>
      <c r="C633" s="4">
        <v>46370</v>
      </c>
      <c r="D633" s="1" t="s">
        <v>15</v>
      </c>
      <c r="E633" s="1" t="s">
        <v>21</v>
      </c>
      <c r="F633" s="1" t="s">
        <v>17</v>
      </c>
      <c r="G633" s="2">
        <v>4773.32</v>
      </c>
      <c r="H633" s="2">
        <v>3271.29</v>
      </c>
      <c r="I633" s="2">
        <v>3179.29</v>
      </c>
      <c r="J633" s="2">
        <v>3179.29</v>
      </c>
      <c r="K633" s="2" t="s">
        <v>584</v>
      </c>
      <c r="L633" s="2">
        <f>tbl_ProjectControl[[#This Row],[Projected_Final_Cost_EAC]]-tbl_ProjectControl[[#This Row],[Budget_Cost_BAC]]</f>
        <v>-92</v>
      </c>
    </row>
    <row r="634" spans="1:12" x14ac:dyDescent="0.35">
      <c r="A634" s="1" t="s">
        <v>654</v>
      </c>
      <c r="B634" s="4">
        <v>46369</v>
      </c>
      <c r="C634" s="4">
        <v>46373</v>
      </c>
      <c r="D634" s="1" t="s">
        <v>15</v>
      </c>
      <c r="E634" s="1" t="s">
        <v>21</v>
      </c>
      <c r="F634" s="1" t="s">
        <v>24</v>
      </c>
      <c r="G634" s="2">
        <v>6183.04</v>
      </c>
      <c r="H634" s="2">
        <v>3485.18</v>
      </c>
      <c r="I634" s="2">
        <v>3620.53</v>
      </c>
      <c r="J634" s="2">
        <v>3620.53</v>
      </c>
      <c r="K634" s="2" t="s">
        <v>584</v>
      </c>
      <c r="L634" s="2">
        <f>tbl_ProjectControl[[#This Row],[Projected_Final_Cost_EAC]]-tbl_ProjectControl[[#This Row],[Budget_Cost_BAC]]</f>
        <v>135.35000000000036</v>
      </c>
    </row>
    <row r="635" spans="1:12" x14ac:dyDescent="0.35">
      <c r="A635" s="1" t="s">
        <v>655</v>
      </c>
      <c r="B635" s="4">
        <v>46378</v>
      </c>
      <c r="C635" s="4">
        <v>46426</v>
      </c>
      <c r="D635" s="1" t="s">
        <v>8</v>
      </c>
      <c r="E635" s="1" t="s">
        <v>58</v>
      </c>
      <c r="F635" s="1" t="s">
        <v>10</v>
      </c>
      <c r="G635" s="2">
        <v>13256.31</v>
      </c>
      <c r="H635" s="2">
        <v>8160.8</v>
      </c>
      <c r="I635" s="2">
        <v>4771.72</v>
      </c>
      <c r="J635" s="2">
        <v>8969.41</v>
      </c>
      <c r="K635" s="2" t="s">
        <v>584</v>
      </c>
      <c r="L635" s="2">
        <f>tbl_ProjectControl[[#This Row],[Projected_Final_Cost_EAC]]-tbl_ProjectControl[[#This Row],[Budget_Cost_BAC]]</f>
        <v>808.60999999999967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B1ED-988D-4BE2-BADA-0005BCCF0D50}">
  <dimension ref="B2"/>
  <sheetViews>
    <sheetView zoomScale="205" zoomScaleNormal="205" workbookViewId="0">
      <selection activeCell="B3" sqref="B3"/>
    </sheetView>
  </sheetViews>
  <sheetFormatPr defaultRowHeight="14.5" x14ac:dyDescent="0.35"/>
  <cols>
    <col min="1" max="1" width="3.08984375" customWidth="1"/>
  </cols>
  <sheetData>
    <row r="2" spans="2:2" x14ac:dyDescent="0.35">
      <c r="B2" s="1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DBEC-E10B-4EB3-812F-34101F1F5D8A}">
  <dimension ref="B2:O13"/>
  <sheetViews>
    <sheetView tabSelected="1" zoomScale="190" zoomScaleNormal="190" workbookViewId="0">
      <selection activeCell="I9" sqref="I9:O12"/>
    </sheetView>
  </sheetViews>
  <sheetFormatPr defaultRowHeight="14.5" x14ac:dyDescent="0.35"/>
  <cols>
    <col min="1" max="1" width="2.36328125" customWidth="1"/>
    <col min="2" max="2" width="13.7265625" customWidth="1"/>
    <col min="3" max="3" width="13" style="1" bestFit="1" customWidth="1"/>
    <col min="4" max="4" width="18.26953125" style="1" bestFit="1" customWidth="1"/>
    <col min="5" max="5" width="15.90625" style="1" customWidth="1"/>
    <col min="8" max="8" width="6.453125" customWidth="1"/>
  </cols>
  <sheetData>
    <row r="2" spans="2:15" x14ac:dyDescent="0.35">
      <c r="B2" t="s">
        <v>5</v>
      </c>
      <c r="C2" s="1" t="s">
        <v>662</v>
      </c>
      <c r="D2" s="1" t="s">
        <v>663</v>
      </c>
      <c r="E2" s="1" t="s">
        <v>664</v>
      </c>
    </row>
    <row r="3" spans="2:15" x14ac:dyDescent="0.35">
      <c r="B3" t="s">
        <v>17</v>
      </c>
      <c r="C3" s="1">
        <f>COUNTIFS(tbl_ProjectControl[Status],"Active",tbl_ProjectControl[PM],B3)</f>
        <v>12</v>
      </c>
      <c r="D3" s="1">
        <f>COUNTIFS(tbl_ProjectControl[Projected_Overrun],"&gt;0",tbl_ProjectControl[Status],"Active",tbl_ProjectControl[PM],B3)</f>
        <v>10</v>
      </c>
      <c r="E3" s="5">
        <f>D3/C3</f>
        <v>0.83333333333333337</v>
      </c>
      <c r="I3" s="7" t="s">
        <v>661</v>
      </c>
      <c r="J3" s="7"/>
      <c r="K3" s="7"/>
      <c r="L3" s="7"/>
      <c r="M3" s="7"/>
      <c r="N3" s="7"/>
      <c r="O3" s="7"/>
    </row>
    <row r="4" spans="2:15" x14ac:dyDescent="0.35">
      <c r="B4" t="s">
        <v>19</v>
      </c>
      <c r="C4" s="1">
        <f>COUNTIFS(tbl_ProjectControl[Status],"Active",tbl_ProjectControl[PM],B4)</f>
        <v>8</v>
      </c>
      <c r="D4" s="1">
        <f>COUNTIFS(tbl_ProjectControl[Projected_Overrun],"&gt;0",tbl_ProjectControl[Status],"Active",tbl_ProjectControl[PM],B4)</f>
        <v>6</v>
      </c>
      <c r="E4" s="5">
        <f>D4/C4</f>
        <v>0.75</v>
      </c>
      <c r="I4" s="7"/>
      <c r="J4" s="7"/>
      <c r="K4" s="7"/>
      <c r="L4" s="7"/>
      <c r="M4" s="7"/>
      <c r="N4" s="7"/>
      <c r="O4" s="7"/>
    </row>
    <row r="5" spans="2:15" x14ac:dyDescent="0.35">
      <c r="B5" t="s">
        <v>32</v>
      </c>
      <c r="C5" s="1">
        <f>COUNTIFS(tbl_ProjectControl[Status],"Active",tbl_ProjectControl[PM],B5)</f>
        <v>9</v>
      </c>
      <c r="D5" s="1">
        <f>COUNTIFS(tbl_ProjectControl[Projected_Overrun],"&gt;0",tbl_ProjectControl[Status],"Active",tbl_ProjectControl[PM],B5)</f>
        <v>5</v>
      </c>
      <c r="E5" s="5">
        <f>D5/C5</f>
        <v>0.55555555555555558</v>
      </c>
      <c r="I5" s="7"/>
      <c r="J5" s="7"/>
      <c r="K5" s="7"/>
      <c r="L5" s="7"/>
      <c r="M5" s="7"/>
      <c r="N5" s="7"/>
      <c r="O5" s="7"/>
    </row>
    <row r="6" spans="2:15" x14ac:dyDescent="0.35">
      <c r="B6" t="s">
        <v>10</v>
      </c>
      <c r="C6" s="1">
        <f>COUNTIFS(tbl_ProjectControl[Status],"Active",tbl_ProjectControl[PM],B6)</f>
        <v>5</v>
      </c>
      <c r="D6" s="1">
        <f>COUNTIFS(tbl_ProjectControl[Projected_Overrun],"&gt;0",tbl_ProjectControl[Status],"Active",tbl_ProjectControl[PM],B6)</f>
        <v>2</v>
      </c>
      <c r="E6" s="5">
        <f>D6/C6</f>
        <v>0.4</v>
      </c>
      <c r="I6" s="7"/>
      <c r="J6" s="7"/>
      <c r="K6" s="7"/>
      <c r="L6" s="7"/>
      <c r="M6" s="7"/>
      <c r="N6" s="7"/>
      <c r="O6" s="7"/>
    </row>
    <row r="7" spans="2:15" x14ac:dyDescent="0.35">
      <c r="B7" t="s">
        <v>24</v>
      </c>
      <c r="C7" s="1">
        <f>COUNTIFS(tbl_ProjectControl[Status],"Active",tbl_ProjectControl[PM],B7)</f>
        <v>12</v>
      </c>
      <c r="D7" s="1">
        <f>COUNTIFS(tbl_ProjectControl[Projected_Overrun],"&gt;0",tbl_ProjectControl[Status],"Active",tbl_ProjectControl[PM],B7)</f>
        <v>4</v>
      </c>
      <c r="E7" s="5">
        <f>D7/C7</f>
        <v>0.33333333333333331</v>
      </c>
      <c r="I7" s="7"/>
      <c r="J7" s="7"/>
      <c r="K7" s="7"/>
      <c r="L7" s="7"/>
      <c r="M7" s="7"/>
      <c r="N7" s="7"/>
      <c r="O7" s="7"/>
    </row>
    <row r="9" spans="2:15" ht="14.5" customHeight="1" x14ac:dyDescent="0.35">
      <c r="I9" s="8" t="s">
        <v>665</v>
      </c>
      <c r="J9" s="8"/>
      <c r="K9" s="8"/>
      <c r="L9" s="8"/>
      <c r="M9" s="8"/>
      <c r="N9" s="8"/>
      <c r="O9" s="8"/>
    </row>
    <row r="10" spans="2:15" ht="14.5" customHeight="1" x14ac:dyDescent="0.35">
      <c r="I10" s="8"/>
      <c r="J10" s="8"/>
      <c r="K10" s="8"/>
      <c r="L10" s="8"/>
      <c r="M10" s="8"/>
      <c r="N10" s="8"/>
      <c r="O10" s="8"/>
    </row>
    <row r="11" spans="2:15" ht="14.5" customHeight="1" x14ac:dyDescent="0.35">
      <c r="I11" s="8"/>
      <c r="J11" s="8"/>
      <c r="K11" s="8"/>
      <c r="L11" s="8"/>
      <c r="M11" s="8"/>
      <c r="N11" s="8"/>
      <c r="O11" s="8"/>
    </row>
    <row r="12" spans="2:15" ht="14.5" customHeight="1" x14ac:dyDescent="0.35">
      <c r="I12" s="8"/>
      <c r="J12" s="8"/>
      <c r="K12" s="8"/>
      <c r="L12" s="8"/>
      <c r="M12" s="8"/>
      <c r="N12" s="8"/>
      <c r="O12" s="8"/>
    </row>
    <row r="13" spans="2:15" ht="14.5" customHeight="1" x14ac:dyDescent="0.35"/>
  </sheetData>
  <sortState xmlns:xlrd2="http://schemas.microsoft.com/office/spreadsheetml/2017/richdata2" ref="B3:E7">
    <sortCondition descending="1" ref="E5:E7"/>
  </sortState>
  <mergeCells count="2">
    <mergeCell ref="I3:O7"/>
    <mergeCell ref="I9:O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2026-02-25T18:09:16Z</dcterms:created>
  <dcterms:modified xsi:type="dcterms:W3CDTF">2026-03-19T18:31:19Z</dcterms:modified>
</cp:coreProperties>
</file>