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ms-excel.person+xml" PartName="/xl/persons/person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Arteks_Marrakesh" sheetId="1" r:id="rId5"/>
  </sheets>
  <definedNames/>
  <calcPr/>
</workbook>
</file>

<file path=xl/sharedStrings.xml><?xml version="1.0" encoding="utf-8"?>
<sst xmlns="http://schemas.openxmlformats.org/spreadsheetml/2006/main" count="1" uniqueCount="1">
  <si>
    <t>MARRAKESH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</si>
</sst>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5">
    <font>
      <sz val="10.0"/>
      <color rgb="FF000000"/>
      <name val="Arial"/>
      <scheme val="minor"/>
    </font>
    <font>
      <b/>
      <sz val="12.0"/>
      <color rgb="FFFFFFFF"/>
      <name val="Arial"/>
    </font>
    <font>
      <b/>
      <sz val="11.0"/>
      <color rgb="FFFFFFFF"/>
      <name val="Arial"/>
    </font>
    <font>
      <b/>
      <sz val="11.0"/>
      <color theme="1"/>
      <name val="Arial"/>
    </font>
    <font>
      <b/>
      <sz val="12.0"/>
      <color theme="1"/>
      <name val="Arial"/>
    </font>
  </fonts>
  <fills count="4">
    <fill>
      <patternFill patternType="none"/>
    </fill>
    <fill>
      <patternFill patternType="lightGray"/>
    </fill>
    <fill>
      <patternFill patternType="solid">
        <fgColor rgb="FFE41D2F"/>
        <bgColor rgb="FFE41D2F"/>
      </patternFill>
    </fill>
    <fill>
      <patternFill patternType="solid">
        <fgColor rgb="FFFFFFFF"/>
        <bgColor rgb="FFFFFFFF"/>
      </patternFill>
    </fill>
  </fills>
  <borders count="5">
    <border/>
    <border>
      <left style="thin">
        <color rgb="FF000000"/>
      </left>
      <bottom style="thin">
        <color rgb="FF000000"/>
      </bottom>
    </border>
    <border>
      <bottom style="thin">
        <color rgb="FF000000"/>
      </bottom>
    </border>
    <border>
      <right style="thin">
        <color rgb="FF000000"/>
      </right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fillId="0" fontId="0" numFmtId="0" applyAlignment="1" applyFont="1"/>
  </cellStyleXfs>
  <cellXfs count="10">
    <xf borderId="0" fillId="0" fontId="0" numFmtId="0" xfId="0" applyAlignment="1" applyFont="1">
      <alignment readingOrder="0" shrinkToFit="0" vertical="bottom" wrapText="0"/>
    </xf>
    <xf borderId="0" fillId="2" fontId="1" numFmtId="0" xfId="0" applyAlignment="1" applyFill="1" applyFont="1">
      <alignment horizontal="center" readingOrder="0" vertical="center"/>
    </xf>
    <xf borderId="0" fillId="2" fontId="1" numFmtId="49" xfId="0" applyAlignment="1" applyFont="1" applyNumberFormat="1">
      <alignment horizontal="center" readingOrder="0" vertical="center"/>
    </xf>
    <xf borderId="1" fillId="2" fontId="2" numFmtId="0" xfId="0" applyAlignment="1" applyBorder="1" applyFont="1">
      <alignment readingOrder="0" vertical="bottom"/>
    </xf>
    <xf borderId="2" fillId="2" fontId="2" numFmtId="0" xfId="0" applyAlignment="1" applyBorder="1" applyFont="1">
      <alignment readingOrder="0" vertical="bottom"/>
    </xf>
    <xf borderId="3" fillId="2" fontId="2" numFmtId="49" xfId="0" applyAlignment="1" applyBorder="1" applyFont="1" applyNumberFormat="1">
      <alignment readingOrder="0" vertical="bottom"/>
    </xf>
    <xf borderId="4" fillId="3" fontId="3" numFmtId="0" xfId="0" applyAlignment="1" applyBorder="1" applyFill="1" applyFont="1">
      <alignment vertical="bottom"/>
    </xf>
    <xf borderId="4" fillId="0" fontId="4" numFmtId="49" xfId="0" applyAlignment="1" applyBorder="1" applyFont="1" applyNumberFormat="1">
      <alignment horizontal="center" vertical="bottom"/>
    </xf>
    <xf borderId="4" fillId="0" fontId="4" numFmtId="49" xfId="0" applyAlignment="1" applyBorder="1" applyFont="1" applyNumberFormat="1">
      <alignment horizontal="center" readingOrder="0" vertical="bottom"/>
    </xf>
    <xf borderId="0" fillId="2" fontId="1" numFmtId="0" xfId="0" applyAlignment="1" applyFont="1">
      <alignment horizontal="right" readingOrder="0" shrinkToFit="0" vertical="center" wrapText="1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microsoft.com/office/2017/10/relationships/person" Target="persons/person.xml"/><Relationship Id="rId5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persons/person.xml><?xml version="1.0" encoding="utf-8"?>
<x18tc:personList xmlns:x18tc="http://schemas.microsoft.com/office/spreadsheetml/2018/threadedcomments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tabColor rgb="FF6AA84F"/>
    <outlinePr summaryBelow="0" summaryRight="0"/>
  </sheetPr>
  <sheetViews>
    <sheetView workbookViewId="0">
      <pane ySplit="1.0" topLeftCell="A2" activePane="bottomLeft" state="frozen"/>
      <selection activeCell="B3" sqref="B3" pane="bottomLeft"/>
    </sheetView>
  </sheetViews>
  <sheetFormatPr customHeight="1" defaultColWidth="12.63" defaultRowHeight="15.75"/>
  <cols>
    <col customWidth="1" min="1" max="1" width="31.38"/>
    <col customWidth="1" min="2" max="2" width="14.5"/>
    <col customWidth="1" min="3" max="3" width="40.75"/>
  </cols>
  <sheetData>
    <row r="1">
      <c r="A1" s="1" t="str">
        <f>IFERROR(__xludf.DUMMYFUNCTION("IMPORTRANGE(""https://docs.google.com/spreadsheets/d/1Y7OdimONXACXk4sMwqa7H7jxbaqGpjF6EkmZ7NjFnkQ"",""A2:C2"")"),"Товар")</f>
        <v>Товар</v>
      </c>
      <c r="B1" s="2" t="str">
        <f>IFERROR(__xludf.DUMMYFUNCTION("""COMPUTED_VALUE"""),"Наявність")</f>
        <v>Наявність</v>
      </c>
      <c r="C1" s="2" t="str">
        <f>IFERROR(__xludf.DUMMYFUNCTION("""COMPUTED_VALUE"""),"Надходження на склад (орієнтовно)")</f>
        <v>Надходження на склад (орієнтовно)</v>
      </c>
    </row>
    <row r="2">
      <c r="A2" s="3" t="s">
        <v>0</v>
      </c>
      <c r="B2" s="4"/>
      <c r="C2" s="5"/>
    </row>
    <row r="3">
      <c r="A3" s="6" t="str">
        <f>IFERROR(__xludf.DUMMYFUNCTION("QUERY(IMPORTRANGE(""https://docs.google.com/spreadsheets/d/1Y7OdimONXACXk4sMwqa7H7jxbaqGpjF6EkmZ7NjFnkQ"",""A3:C10000""),""SELECT * WHERE Col1 CONTAINS 'Marrakesh' OR Col1 CONTAINS 'Шановні'"")"),"Marrakesh Beige")</f>
        <v>Marrakesh Beige</v>
      </c>
      <c r="B3" s="7" t="str">
        <f>IFERROR(__xludf.DUMMYFUNCTION("""COMPUTED_VALUE"""),"-")</f>
        <v>-</v>
      </c>
      <c r="C3" s="7" t="str">
        <f>IFERROR(__xludf.DUMMYFUNCTION("""COMPUTED_VALUE"""),"знятий з виробництва")</f>
        <v>знятий з виробництва</v>
      </c>
    </row>
    <row r="4">
      <c r="A4" s="6" t="str">
        <f>IFERROR(__xludf.DUMMYFUNCTION("""COMPUTED_VALUE"""),"Marrakesh Brandy")</f>
        <v>Marrakesh Brandy</v>
      </c>
      <c r="B4" s="7" t="str">
        <f>IFERROR(__xludf.DUMMYFUNCTION("""COMPUTED_VALUE"""),"-")</f>
        <v>-</v>
      </c>
      <c r="C4" s="7" t="str">
        <f>IFERROR(__xludf.DUMMYFUNCTION("""COMPUTED_VALUE"""),"знятий з виробництва")</f>
        <v>знятий з виробництва</v>
      </c>
    </row>
    <row r="5">
      <c r="A5" s="6" t="str">
        <f>IFERROR(__xludf.DUMMYFUNCTION("""COMPUTED_VALUE"""),"Marrakesh Brown")</f>
        <v>Marrakesh Brown</v>
      </c>
      <c r="B5" s="7" t="str">
        <f>IFERROR(__xludf.DUMMYFUNCTION("""COMPUTED_VALUE"""),"-")</f>
        <v>-</v>
      </c>
      <c r="C5" s="7" t="str">
        <f>IFERROR(__xludf.DUMMYFUNCTION("""COMPUTED_VALUE"""),"знятий з виробництва")</f>
        <v>знятий з виробництва</v>
      </c>
    </row>
    <row r="6">
      <c r="A6" s="6" t="str">
        <f>IFERROR(__xludf.DUMMYFUNCTION("""COMPUTED_VALUE"""),"Marrakesh Caramel")</f>
        <v>Marrakesh Caramel</v>
      </c>
      <c r="B6" s="7" t="str">
        <f>IFERROR(__xludf.DUMMYFUNCTION("""COMPUTED_VALUE"""),"+")</f>
        <v>+</v>
      </c>
      <c r="C6" s="7"/>
    </row>
    <row r="7">
      <c r="A7" s="6" t="str">
        <f>IFERROR(__xludf.DUMMYFUNCTION("""COMPUTED_VALUE"""),"Marrakesh Chocolate")</f>
        <v>Marrakesh Chocolate</v>
      </c>
      <c r="B7" s="7" t="str">
        <f>IFERROR(__xludf.DUMMYFUNCTION("""COMPUTED_VALUE"""),"-")</f>
        <v>-</v>
      </c>
      <c r="C7" s="7" t="str">
        <f>IFERROR(__xludf.DUMMYFUNCTION("""COMPUTED_VALUE"""),"знятий з виробництва")</f>
        <v>знятий з виробництва</v>
      </c>
    </row>
    <row r="8">
      <c r="A8" s="6" t="str">
        <f>IFERROR(__xludf.DUMMYFUNCTION("""COMPUTED_VALUE"""),"Marrakesh Cocoa")</f>
        <v>Marrakesh Cocoa</v>
      </c>
      <c r="B8" s="7" t="str">
        <f>IFERROR(__xludf.DUMMYFUNCTION("""COMPUTED_VALUE"""),"-")</f>
        <v>-</v>
      </c>
      <c r="C8" s="7" t="str">
        <f>IFERROR(__xludf.DUMMYFUNCTION("""COMPUTED_VALUE"""),"знятий з виробництва")</f>
        <v>знятий з виробництва</v>
      </c>
    </row>
    <row r="9">
      <c r="A9" s="6" t="str">
        <f>IFERROR(__xludf.DUMMYFUNCTION("""COMPUTED_VALUE"""),"Marrakesh Dark Green")</f>
        <v>Marrakesh Dark Green</v>
      </c>
      <c r="B9" s="7" t="str">
        <f>IFERROR(__xludf.DUMMYFUNCTION("""COMPUTED_VALUE"""),"-")</f>
        <v>-</v>
      </c>
      <c r="C9" s="7" t="str">
        <f>IFERROR(__xludf.DUMMYFUNCTION("""COMPUTED_VALUE"""),"знятий з виробництва")</f>
        <v>знятий з виробництва</v>
      </c>
    </row>
    <row r="10">
      <c r="A10" s="6" t="str">
        <f>IFERROR(__xludf.DUMMYFUNCTION("""COMPUTED_VALUE"""),"Marrakesh Green")</f>
        <v>Marrakesh Green</v>
      </c>
      <c r="B10" s="7" t="str">
        <f>IFERROR(__xludf.DUMMYFUNCTION("""COMPUTED_VALUE"""),"по дзвінку ")</f>
        <v>по дзвінку </v>
      </c>
      <c r="C10" s="7"/>
    </row>
    <row r="11">
      <c r="A11" s="6" t="str">
        <f>IFERROR(__xludf.DUMMYFUNCTION("""COMPUTED_VALUE"""),"Marrakesh Light Brown")</f>
        <v>Marrakesh Light Brown</v>
      </c>
      <c r="B11" s="8" t="str">
        <f>IFERROR(__xludf.DUMMYFUNCTION("""COMPUTED_VALUE"""),"-")</f>
        <v>-</v>
      </c>
      <c r="C11" s="8" t="str">
        <f>IFERROR(__xludf.DUMMYFUNCTION("""COMPUTED_VALUE"""),"знятий з виробництва")</f>
        <v>знятий з виробництва</v>
      </c>
    </row>
    <row r="12">
      <c r="A12" s="6" t="str">
        <f>IFERROR(__xludf.DUMMYFUNCTION("""COMPUTED_VALUE"""),"Marrakesh Lilac")</f>
        <v>Marrakesh Lilac</v>
      </c>
      <c r="B12" s="7" t="str">
        <f>IFERROR(__xludf.DUMMYFUNCTION("""COMPUTED_VALUE"""),"по дзвінку")</f>
        <v>по дзвінку</v>
      </c>
      <c r="C12" s="7"/>
    </row>
    <row r="13">
      <c r="A13" s="6" t="str">
        <f>IFERROR(__xludf.DUMMYFUNCTION("""COMPUTED_VALUE"""),"Marrakesh Madeira")</f>
        <v>Marrakesh Madeira</v>
      </c>
      <c r="B13" s="7" t="str">
        <f>IFERROR(__xludf.DUMMYFUNCTION("""COMPUTED_VALUE"""),"по дзвінку")</f>
        <v>по дзвінку</v>
      </c>
      <c r="C13" s="7"/>
    </row>
    <row r="14">
      <c r="A14" s="6" t="str">
        <f>IFERROR(__xludf.DUMMYFUNCTION("""COMPUTED_VALUE"""),"Marrakesh Marbel")</f>
        <v>Marrakesh Marbel</v>
      </c>
      <c r="B14" s="7" t="str">
        <f>IFERROR(__xludf.DUMMYFUNCTION("""COMPUTED_VALUE"""),"по дзвінку")</f>
        <v>по дзвінку</v>
      </c>
      <c r="C14" s="7"/>
    </row>
    <row r="15">
      <c r="A15" s="6" t="str">
        <f>IFERROR(__xludf.DUMMYFUNCTION("""COMPUTED_VALUE"""),"Marrakesh Taupe")</f>
        <v>Marrakesh Taupe</v>
      </c>
      <c r="B15" s="7" t="str">
        <f>IFERROR(__xludf.DUMMYFUNCTION("""COMPUTED_VALUE"""),"-")</f>
        <v>-</v>
      </c>
      <c r="C15" s="7" t="str">
        <f>IFERROR(__xludf.DUMMYFUNCTION("""COMPUTED_VALUE"""),"знятий з виробництва")</f>
        <v>знятий з виробництва</v>
      </c>
    </row>
    <row r="16">
      <c r="A16" s="6" t="str">
        <f>IFERROR(__xludf.DUMMYFUNCTION("""COMPUTED_VALUE"""),"Marrakesh Violet")</f>
        <v>Marrakesh Violet</v>
      </c>
      <c r="B16" s="7" t="str">
        <f>IFERROR(__xludf.DUMMYFUNCTION("""COMPUTED_VALUE"""),"+")</f>
        <v>+</v>
      </c>
      <c r="C16" s="7"/>
    </row>
    <row r="17" ht="93.75" customHeight="1">
      <c r="A17" s="9" t="str">
        <f>IFERROR(__xludf.DUMMYFUNCTION("""COMPUTED_VALUE"""),"""Шановні партнери!
Просимо Вас по можливості не приймати замовлення на тканини, які в таблиці залишків вказані з датою надходження. Ці дати орієнтовні і можуть змінюватися з незалежних від нас обставин (логістика, карантинні заходи і т.д.)""            "&amp;"    
                ")</f>
        <v>"Шановні партнери!
Просимо Вас по можливості не приймати замовлення на тканини, які в таблиці залишків вказані з датою надходження. Ці дати орієнтовні і можуть змінюватися з незалежних від нас обставин (логістика, карантинні заходи і т.д.)"                
                </v>
      </c>
    </row>
  </sheetData>
  <mergeCells count="1">
    <mergeCell ref="A17:C17"/>
  </mergeCells>
  <drawing r:id="rId1"/>
</worksheet>
</file>