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<sst xmlns="http://schemas.openxmlformats.org/spreadsheetml/2006/main" count="149" uniqueCount="64">
  <si>
    <t>長岡三古老人福祉会 特別養護老人ホーム中之島</t>
  </si>
  <si>
    <t>〒954-0124 新潟県長岡市中之島2105番地6</t>
  </si>
  <si>
    <t>栄養科</t>
  </si>
  <si>
    <t>0258-61-2828</t>
  </si>
  <si>
    <t>・「濃いとろみ」は明らかにとろみが付いていて、送り込みに力が必要。ストローで吸うことは困難。付着性が増強し嚥下しにくくなるためゼリーやジュレ等の変更を検討する。
・学会分類2021（とろみ）の粘度に幅があるように、トロミ剤の使用目安量においても幅がある。「さじ」での軽量は容積になり重さ（ｇ）の幅あり。</t>
  </si>
  <si>
    <t>1.0</t>
  </si>
  <si>
    <t>2.0</t>
  </si>
  <si>
    <t>3.0</t>
  </si>
  <si>
    <t>1/2</t>
  </si>
  <si>
    <t>ゼリー粥</t>
  </si>
  <si>
    <t>「スベラカーゼライト」使用。</t>
  </si>
  <si>
    <t>1</t>
  </si>
  <si>
    <t>2</t>
  </si>
  <si>
    <t>ペースト</t>
  </si>
  <si>
    <t>ミキサーにかけて、なめらかにし、ゲル化剤を加えた、べたつかず、まとまりやすい食事。</t>
  </si>
  <si>
    <t>全粥</t>
  </si>
  <si>
    <t>米重量に対し5倍の水分量で炊いた粥。</t>
  </si>
  <si>
    <t>きざみよせ</t>
  </si>
  <si>
    <t>フードプロセッサーにかけて、大きさは5㎜前後にし、ゲル化剤を加え、まとまりやすくした食事。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</si>
  <si>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</si>
  <si>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</si>
  <si>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</si>
  <si>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</si>
  <si>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</si>
  <si>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</si>
  <si>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</si>
  <si>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</si>
  <si>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</si>
  <si>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</si>
  <si>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</si>
  <si>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</si>
  <si>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</si>
  <si>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</si>
  <si>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</si>
  <si>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</si>
  <si>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</si>
  <si>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</si>
  <si>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</si>
  <si>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</si>
  <si>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</si>
  <si>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</si>
  <si>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</si>
  <si>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</si>
  <si>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</si>
  <si>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</si>
  <si>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</si>
  <si>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</si>
  <si>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</si>
  <si>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</si>
  <si>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</si>
  <si>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</si>
  <si>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</si>
  <si>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</si>
  <si>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</si>
  <si>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</si>
  <si>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特養中之島</t>
  </si>
  <si>
    <t>作業記録</t>
  </si>
  <si>
    <t>名前</t>
  </si>
  <si>
    <t xml:space="preserve"> </t>
  </si>
  <si>
    <t>施設名3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</si>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</sst>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M/dd"/>
    <numFmt numFmtId="165" formatCode="@ g"/>
    <numFmt numFmtId="166" formatCode="@ 杯"/>
    <numFmt numFmtId="167" formatCode="m/d/yyyy h:mm:ss"/>
  </numFmts>
  <fonts count="17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2.0"/>
      <color theme="1"/>
      <name val="Calibri"/>
    </font>
    <font>
      <sz val="13.0"/>
      <color theme="1"/>
      <name val="Calibri"/>
    </font>
    <font/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</font>
    <font>
      <sz val="9.0"/>
      <color theme="1"/>
      <name val="Arial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bottom"/>
    </xf>
    <xf borderId="3" fillId="2" fontId="2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4" fillId="2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readingOrder="0" vertical="center"/>
    </xf>
    <xf borderId="6" fillId="0" fontId="4" numFmtId="0" xfId="0" applyAlignment="1" applyBorder="1" applyFont="1">
      <alignment horizontal="center" vertical="center"/>
    </xf>
    <xf borderId="7" fillId="0" fontId="5" numFmtId="0" xfId="0" applyBorder="1" applyFont="1"/>
    <xf borderId="1" fillId="3" fontId="6" numFmtId="49" xfId="0" applyAlignment="1" applyBorder="1" applyFill="1" applyFont="1" applyNumberFormat="1">
      <alignment horizontal="center" readingOrder="0" vertical="center"/>
    </xf>
    <xf borderId="2" fillId="0" fontId="5" numFmtId="0" xfId="0" applyBorder="1" applyFont="1"/>
    <xf borderId="1" fillId="3" fontId="7" numFmtId="49" xfId="0" applyAlignment="1" applyBorder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1" fillId="4" fontId="8" numFmtId="0" xfId="0" applyAlignment="1" applyBorder="1" applyFill="1" applyFont="1">
      <alignment readingOrder="0" shrinkToFit="0" vertical="center" wrapText="1"/>
    </xf>
    <xf borderId="4" fillId="0" fontId="5" numFmtId="0" xfId="0" applyBorder="1" applyFont="1"/>
    <xf borderId="0" fillId="0" fontId="9" numFmtId="0" xfId="0" applyAlignment="1" applyFont="1">
      <alignment horizontal="center" vertical="center"/>
    </xf>
    <xf borderId="5" fillId="4" fontId="3" numFmtId="164" xfId="0" applyAlignment="1" applyBorder="1" applyFill="1" applyFont="1" applyNumberFormat="1">
      <alignment horizontal="center" readingOrder="0" vertical="center"/>
    </xf>
    <xf borderId="1" fillId="0" fontId="10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10" numFmtId="0" xfId="0" applyAlignment="1" applyBorder="1" applyFont="1">
      <alignment shrinkToFit="0" vertical="center" wrapText="1"/>
    </xf>
    <xf borderId="0" fillId="0" fontId="2" numFmtId="0" xfId="0" applyFont="1"/>
    <xf borderId="0" fillId="0" fontId="11" numFmtId="0" xfId="0" applyAlignment="1" applyFont="1">
      <alignment vertical="center"/>
    </xf>
    <xf borderId="6" fillId="0" fontId="4" numFmtId="165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5" fontId="6" numFmtId="49" xfId="0" applyAlignment="1" applyBorder="1" applyFill="1" applyFont="1" applyNumberFormat="1">
      <alignment horizontal="center" readingOrder="0" vertical="center"/>
    </xf>
    <xf borderId="8" fillId="0" fontId="5" numFmtId="0" xfId="0" applyBorder="1" applyFont="1"/>
    <xf borderId="1" fillId="5" fontId="7" numFmtId="49" xfId="0" applyAlignment="1" applyBorder="1" applyFill="1" applyFont="1" applyNumberFormat="1">
      <alignment horizontal="center" readingOrder="0" vertical="center"/>
    </xf>
    <xf borderId="0" fillId="0" fontId="9" numFmtId="0" xfId="0" applyAlignment="1" applyFont="1">
      <alignment horizontal="center" vertical="center"/>
    </xf>
    <xf borderId="1" fillId="0" fontId="4" numFmtId="165" xfId="0" applyAlignment="1" applyBorder="1" applyFont="1" applyNumberFormat="1">
      <alignment horizontal="center" readingOrder="0" vertical="center"/>
    </xf>
    <xf borderId="1" fillId="0" fontId="9" numFmtId="0" xfId="0" applyAlignment="1" applyBorder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4" numFmtId="166" xfId="0" applyAlignment="1" applyBorder="1" applyFont="1" applyNumberFormat="1">
      <alignment horizontal="center" readingOrder="0" vertical="center"/>
    </xf>
    <xf borderId="1" fillId="0" fontId="10" numFmtId="0" xfId="0" applyAlignment="1" applyBorder="1" applyFont="1">
      <alignment horizontal="center" readingOrder="0" shrinkToFit="0" vertical="center" wrapText="1"/>
    </xf>
    <xf borderId="1" fillId="0" fontId="10" numFmtId="0" xfId="0" applyAlignment="1" applyBorder="1" applyFont="1">
      <alignment readingOrder="0" shrinkToFit="0" vertical="center" wrapText="1"/>
    </xf>
    <xf borderId="1" fillId="6" fontId="6" numFmtId="49" xfId="0" applyAlignment="1" applyBorder="1" applyFill="1" applyFont="1" applyNumberFormat="1">
      <alignment horizontal="center" readingOrder="0" vertical="center"/>
    </xf>
    <xf borderId="1" fillId="6" fontId="7" numFmtId="49" xfId="0" applyAlignment="1" applyBorder="1" applyFill="1" applyFont="1" applyNumberFormat="1">
      <alignment horizontal="center" readingOrder="0" vertical="center"/>
    </xf>
    <xf borderId="3" fillId="2" fontId="12" numFmtId="0" xfId="0" applyAlignment="1" applyBorder="1" applyFill="1" applyFont="1">
      <alignment horizontal="center" readingOrder="0" vertical="center"/>
    </xf>
    <xf borderId="9" fillId="0" fontId="12" numFmtId="0" xfId="0" applyAlignment="1" applyBorder="1" applyFont="1">
      <alignment horizontal="center" readingOrder="0" vertical="center"/>
    </xf>
    <xf borderId="10" fillId="0" fontId="5" numFmtId="0" xfId="0" applyBorder="1" applyFont="1"/>
    <xf borderId="6" fillId="2" fontId="12" numFmtId="0" xfId="0" applyAlignment="1" applyBorder="1" applyFill="1" applyFont="1">
      <alignment horizontal="center" readingOrder="0" vertical="center"/>
    </xf>
    <xf borderId="6" fillId="0" fontId="12" numFmtId="0" xfId="0" applyAlignment="1" applyBorder="1" applyFont="1">
      <alignment horizontal="center" readingOrder="0" vertical="center"/>
    </xf>
    <xf borderId="3" fillId="0" fontId="12" numFmtId="164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5" numFmtId="0" xfId="0" applyBorder="1" applyFont="1"/>
    <xf borderId="5" fillId="0" fontId="5" numFmtId="0" xfId="0" applyBorder="1" applyFont="1"/>
    <xf borderId="12" fillId="7" fontId="13" numFmtId="0" xfId="0" applyAlignment="1" applyBorder="1" applyFill="1" applyFont="1">
      <alignment horizontal="center" vertical="center"/>
    </xf>
    <xf borderId="12" fillId="0" fontId="5" numFmtId="0" xfId="0" applyBorder="1" applyFont="1"/>
    <xf borderId="1" fillId="2" fontId="12" numFmtId="0" xfId="0" applyAlignment="1" applyBorder="1" applyFill="1" applyFont="1">
      <alignment horizontal="center" readingOrder="0" vertical="center"/>
    </xf>
    <xf borderId="6" fillId="0" fontId="12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left" readingOrder="0" vertical="center"/>
    </xf>
    <xf borderId="13" fillId="0" fontId="5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6" fillId="2" fontId="1" numFmtId="0" xfId="0" applyAlignment="1" applyBorder="1" applyFill="1" applyFont="1">
      <alignment horizontal="center" readingOrder="0" vertical="center"/>
    </xf>
    <xf borderId="1" fillId="2" fontId="15" numFmtId="0" xfId="0" applyAlignment="1" applyBorder="1" applyFill="1" applyFont="1">
      <alignment horizontal="center" readingOrder="0" vertical="center"/>
    </xf>
    <xf borderId="6" fillId="2" fontId="15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5" fontId="6" numFmtId="49" xfId="0" applyAlignment="1" applyBorder="1" applyFill="1" applyFont="1" applyNumberFormat="1">
      <alignment horizontal="center" readingOrder="0" vertical="top"/>
    </xf>
    <xf borderId="3" fillId="6" fontId="6" numFmtId="49" xfId="0" applyAlignment="1" applyBorder="1" applyFill="1" applyFont="1" applyNumberFormat="1">
      <alignment horizontal="center" readingOrder="0" vertical="top"/>
    </xf>
    <xf borderId="6" fillId="0" fontId="14" numFmtId="0" xfId="0" applyAlignment="1" applyBorder="1" applyFont="1">
      <alignment horizontal="left" readingOrder="0" vertical="center"/>
    </xf>
    <xf borderId="3" fillId="2" fontId="15" numFmtId="0" xfId="0" applyAlignment="1" applyBorder="1" applyFill="1" applyFont="1">
      <alignment horizontal="center" readingOrder="0" vertical="center"/>
    </xf>
    <xf borderId="6" fillId="0" fontId="12" numFmtId="165" xfId="0" applyAlignment="1" applyBorder="1" applyFont="1" applyNumberFormat="1">
      <alignment horizontal="center" readingOrder="0" vertical="center"/>
    </xf>
    <xf borderId="14" fillId="0" fontId="12" numFmtId="0" xfId="0" applyAlignment="1" applyBorder="1" applyFont="1">
      <alignment vertical="center"/>
    </xf>
    <xf borderId="15" fillId="0" fontId="5" numFmtId="0" xfId="0" applyBorder="1" applyFont="1"/>
    <xf borderId="14" fillId="0" fontId="5" numFmtId="0" xfId="0" applyBorder="1" applyFont="1"/>
    <xf borderId="1" fillId="0" fontId="12" numFmtId="165" xfId="0" applyAlignment="1" applyBorder="1" applyFont="1" applyNumberFormat="1">
      <alignment horizontal="center" vertical="center"/>
    </xf>
    <xf borderId="6" fillId="0" fontId="12" numFmtId="165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12" numFmtId="166" xfId="0" applyAlignment="1" applyBorder="1" applyFont="1" applyNumberFormat="1">
      <alignment horizontal="center" vertical="center"/>
    </xf>
    <xf borderId="6" fillId="0" fontId="12" numFmtId="166" xfId="0" applyAlignment="1" applyBorder="1" applyFont="1" applyNumberFormat="1">
      <alignment horizontal="center" vertical="center"/>
    </xf>
    <xf borderId="12" fillId="0" fontId="9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11" fillId="8" fontId="9" numFmtId="0" xfId="0" applyAlignment="1" applyBorder="1" applyFill="1" applyFont="1">
      <alignment vertical="bottom"/>
    </xf>
    <xf borderId="5" fillId="8" fontId="9" numFmtId="0" xfId="0" applyAlignment="1" applyBorder="1" applyFill="1" applyFont="1">
      <alignment vertical="bottom"/>
    </xf>
    <xf borderId="5" fillId="8" fontId="10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vertical="bottom"/>
    </xf>
    <xf borderId="5" fillId="0" fontId="9" numFmtId="0" xfId="0" applyAlignment="1" applyBorder="1" applyFont="1">
      <alignment horizontal="center" readingOrder="0"/>
    </xf>
    <xf borderId="5" fillId="0" fontId="9" numFmtId="0" xfId="0" applyAlignment="1" applyBorder="1" applyFont="1">
      <alignment readingOrder="0" vertical="bottom"/>
    </xf>
    <xf borderId="0" fillId="0" fontId="9" numFmtId="0" xfId="0" applyAlignment="1" applyFont="1">
      <alignment horizontal="center" vertical="bottom"/>
    </xf>
    <xf borderId="0" fillId="0" fontId="9" numFmtId="14" xfId="0" applyAlignment="1" applyFont="1" applyNumberFormat="1">
      <alignment readingOrder="0" vertical="bottom"/>
    </xf>
    <xf borderId="0" fillId="0" fontId="9" numFmtId="0" xfId="0" applyAlignment="1" applyFont="1">
      <alignment readingOrder="0" vertical="bottom"/>
    </xf>
    <xf borderId="0" fillId="0" fontId="11" numFmtId="0" xfId="0" applyAlignment="1" applyFont="1">
      <alignment readingOrder="0"/>
    </xf>
    <xf borderId="0" fillId="0" fontId="11" numFmtId="167" xfId="0" applyAlignment="1" applyFont="1" applyNumberFormat="1">
      <alignment readingOrder="0"/>
    </xf>
    <xf borderId="5" fillId="0" fontId="3" numFmtId="164" xfId="0" applyAlignment="1" applyBorder="1" applyFont="1" applyNumberFormat="1">
      <alignment horizontal="center" readingOrder="0" vertical="center"/>
    </xf>
    <xf borderId="1" fillId="0" fontId="8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5" fillId="2" fontId="2" numFmtId="0" xfId="0" applyAlignment="1" applyBorder="1" applyFill="1" applyFont="1">
      <alignment horizontal="center" shrinkToFit="0" vertical="center" wrapText="1"/>
    </xf>
    <xf borderId="0" fillId="0" fontId="9" numFmtId="0" xfId="0" applyFont="1"/>
    <xf borderId="5" fillId="2" fontId="2" numFmtId="0" xfId="0" applyAlignment="1" applyBorder="1" applyFill="1" applyFont="1">
      <alignment horizontal="center" shrinkToFit="0" vertical="center" wrapText="1"/>
    </xf>
    <xf borderId="12" fillId="0" fontId="9" numFmtId="165" xfId="0" applyAlignment="1" applyBorder="1" applyFont="1" applyNumberFormat="1">
      <alignment horizontal="center" readingOrder="0" shrinkToFit="0" vertical="center" wrapText="1"/>
    </xf>
    <xf borderId="15" fillId="0" fontId="9" numFmtId="0" xfId="0" applyAlignment="1" applyBorder="1" applyFont="1">
      <alignment horizontal="left" readingOrder="0" shrinkToFit="0" vertical="center" wrapText="1"/>
    </xf>
    <xf borderId="4" fillId="2" fontId="2" numFmtId="0" xfId="0" applyAlignment="1" applyBorder="1" applyFill="1" applyFont="1">
      <alignment horizontal="center" shrinkToFit="0" vertical="center" wrapText="1"/>
    </xf>
    <xf borderId="5" fillId="0" fontId="9" numFmtId="165" xfId="0" applyAlignment="1" applyBorder="1" applyFont="1" applyNumberFormat="1">
      <alignment horizontal="center" readingOrder="0" shrinkToFit="0" vertical="center" wrapText="1"/>
    </xf>
    <xf borderId="4" fillId="2" fontId="2" numFmtId="0" xfId="0" applyAlignment="1" applyBorder="1" applyFill="1" applyFont="1">
      <alignment horizontal="center" shrinkToFit="0" vertical="center" wrapText="1"/>
    </xf>
    <xf borderId="1" fillId="0" fontId="9" numFmtId="166" xfId="0" applyAlignment="1" applyBorder="1" applyFont="1" applyNumberFormat="1">
      <alignment horizontal="center" readingOrder="0" shrinkToFit="0" vertical="center" wrapText="1"/>
    </xf>
    <xf borderId="0" fillId="0" fontId="9" numFmtId="0" xfId="0" applyFont="1"/>
    <xf borderId="0" fillId="0" fontId="9" numFmtId="166" xfId="0" applyFont="1" applyNumberFormat="1"/>
    <xf borderId="0" fillId="0" fontId="1" numFmtId="0" xfId="0" applyAlignment="1" applyFont="1">
      <alignment readingOrder="0"/>
    </xf>
    <xf borderId="6" fillId="0" fontId="1" numFmtId="0" xfId="0" applyAlignment="1" applyBorder="1" applyFont="1">
      <alignment readingOrder="0" shrinkToFit="0" vertical="center" wrapText="1"/>
    </xf>
    <xf borderId="14" fillId="0" fontId="12" numFmtId="0" xfId="0" applyAlignment="1" applyBorder="1" applyFont="1">
      <alignment readingOrder="0" shrinkToFit="0" vertical="center" wrapText="1"/>
    </xf>
    <xf borderId="1" fillId="0" fontId="12" numFmtId="165" xfId="0" applyAlignment="1" applyBorder="1" applyFont="1" applyNumberFormat="1">
      <alignment horizontal="center" readingOrder="0" vertical="center"/>
    </xf>
    <xf borderId="1" fillId="0" fontId="12" numFmtId="166" xfId="0" applyAlignment="1" applyBorder="1" applyFont="1" applyNumberFormat="1">
      <alignment horizontal="center" readingOrder="0" vertical="center"/>
    </xf>
    <xf borderId="6" fillId="0" fontId="12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4</xdr:row>
      <xdr:rowOff>0</xdr:rowOff>
    </xdr:from>
    <xdr:ext cx="1266825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668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6682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66825" cy="952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4</xdr:row>
      <xdr:rowOff>0</xdr:rowOff>
    </xdr:from>
    <xdr:ext cx="1266825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668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6682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66825" cy="952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0.0" customHeight="1">
      <c r="A2" s="8" t="str">
        <f>IFERROR(__xludf.DUMMYFUNCTION("IMPORTRANGE(""https://docs.google.com/spreadsheets/d/1gkRepGJi8YSf_9GBJuQGTAy9KAk4_wUsZeeKx4jozwg/edit?usp=sharing"",""施設情報!A2"")"),"施設名")</f>
        <v>施設名</v>
      </c>
      <c r="B2" s="9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tr">
        <f>IFERROR(__xludf.DUMMYFUNCTION("IMPORTRANGE(""https://docs.google.com/spreadsheets/d/1gkRepGJi8YSf_9GBJuQGTAy9KAk4_wUsZeeKx4jozwg/edit?usp=sharing"",""施設情報!A3"")"),"住所")</f>
        <v>住所</v>
      </c>
      <c r="B3" s="9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8" t="str">
        <f>IFERROR(__xludf.DUMMYFUNCTION("IMPORTRANGE(""https://docs.google.com/spreadsheets/d/1gkRepGJi8YSf_9GBJuQGTAy9KAk4_wUsZeeKx4jozwg/edit?usp=sharing"",""施設情報!A4"")"),"連絡先")</f>
        <v>連絡先</v>
      </c>
      <c r="B4" s="9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.0" customHeight="1">
      <c r="A5" s="8" t="str">
        <f>IFERROR(__xludf.DUMMYFUNCTION("IMPORTRANGE(""https://docs.google.com/spreadsheets/d/1gkRepGJi8YSf_9GBJuQGTAy9KAk4_wUsZeeKx4jozwg/edit?usp=sharing"",""施設情報!A5"")"),"電話番号")</f>
        <v>電話番号</v>
      </c>
      <c r="B5" s="9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0" customHeight="1">
      <c r="A6" s="8" t="str">
        <f>IFERROR(__xludf.DUMMYFUNCTION("IMPORTRANGE(""https://docs.google.com/spreadsheets/d/1gkRepGJi8YSf_9GBJuQGTAy9KAk4_wUsZeeKx4jozwg/edit?usp=sharing"",""施設情報!A6"")"),"更新日")</f>
        <v>更新日</v>
      </c>
      <c r="B6" s="19">
        <v>46095.0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3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3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2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2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2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2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2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2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2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23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2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2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2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2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2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2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2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2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2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2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2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2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2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2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2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2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2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2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2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2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2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2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2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2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2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2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2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2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2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23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23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23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23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23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23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23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23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23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23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23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23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23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2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23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23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23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23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23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23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23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23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23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23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23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23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23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23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23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3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3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3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23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3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23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23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23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23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23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23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23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23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23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23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23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23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23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23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23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23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23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23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23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23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23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23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23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23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23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23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23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23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23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23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23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23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23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23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23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23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23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23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23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23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23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23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23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23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23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23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23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23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23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23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23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23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23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23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23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2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23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23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23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23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23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23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23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23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23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23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23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23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23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23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23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23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23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23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23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23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23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23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23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23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23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23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23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23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23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23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23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23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23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23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23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23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23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23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23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23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23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23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23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23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23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23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23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23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23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23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23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23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23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23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23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23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23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23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23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23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23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23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23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23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23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23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23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23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23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23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23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23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23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23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23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23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23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23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23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23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23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23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23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23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23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23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23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23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23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23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23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23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23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23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23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23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23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23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23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23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23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23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23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23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23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23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23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23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23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23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23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23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23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23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23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23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23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23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23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23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23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23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23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23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23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23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23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23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23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23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23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23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23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23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23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23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23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23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23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23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23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23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23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23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23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23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23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23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23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23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23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23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23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23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23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23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23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23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23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23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23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23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23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23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23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23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23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23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23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23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23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23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23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23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23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23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23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23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23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23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23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23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23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23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23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23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23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23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23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23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23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23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23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23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23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23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23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23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23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23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23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23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23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23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23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23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23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23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23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23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23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23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23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23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23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23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23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23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23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23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23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23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23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23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23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23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23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23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23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23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23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23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23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23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23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23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23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23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23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23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23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23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23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23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23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23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23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23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23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23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23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23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23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23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23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23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23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23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23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23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23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23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23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23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23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23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23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23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23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23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23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23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23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23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23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23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23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23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23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23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23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23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23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23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23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23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23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23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23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23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23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23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23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23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23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23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23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23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23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23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23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23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23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23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23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23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23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23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23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23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23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23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23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23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23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23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23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23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23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23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23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23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23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23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23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23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23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23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23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23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23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23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23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23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23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23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23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23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23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23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23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23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23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23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23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23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23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23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23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23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23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23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23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23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23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23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23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23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23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23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23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23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23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23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23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23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23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23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23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23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23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23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23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23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23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23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23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23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23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23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23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23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23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23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23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23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23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23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23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23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23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23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23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23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23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23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23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23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23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23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23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23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23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23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23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23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23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23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23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23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23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23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23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23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23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23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23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23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23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23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23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23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23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23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23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23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23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23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23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23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23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23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23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23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23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23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23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23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23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23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23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23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23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23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23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23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23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23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23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23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23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23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23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23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23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23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23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23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23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23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23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23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23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23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23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23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23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23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23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23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23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23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23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23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23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23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23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23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23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23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23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23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23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23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23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23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23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23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23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23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23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23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23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23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23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23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23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23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23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23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23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23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23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23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23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23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23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23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23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23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23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23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23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23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23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23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23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23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23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23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23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23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23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23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23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23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23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23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23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23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23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23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23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23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23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23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23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23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23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23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23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23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23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23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23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23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23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23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23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23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23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23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23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23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23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23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23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23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23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23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23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23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23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23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23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23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23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23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23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23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23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23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23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23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23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23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23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23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23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23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23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23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23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23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23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23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23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23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23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23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23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23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23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23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23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23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23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23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23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23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23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23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23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23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23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23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23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23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23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23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23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23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23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23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23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23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23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23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23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23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23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23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23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23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23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23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23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23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23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23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23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23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23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23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23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23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23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23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23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23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23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23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23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23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23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23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23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23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23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23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23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23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23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23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23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23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23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23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23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23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23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23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23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23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23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23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23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23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23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23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23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23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23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23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23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23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23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23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23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23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23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23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23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23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23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23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23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23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23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23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23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23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23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23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23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23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23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23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23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23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23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23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23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23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23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23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23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23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23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23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23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23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23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23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23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23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23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23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23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23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23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23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23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23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23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23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23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23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23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23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23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23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23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23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23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23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23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23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23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23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23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23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23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23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23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23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23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23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23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23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23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23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23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23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23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23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23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23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23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23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23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23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23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23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23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23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23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23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23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23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23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23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23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23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23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23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23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23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23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23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23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23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23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23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23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23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23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23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23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23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23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23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23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23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23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23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23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23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23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23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23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23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23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23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23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23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23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23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23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23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23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23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23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23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23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23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23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23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23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23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23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23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23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23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23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23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23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23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23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23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23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23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23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23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23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23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23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23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23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23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23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23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23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23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23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23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23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23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>
      <c r="A1001" s="23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2" t="str">
        <f>IFERROR(__xludf.DUMMYFUNCTION("IMPORTRANGE(""https://docs.google.com/spreadsheets/d/1gkRepGJi8YSf_9GBJuQGTAy9KAk4_wUsZeeKx4jozwg/edit?usp=sharing"",""副食!A2"")"),"0j")</f>
        <v>0j</v>
      </c>
      <c r="B2" s="14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8"/>
      <c r="E2" s="20"/>
      <c r="F2" s="22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2" t="str">
        <f>IFERROR(__xludf.DUMMYFUNCTION("IMPORTRANGE(""https://docs.google.com/spreadsheets/d/1gkRepGJi8YSf_9GBJuQGTAy9KAk4_wUsZeeKx4jozwg/edit?usp=sharing"",""副食!A3"")"),"1j")</f>
        <v>1j</v>
      </c>
      <c r="B3" s="14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0"/>
      <c r="E3" s="31"/>
      <c r="F3" s="32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3" t="str">
        <f>IFERROR(__xludf.DUMMYFUNCTION("IMPORTRANGE(""https://docs.google.com/spreadsheets/d/1gkRepGJi8YSf_9GBJuQGTAy9KAk4_wUsZeeKx4jozwg/edit?usp=sharing"",""副食!A4"")"),"2-1")</f>
        <v>2-1</v>
      </c>
      <c r="B4" s="35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36"/>
      <c r="E4" s="38"/>
      <c r="F4" s="38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3" t="str">
        <f>IFERROR(__xludf.DUMMYFUNCTION("IMPORTRANGE(""https://docs.google.com/spreadsheets/d/1gkRepGJi8YSf_9GBJuQGTAy9KAk4_wUsZeeKx4jozwg/edit?usp=sharing"",""副食!A5"")"),"2-2")</f>
        <v>2-2</v>
      </c>
      <c r="B5" s="35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0"/>
      <c r="E5" s="41" t="s">
        <v>13</v>
      </c>
      <c r="F5" s="42" t="s">
        <v>14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3" t="str">
        <f>IFERROR(__xludf.DUMMYFUNCTION("IMPORTRANGE(""https://docs.google.com/spreadsheets/d/1gkRepGJi8YSf_9GBJuQGTAy9KAk4_wUsZeeKx4jozwg/edit?usp=sharing"",""副食!A6"")"),"3")</f>
        <v>3</v>
      </c>
      <c r="B6" s="35" t="str">
        <f>IFERROR(__xludf.DUMMYFUNCTION("IMPORTRANGE(""https://docs.google.com/spreadsheets/d/1gkRepGJi8YSf_9GBJuQGTAy9KAk4_wUsZeeKx4jozwg/edit?usp=sharing"",""副食!B6"")"),"舌でつぶせる")</f>
        <v>舌でつぶせる</v>
      </c>
      <c r="C6" s="1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0"/>
      <c r="E6" s="41" t="s">
        <v>17</v>
      </c>
      <c r="F6" s="42" t="s">
        <v>18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0"/>
      <c r="E7" s="20"/>
      <c r="F7" s="22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0"/>
      <c r="E8" s="20"/>
      <c r="F8" s="22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2" t="str">
        <f>IFERROR(__xludf.DUMMYFUNCTION("IMPORTRANGE(""https://docs.google.com/spreadsheets/d/1gkRepGJi8YSf_9GBJuQGTAy9KAk4_wUsZeeKx4jozwg/edit?usp=sharing"",""主食!A2"")"),"0j")</f>
        <v>0j</v>
      </c>
      <c r="B2" s="14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6" t="str">
        <f>IFERROR(__xludf.DUMMYFUNCTION("IMPORTRANGE(""https://docs.google.com/spreadsheets/d/1gkRepGJi8YSf_9GBJuQGTAy9KAk4_wUsZeeKx4jozwg/edit?usp=sharing"",""主食!C2"")"),"")</f>
        <v/>
      </c>
      <c r="D2" s="26"/>
      <c r="E2" s="27"/>
      <c r="F2" s="2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2" t="str">
        <f>IFERROR(__xludf.DUMMYFUNCTION("IMPORTRANGE(""https://docs.google.com/spreadsheets/d/1gkRepGJi8YSf_9GBJuQGTAy9KAk4_wUsZeeKx4jozwg/edit?usp=sharing"",""主食!A3"")"),"1j")</f>
        <v>1j</v>
      </c>
      <c r="B3" s="14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9"/>
      <c r="E3" s="27" t="s">
        <v>9</v>
      </c>
      <c r="F3" s="29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3" t="str">
        <f>IFERROR(__xludf.DUMMYFUNCTION("IMPORTRANGE(""https://docs.google.com/spreadsheets/d/1gkRepGJi8YSf_9GBJuQGTAy9KAk4_wUsZeeKx4jozwg/edit?usp=sharing"",""主食!A4"")"),"2-1")</f>
        <v>2-1</v>
      </c>
      <c r="B4" s="35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9"/>
      <c r="E4" s="27"/>
      <c r="F4" s="2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3" t="str">
        <f>IFERROR(__xludf.DUMMYFUNCTION("IMPORTRANGE(""https://docs.google.com/spreadsheets/d/1gkRepGJi8YSf_9GBJuQGTAy9KAk4_wUsZeeKx4jozwg/edit?usp=sharing"",""主食!A5"")"),"2-2")</f>
        <v>2-2</v>
      </c>
      <c r="B5" s="35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9"/>
      <c r="E5" s="27"/>
      <c r="F5" s="29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3" t="str">
        <f>IFERROR(__xludf.DUMMYFUNCTION("IMPORTRANGE(""https://docs.google.com/spreadsheets/d/1gkRepGJi8YSf_9GBJuQGTAy9KAk4_wUsZeeKx4jozwg/edit?usp=sharing"",""主食!A6"")"),"3")</f>
        <v>3</v>
      </c>
      <c r="B6" s="35" t="str">
        <f>IFERROR(__xludf.DUMMYFUNCTION("IMPORTRANGE(""https://docs.google.com/spreadsheets/d/1gkRepGJi8YSf_9GBJuQGTAy9KAk4_wUsZeeKx4jozwg/edit?usp=sharing"",""主食!B6"")"),"舌でつぶせる")</f>
        <v>舌でつぶせる</v>
      </c>
      <c r="C6" s="1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9"/>
      <c r="E6" s="27"/>
      <c r="F6" s="29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9"/>
      <c r="E7" s="27" t="s">
        <v>15</v>
      </c>
      <c r="F7" s="29" t="s">
        <v>16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9"/>
      <c r="E8" s="27"/>
      <c r="F8" s="29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6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10"/>
      <c r="C1" s="11"/>
      <c r="D1" s="13"/>
      <c r="E1" s="15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7"/>
      <c r="B2" s="21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25"/>
      <c r="D2" s="13"/>
      <c r="E2" s="28" t="s">
        <v>4</v>
      </c>
    </row>
    <row r="3" ht="30.0" customHeight="1">
      <c r="A3" s="15" t="str">
        <f>IFERROR(__xludf.DUMMYFUNCTION("IMPORTRANGE(""https://docs.google.com/spreadsheets/d/1gkRepGJi8YSf_9GBJuQGTAy9KAk4_wUsZeeKx4jozwg/edit?usp=sharing"",""水分とろみ!A3"")"),"学会分類")</f>
        <v>学会分類</v>
      </c>
      <c r="B3" s="15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5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5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34"/>
    </row>
    <row r="4" ht="45.0" customHeight="1">
      <c r="A4" s="21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7" t="s">
        <v>5</v>
      </c>
      <c r="C4" s="37" t="s">
        <v>6</v>
      </c>
      <c r="D4" s="37" t="s">
        <v>7</v>
      </c>
      <c r="E4" s="34"/>
    </row>
    <row r="5" ht="45.0" customHeight="1">
      <c r="A5" s="21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40" t="s">
        <v>8</v>
      </c>
      <c r="C5" s="40" t="s">
        <v>11</v>
      </c>
      <c r="D5" s="40" t="s">
        <v>12</v>
      </c>
      <c r="E5" s="17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5" t="s">
        <v>19</v>
      </c>
      <c r="B1" s="46" t="str">
        <f>'施設情報'!B2</f>
        <v>長岡三古老人福祉会 特別養護老人ホーム中之島</v>
      </c>
      <c r="C1" s="47"/>
      <c r="D1" s="48" t="s">
        <v>20</v>
      </c>
      <c r="E1" s="13"/>
      <c r="F1" s="49" t="str">
        <f>'施設情報'!B3</f>
        <v>〒954-0124 新潟県長岡市中之島2105番地6</v>
      </c>
      <c r="G1" s="11"/>
      <c r="H1" s="11"/>
      <c r="I1" s="11"/>
      <c r="J1" s="11"/>
      <c r="K1" s="13"/>
      <c r="L1" s="45" t="s">
        <v>21</v>
      </c>
      <c r="M1" s="50">
        <f>'施設情報'!B6</f>
        <v>46095</v>
      </c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ht="22.5" customHeight="1">
      <c r="A2" s="17"/>
      <c r="B2" s="52"/>
      <c r="C2" s="53"/>
      <c r="D2" s="48" t="s">
        <v>22</v>
      </c>
      <c r="E2" s="13"/>
      <c r="F2" s="54" t="str">
        <f>'施設情報'!B4</f>
        <v>栄養科</v>
      </c>
      <c r="G2" s="55"/>
      <c r="H2" s="53"/>
      <c r="I2" s="56" t="s">
        <v>23</v>
      </c>
      <c r="J2" s="57" t="str">
        <f>'施設情報'!B5</f>
        <v>0258-61-2828</v>
      </c>
      <c r="K2" s="13"/>
      <c r="L2" s="17"/>
      <c r="M2" s="17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ht="7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ht="22.5" customHeight="1">
      <c r="A4" s="58" t="s">
        <v>24</v>
      </c>
      <c r="B4" s="59"/>
      <c r="C4" s="59"/>
      <c r="D4" s="59"/>
      <c r="E4" s="59"/>
      <c r="F4" s="47"/>
      <c r="G4" s="60"/>
      <c r="H4" s="58" t="s">
        <v>25</v>
      </c>
      <c r="I4" s="59"/>
      <c r="J4" s="59"/>
      <c r="K4" s="59"/>
      <c r="L4" s="59"/>
      <c r="M4" s="47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62" t="s">
        <v>30</v>
      </c>
      <c r="F5" s="13"/>
      <c r="G5" s="60"/>
      <c r="H5" s="63" t="s">
        <v>26</v>
      </c>
      <c r="I5" s="63" t="s">
        <v>27</v>
      </c>
      <c r="J5" s="63" t="s">
        <v>28</v>
      </c>
      <c r="K5" s="63" t="s">
        <v>29</v>
      </c>
      <c r="L5" s="64" t="s">
        <v>30</v>
      </c>
      <c r="M5" s="13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</row>
    <row r="6" ht="90.0" customHeight="1">
      <c r="A6" s="12" t="s">
        <v>31</v>
      </c>
      <c r="B6" s="65" t="str">
        <f>'副食'!C2</f>
        <v>均質で、べたつきなどないゼリー。
離水が少なく、スライス状にすくうことが可能なもの。
たんぱく質含有量が少ないもの。</v>
      </c>
      <c r="C6" s="39" t="str">
        <f>'副食'!D2</f>
        <v/>
      </c>
      <c r="D6" s="39" t="str">
        <f>'副食'!E2</f>
        <v/>
      </c>
      <c r="E6" s="66" t="str">
        <f>'副食'!F2</f>
        <v/>
      </c>
      <c r="F6" s="13"/>
      <c r="G6" s="67"/>
      <c r="H6" s="12" t="s">
        <v>31</v>
      </c>
      <c r="I6" s="65" t="str">
        <f>'主食'!C2</f>
        <v/>
      </c>
      <c r="J6" s="39" t="str">
        <f>'主食'!D2</f>
        <v/>
      </c>
      <c r="K6" s="39" t="str">
        <f>'主食'!E2</f>
        <v/>
      </c>
      <c r="L6" s="66" t="str">
        <f>'主食'!F2</f>
        <v/>
      </c>
      <c r="M6" s="1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</row>
    <row r="7" ht="90.0" customHeight="1">
      <c r="A7" s="12" t="s">
        <v>32</v>
      </c>
      <c r="B7" s="65" t="str">
        <f>'副食'!C3</f>
        <v>均質で、べたつきなどないゼリー・プリン・ムース。</v>
      </c>
      <c r="C7" s="39" t="str">
        <f>'副食'!D3</f>
        <v/>
      </c>
      <c r="D7" s="39" t="str">
        <f>'副食'!E3</f>
        <v/>
      </c>
      <c r="E7" s="66" t="str">
        <f>'副食'!F3</f>
        <v/>
      </c>
      <c r="F7" s="13"/>
      <c r="G7" s="67"/>
      <c r="H7" s="12" t="s">
        <v>32</v>
      </c>
      <c r="I7" s="65" t="str">
        <f>'主食'!C3</f>
        <v>ミキサーを使用したもの。
粒が残らずなめらかで均一な状態で、ゲル化剤を混ぜ、ゼリー状にした粥。　　　　　　　　</v>
      </c>
      <c r="J7" s="39" t="str">
        <f>'主食'!D3</f>
        <v/>
      </c>
      <c r="K7" s="39" t="str">
        <f>'主食'!E3</f>
        <v>ゼリー粥</v>
      </c>
      <c r="L7" s="66" t="str">
        <f>'主食'!F3</f>
        <v>「スベラカーゼライト」使用。</v>
      </c>
      <c r="M7" s="1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</row>
    <row r="8" ht="90.0" customHeight="1">
      <c r="A8" s="33" t="s">
        <v>33</v>
      </c>
      <c r="B8" s="65" t="str">
        <f>'副食'!C4</f>
        <v>ミキサーを使用し、粒が残らずなめらかに均一な状態。
ゲル化剤・とろみ剤でまとめたもの。</v>
      </c>
      <c r="C8" s="39" t="str">
        <f>'副食'!D4</f>
        <v/>
      </c>
      <c r="D8" s="39" t="str">
        <f>'副食'!E4</f>
        <v/>
      </c>
      <c r="E8" s="66" t="str">
        <f>'副食'!F4</f>
        <v/>
      </c>
      <c r="F8" s="13"/>
      <c r="G8" s="67"/>
      <c r="H8" s="33" t="s">
        <v>34</v>
      </c>
      <c r="I8" s="65" t="str">
        <f>'主食'!C4</f>
        <v>ミキサーを使用し、粒が残らずなめらかに均一な状態。ゲル化剤・とろみ剤でまとめたもの。</v>
      </c>
      <c r="J8" s="39" t="str">
        <f>'主食'!D4</f>
        <v/>
      </c>
      <c r="K8" s="39" t="str">
        <f>'主食'!E4</f>
        <v/>
      </c>
      <c r="L8" s="66" t="str">
        <f>'主食'!F4</f>
        <v/>
      </c>
      <c r="M8" s="13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</row>
    <row r="9" ht="90.0" customHeight="1">
      <c r="A9" s="33" t="s">
        <v>35</v>
      </c>
      <c r="B9" s="65" t="str">
        <f>'副食'!C5</f>
        <v>フードプロセッサーやミキサー等を使用したもので、若干の粒が残った状態。
ゲル化剤・とろみ剤でまとめたもの。</v>
      </c>
      <c r="C9" s="39" t="str">
        <f>'副食'!D5</f>
        <v/>
      </c>
      <c r="D9" s="39" t="str">
        <f>'副食'!E5</f>
        <v>ペースト</v>
      </c>
      <c r="E9" s="66" t="str">
        <f>'副食'!F5</f>
        <v>ミキサーにかけて、なめらかにし、ゲル化剤を加えた、べたつかず、まとまりやすい食事。</v>
      </c>
      <c r="F9" s="13"/>
      <c r="G9" s="67"/>
      <c r="H9" s="33" t="s">
        <v>36</v>
      </c>
      <c r="I9" s="65" t="str">
        <f>'主食'!C5</f>
        <v>フードプロセッサーやミキサー等を使用したもので、若干の粒が残った状態。離水や粘度、付着性に配慮した粥。</v>
      </c>
      <c r="J9" s="39" t="str">
        <f>'主食'!D5</f>
        <v/>
      </c>
      <c r="K9" s="39" t="str">
        <f>'主食'!E5</f>
        <v/>
      </c>
      <c r="L9" s="66" t="str">
        <f>'主食'!F5</f>
        <v/>
      </c>
      <c r="M9" s="13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ht="90.0" customHeight="1">
      <c r="A10" s="68" t="s">
        <v>37</v>
      </c>
      <c r="B10" s="65" t="str">
        <f>'副食'!C6</f>
        <v>フードプロセッサーやミキサー等を使用したものを、ゲル化剤で固めたもの。
舌や口蓋で押しつぶせる程度の硬さ。</v>
      </c>
      <c r="C10" s="39" t="str">
        <f>'副食'!D6</f>
        <v/>
      </c>
      <c r="D10" s="39" t="str">
        <f>'副食'!E6</f>
        <v>きざみよせ</v>
      </c>
      <c r="E10" s="66" t="str">
        <f>'副食'!F6</f>
        <v>フードプロセッサーにかけて、大きさは5㎜前後にし、ゲル化剤を加え、まとまりやすくした食事。</v>
      </c>
      <c r="F10" s="13"/>
      <c r="G10" s="67"/>
      <c r="H10" s="68" t="s">
        <v>37</v>
      </c>
      <c r="I10" s="65" t="str">
        <f>'主食'!C6</f>
        <v>全粥に離水防止のとろみ剤やゲル化剤を混ぜたもの。</v>
      </c>
      <c r="J10" s="39" t="str">
        <f>'主食'!D6</f>
        <v/>
      </c>
      <c r="K10" s="39" t="str">
        <f>'主食'!E6</f>
        <v/>
      </c>
      <c r="L10" s="66" t="str">
        <f>'主食'!F6</f>
        <v/>
      </c>
      <c r="M10" s="13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ht="90.0" customHeight="1">
      <c r="A11" s="69" t="s">
        <v>38</v>
      </c>
      <c r="B11" s="6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9" t="str">
        <f>'副食'!D7</f>
        <v/>
      </c>
      <c r="D11" s="39" t="str">
        <f>'副食'!E7</f>
        <v/>
      </c>
      <c r="E11" s="66" t="str">
        <f>'副食'!F7</f>
        <v/>
      </c>
      <c r="F11" s="13"/>
      <c r="G11" s="67"/>
      <c r="H11" s="69" t="s">
        <v>38</v>
      </c>
      <c r="I11" s="65" t="str">
        <f>'主食'!C7</f>
        <v>米重量に対し5倍の水分量。または、米飯重量の2倍の水分量で炊いた粥。粒が残っている不均一な状態。</v>
      </c>
      <c r="J11" s="39" t="str">
        <f>'主食'!D7</f>
        <v/>
      </c>
      <c r="K11" s="39" t="str">
        <f>'主食'!E7</f>
        <v>全粥</v>
      </c>
      <c r="L11" s="66" t="str">
        <f>'主食'!F7</f>
        <v>米重量に対し5倍の水分量で炊いた粥。</v>
      </c>
      <c r="M11" s="13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</row>
    <row r="12" ht="90.0" customHeight="1">
      <c r="A12" s="17"/>
      <c r="B12" s="6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9" t="str">
        <f>'副食'!D8</f>
        <v/>
      </c>
      <c r="D12" s="39" t="str">
        <f>'副食'!E8</f>
        <v/>
      </c>
      <c r="E12" s="66" t="str">
        <f>'副食'!F8</f>
        <v/>
      </c>
      <c r="F12" s="13"/>
      <c r="G12" s="67"/>
      <c r="H12" s="17"/>
      <c r="I12" s="65" t="str">
        <f>'主食'!C8</f>
        <v>水分量をやや多めに、軟らかく炊いたご飯。</v>
      </c>
      <c r="J12" s="39" t="str">
        <f>'主食'!D8</f>
        <v/>
      </c>
      <c r="K12" s="39" t="str">
        <f>'主食'!E8</f>
        <v/>
      </c>
      <c r="L12" s="66" t="str">
        <f>'主食'!F8</f>
        <v/>
      </c>
      <c r="M12" s="13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</row>
    <row r="13" ht="7.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ht="22.5" customHeight="1">
      <c r="A14" s="70" t="s">
        <v>39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3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ht="22.5" customHeight="1">
      <c r="A15" s="71" t="s">
        <v>40</v>
      </c>
      <c r="B15" s="57" t="str">
        <f>'水分とろみ'!B1</f>
        <v/>
      </c>
      <c r="C15" s="11"/>
      <c r="D15" s="11"/>
      <c r="E15" s="13"/>
      <c r="F15" s="64" t="s">
        <v>30</v>
      </c>
      <c r="G15" s="11"/>
      <c r="H15" s="11"/>
      <c r="I15" s="11"/>
      <c r="J15" s="11"/>
      <c r="K15" s="11"/>
      <c r="L15" s="11"/>
      <c r="M15" s="13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</row>
    <row r="16" ht="22.5" customHeight="1">
      <c r="A16" s="17"/>
      <c r="B16" s="63" t="s">
        <v>41</v>
      </c>
      <c r="C16" s="72" t="str">
        <f>'水分とろみ'!C2</f>
        <v/>
      </c>
      <c r="D16" s="11"/>
      <c r="E16" s="13"/>
      <c r="F16" s="73" t="str">
        <f>'水分とろみ'!E2</f>
        <v>・「濃いとろみ」は明らかにとろみが付いていて、送り込みに力が必要。ストローで吸うことは困難。付着性が増強し嚥下しにくくなるためゼリーやジュレ等の変更を検討する。
・学会分類2021（とろみ）の粘度に幅があるように、トロミ剤の使用目安量においても幅がある。「さじ」での軽量は容積になり重さ（ｇ）の幅あり。</v>
      </c>
      <c r="M16" s="74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ht="22.5" customHeight="1">
      <c r="A17" s="63" t="s">
        <v>42</v>
      </c>
      <c r="B17" s="63" t="s">
        <v>43</v>
      </c>
      <c r="C17" s="63" t="s">
        <v>44</v>
      </c>
      <c r="D17" s="64" t="s">
        <v>45</v>
      </c>
      <c r="E17" s="13"/>
      <c r="F17" s="75"/>
      <c r="M17" s="74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</row>
    <row r="18" ht="37.5" customHeight="1">
      <c r="A18" s="3" t="s">
        <v>46</v>
      </c>
      <c r="B18" s="76" t="str">
        <f>'水分とろみ'!B4</f>
        <v>1.0</v>
      </c>
      <c r="C18" s="76" t="str">
        <f>'水分とろみ'!C4</f>
        <v>2.0</v>
      </c>
      <c r="D18" s="77" t="str">
        <f>'水分とろみ'!D4</f>
        <v>3.0</v>
      </c>
      <c r="E18" s="13"/>
      <c r="F18" s="75"/>
      <c r="M18" s="74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</row>
    <row r="19" ht="37.5" customHeight="1">
      <c r="A19" s="78" t="s">
        <v>47</v>
      </c>
      <c r="B19" s="79" t="str">
        <f>'水分とろみ'!B5</f>
        <v>1/2</v>
      </c>
      <c r="C19" s="79" t="str">
        <f>'水分とろみ'!C5</f>
        <v>1</v>
      </c>
      <c r="D19" s="80" t="str">
        <f>'水分とろみ'!D5</f>
        <v>2</v>
      </c>
      <c r="E19" s="13"/>
      <c r="F19" s="52"/>
      <c r="G19" s="55"/>
      <c r="H19" s="55"/>
      <c r="I19" s="55"/>
      <c r="J19" s="55"/>
      <c r="K19" s="55"/>
      <c r="L19" s="55"/>
      <c r="M19" s="53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</row>
    <row r="20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</row>
    <row r="2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</row>
    <row r="2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</row>
    <row r="23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</row>
    <row r="24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</row>
    <row r="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</row>
    <row r="27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</row>
    <row r="28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</row>
    <row r="29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</row>
    <row r="30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</row>
    <row r="3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</row>
    <row r="3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</row>
    <row r="34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</row>
    <row r="36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</row>
    <row r="37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</row>
    <row r="38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</row>
    <row r="39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</row>
    <row r="40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</row>
    <row r="4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</row>
    <row r="4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</row>
    <row r="44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</row>
    <row r="4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</row>
    <row r="46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</row>
    <row r="47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</row>
    <row r="48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</row>
    <row r="49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</row>
    <row r="50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</row>
    <row r="5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</row>
    <row r="5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</row>
    <row r="5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  <row r="54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</row>
    <row r="5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</row>
    <row r="56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</row>
    <row r="57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</row>
    <row r="58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</row>
    <row r="59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</row>
    <row r="6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</row>
    <row r="6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</row>
    <row r="6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</row>
    <row r="66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</row>
    <row r="67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</row>
    <row r="68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</row>
    <row r="69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</row>
    <row r="70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</row>
    <row r="7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</row>
    <row r="7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</row>
    <row r="7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</row>
    <row r="74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</row>
    <row r="7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</row>
    <row r="76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</row>
    <row r="77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</row>
    <row r="78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</row>
    <row r="79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</row>
    <row r="80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</row>
    <row r="8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</row>
    <row r="8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</row>
    <row r="8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</row>
    <row r="8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</row>
    <row r="8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</row>
    <row r="88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</row>
    <row r="89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</row>
    <row r="90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</row>
    <row r="9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</row>
    <row r="9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</row>
    <row r="9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</row>
    <row r="94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</row>
    <row r="9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</row>
    <row r="96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</row>
    <row r="97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</row>
    <row r="98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</row>
    <row r="99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</row>
    <row r="100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</row>
    <row r="10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</row>
    <row r="10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</row>
    <row r="10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</row>
    <row r="104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</row>
    <row r="10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</row>
    <row r="106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</row>
    <row r="107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</row>
    <row r="108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</row>
    <row r="109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</row>
    <row r="110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</row>
    <row r="1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</row>
    <row r="11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</row>
    <row r="11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</row>
    <row r="114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</row>
    <row r="1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</row>
    <row r="116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</row>
    <row r="117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</row>
    <row r="118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</row>
    <row r="119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</row>
    <row r="120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</row>
    <row r="12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</row>
    <row r="12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</row>
    <row r="12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</row>
    <row r="126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</row>
    <row r="127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</row>
    <row r="128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</row>
    <row r="129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</row>
    <row r="130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</row>
    <row r="13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</row>
    <row r="13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</row>
    <row r="13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</row>
    <row r="134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</row>
    <row r="13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</row>
    <row r="136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</row>
    <row r="137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</row>
    <row r="138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</row>
    <row r="139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</row>
    <row r="140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</row>
    <row r="14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</row>
    <row r="14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</row>
    <row r="14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</row>
    <row r="14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</row>
    <row r="14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</row>
    <row r="146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</row>
    <row r="149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</row>
    <row r="150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</row>
    <row r="15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</row>
    <row r="15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</row>
    <row r="154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</row>
    <row r="15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</row>
    <row r="158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</row>
    <row r="159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</row>
    <row r="160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</row>
    <row r="16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</row>
    <row r="16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</row>
    <row r="16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</row>
    <row r="164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</row>
    <row r="16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</row>
    <row r="166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</row>
    <row r="167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</row>
    <row r="169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</row>
    <row r="170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</row>
    <row r="17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</row>
    <row r="17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</row>
    <row r="17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</row>
    <row r="174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</row>
    <row r="17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</row>
    <row r="177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</row>
    <row r="178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</row>
    <row r="179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</row>
    <row r="18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</row>
    <row r="18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</row>
    <row r="18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</row>
    <row r="184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</row>
    <row r="18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</row>
    <row r="186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</row>
    <row r="187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</row>
    <row r="188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</row>
    <row r="189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</row>
    <row r="19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</row>
    <row r="19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</row>
    <row r="19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</row>
    <row r="194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</row>
    <row r="19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</row>
    <row r="196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</row>
    <row r="197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</row>
    <row r="198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</row>
    <row r="199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</row>
    <row r="200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</row>
    <row r="20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</row>
    <row r="20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</row>
    <row r="20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</row>
    <row r="204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</row>
    <row r="206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</row>
    <row r="207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</row>
    <row r="208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</row>
    <row r="210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</row>
    <row r="21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</row>
    <row r="21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</row>
    <row r="21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</row>
    <row r="214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</row>
    <row r="2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</row>
    <row r="216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</row>
    <row r="217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</row>
    <row r="219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</row>
    <row r="220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</row>
    <row r="22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</row>
    <row r="224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</row>
    <row r="2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</row>
    <row r="226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</row>
    <row r="227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</row>
    <row r="228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</row>
    <row r="229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</row>
    <row r="230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</row>
    <row r="23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</row>
    <row r="23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</row>
    <row r="23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</row>
    <row r="234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</row>
    <row r="23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</row>
    <row r="236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</row>
    <row r="237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</row>
    <row r="238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</row>
    <row r="239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</row>
    <row r="240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</row>
    <row r="24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</row>
    <row r="24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</row>
    <row r="24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</row>
    <row r="244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</row>
    <row r="24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</row>
    <row r="246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</row>
    <row r="247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</row>
    <row r="248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</row>
    <row r="249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</row>
    <row r="250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</row>
    <row r="25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</row>
    <row r="25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</row>
    <row r="25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</row>
    <row r="254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</row>
    <row r="25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</row>
    <row r="256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</row>
    <row r="257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</row>
    <row r="258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</row>
    <row r="259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</row>
    <row r="260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</row>
    <row r="26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</row>
    <row r="26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</row>
    <row r="26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</row>
    <row r="264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</row>
    <row r="26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</row>
    <row r="266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</row>
    <row r="267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</row>
    <row r="268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</row>
    <row r="269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</row>
    <row r="270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</row>
    <row r="27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</row>
    <row r="27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</row>
    <row r="27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</row>
    <row r="274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</row>
    <row r="27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</row>
    <row r="276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</row>
    <row r="277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</row>
    <row r="278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</row>
    <row r="279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</row>
    <row r="280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</row>
    <row r="28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</row>
    <row r="28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</row>
    <row r="28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</row>
    <row r="284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</row>
    <row r="28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</row>
    <row r="286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</row>
    <row r="287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</row>
    <row r="288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</row>
    <row r="289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</row>
    <row r="290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</row>
    <row r="29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</row>
    <row r="29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</row>
    <row r="29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</row>
    <row r="294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</row>
    <row r="29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</row>
    <row r="296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</row>
    <row r="297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</row>
    <row r="298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</row>
    <row r="299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</row>
    <row r="300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</row>
    <row r="30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</row>
    <row r="30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</row>
    <row r="30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</row>
    <row r="304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</row>
    <row r="30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</row>
    <row r="306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</row>
    <row r="307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</row>
    <row r="308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</row>
    <row r="309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</row>
    <row r="310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</row>
    <row r="31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</row>
    <row r="31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</row>
    <row r="31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</row>
    <row r="314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</row>
    <row r="31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</row>
    <row r="316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</row>
    <row r="317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</row>
    <row r="318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</row>
    <row r="319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</row>
    <row r="320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</row>
    <row r="32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</row>
    <row r="32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</row>
    <row r="32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</row>
    <row r="324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</row>
    <row r="3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</row>
    <row r="326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</row>
    <row r="327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</row>
    <row r="328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</row>
    <row r="329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</row>
    <row r="330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</row>
    <row r="33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</row>
    <row r="33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</row>
    <row r="33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</row>
    <row r="334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</row>
    <row r="33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</row>
    <row r="336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</row>
    <row r="337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</row>
    <row r="338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</row>
    <row r="339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</row>
    <row r="340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</row>
    <row r="34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</row>
    <row r="34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</row>
    <row r="34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</row>
    <row r="344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</row>
    <row r="34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</row>
    <row r="346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</row>
    <row r="347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</row>
    <row r="348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</row>
    <row r="349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</row>
    <row r="350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</row>
    <row r="35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</row>
    <row r="35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</row>
    <row r="35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</row>
    <row r="354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</row>
    <row r="35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</row>
    <row r="356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</row>
    <row r="357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</row>
    <row r="358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</row>
    <row r="359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</row>
    <row r="360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</row>
    <row r="36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</row>
    <row r="36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</row>
    <row r="36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</row>
    <row r="364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</row>
    <row r="36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</row>
    <row r="366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</row>
    <row r="367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</row>
    <row r="368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</row>
    <row r="369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</row>
    <row r="370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</row>
    <row r="37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</row>
    <row r="37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</row>
    <row r="37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</row>
    <row r="374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</row>
    <row r="37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</row>
    <row r="376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</row>
    <row r="377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</row>
    <row r="378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</row>
    <row r="379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</row>
    <row r="380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</row>
    <row r="38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</row>
    <row r="38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</row>
    <row r="38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</row>
    <row r="384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</row>
    <row r="38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</row>
    <row r="386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</row>
    <row r="387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</row>
    <row r="388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</row>
    <row r="389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</row>
    <row r="390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</row>
    <row r="39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</row>
    <row r="39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</row>
    <row r="39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</row>
    <row r="394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</row>
    <row r="39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</row>
    <row r="396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</row>
    <row r="397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</row>
    <row r="398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</row>
    <row r="399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</row>
    <row r="400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</row>
    <row r="40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</row>
    <row r="40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</row>
    <row r="40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</row>
    <row r="404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</row>
    <row r="40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</row>
    <row r="406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</row>
    <row r="407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</row>
    <row r="408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</row>
    <row r="409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</row>
    <row r="410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</row>
    <row r="41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</row>
    <row r="41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</row>
    <row r="41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</row>
    <row r="414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</row>
    <row r="41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</row>
    <row r="416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</row>
    <row r="417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</row>
    <row r="418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</row>
    <row r="419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</row>
    <row r="420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</row>
    <row r="42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</row>
    <row r="42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</row>
    <row r="42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</row>
    <row r="424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</row>
    <row r="4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</row>
    <row r="426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</row>
    <row r="427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</row>
    <row r="428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</row>
    <row r="429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</row>
    <row r="430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</row>
    <row r="43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</row>
    <row r="43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</row>
    <row r="43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</row>
    <row r="434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</row>
    <row r="43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</row>
    <row r="436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</row>
    <row r="437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</row>
    <row r="438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</row>
    <row r="439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</row>
    <row r="440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</row>
    <row r="44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</row>
    <row r="44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</row>
    <row r="44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</row>
    <row r="444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</row>
    <row r="44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</row>
    <row r="446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</row>
    <row r="447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</row>
    <row r="448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</row>
    <row r="449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</row>
    <row r="450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</row>
    <row r="45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</row>
    <row r="45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</row>
    <row r="45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</row>
    <row r="454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</row>
    <row r="45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</row>
    <row r="456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</row>
    <row r="457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</row>
    <row r="458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</row>
    <row r="459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</row>
    <row r="460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</row>
    <row r="46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</row>
    <row r="46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</row>
    <row r="46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</row>
    <row r="464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</row>
    <row r="46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</row>
    <row r="466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</row>
    <row r="467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</row>
    <row r="468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</row>
    <row r="469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</row>
    <row r="470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</row>
    <row r="47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</row>
    <row r="47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</row>
    <row r="47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</row>
    <row r="474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</row>
    <row r="47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</row>
    <row r="476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</row>
    <row r="477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</row>
    <row r="478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</row>
    <row r="479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</row>
    <row r="480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</row>
    <row r="48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</row>
    <row r="48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</row>
    <row r="48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</row>
    <row r="484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</row>
    <row r="48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</row>
    <row r="486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</row>
    <row r="487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</row>
    <row r="488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</row>
    <row r="489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</row>
    <row r="490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</row>
    <row r="49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</row>
    <row r="49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</row>
    <row r="494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</row>
    <row r="49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</row>
    <row r="496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</row>
    <row r="497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</row>
    <row r="498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</row>
    <row r="499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</row>
    <row r="500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</row>
    <row r="50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</row>
    <row r="50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</row>
    <row r="503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</row>
    <row r="50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</row>
    <row r="50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</row>
    <row r="506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</row>
    <row r="507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</row>
    <row r="508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</row>
    <row r="509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</row>
    <row r="510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</row>
    <row r="51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</row>
    <row r="51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</row>
    <row r="513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</row>
    <row r="5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</row>
    <row r="5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</row>
    <row r="516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</row>
    <row r="517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</row>
    <row r="518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</row>
    <row r="519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</row>
    <row r="520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</row>
    <row r="52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</row>
    <row r="52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</row>
    <row r="523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</row>
    <row r="52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</row>
    <row r="5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</row>
    <row r="526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</row>
    <row r="527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</row>
    <row r="528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</row>
    <row r="529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</row>
    <row r="530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</row>
    <row r="53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</row>
    <row r="5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</row>
    <row r="533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</row>
    <row r="53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</row>
    <row r="53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</row>
    <row r="536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</row>
    <row r="537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</row>
    <row r="538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</row>
    <row r="539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</row>
    <row r="540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</row>
    <row r="54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</row>
    <row r="54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</row>
    <row r="543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</row>
    <row r="54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</row>
    <row r="54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</row>
    <row r="546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</row>
    <row r="547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</row>
    <row r="548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</row>
    <row r="549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</row>
    <row r="550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</row>
    <row r="55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</row>
    <row r="55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</row>
    <row r="553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</row>
    <row r="55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</row>
    <row r="55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</row>
    <row r="556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</row>
    <row r="557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</row>
    <row r="558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</row>
    <row r="559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</row>
    <row r="560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</row>
    <row r="56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</row>
    <row r="56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</row>
    <row r="563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</row>
    <row r="56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</row>
    <row r="56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</row>
    <row r="566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</row>
    <row r="567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</row>
    <row r="568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</row>
    <row r="569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</row>
    <row r="570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</row>
    <row r="57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</row>
    <row r="57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</row>
    <row r="573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</row>
    <row r="57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</row>
    <row r="57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</row>
    <row r="576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</row>
    <row r="577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</row>
    <row r="578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</row>
    <row r="579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</row>
    <row r="580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</row>
    <row r="58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</row>
    <row r="58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</row>
    <row r="583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</row>
    <row r="58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</row>
    <row r="58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</row>
    <row r="586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</row>
    <row r="587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</row>
    <row r="588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</row>
    <row r="589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</row>
    <row r="590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</row>
    <row r="59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</row>
    <row r="59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</row>
    <row r="593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</row>
    <row r="59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</row>
    <row r="59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</row>
    <row r="596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</row>
    <row r="597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</row>
    <row r="598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</row>
    <row r="599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</row>
    <row r="600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</row>
    <row r="60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</row>
    <row r="60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</row>
    <row r="603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</row>
    <row r="60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</row>
    <row r="60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</row>
    <row r="606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</row>
    <row r="607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</row>
    <row r="608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</row>
    <row r="609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</row>
    <row r="610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</row>
    <row r="61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</row>
    <row r="61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</row>
    <row r="613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</row>
    <row r="6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</row>
    <row r="61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</row>
    <row r="616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</row>
    <row r="617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</row>
    <row r="618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</row>
    <row r="619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</row>
    <row r="620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</row>
    <row r="62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</row>
    <row r="62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</row>
    <row r="623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</row>
    <row r="62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</row>
    <row r="6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</row>
    <row r="626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</row>
    <row r="627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</row>
    <row r="628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</row>
    <row r="629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</row>
    <row r="630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</row>
    <row r="63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</row>
    <row r="6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</row>
    <row r="633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</row>
    <row r="63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</row>
    <row r="63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</row>
    <row r="636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</row>
    <row r="637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</row>
    <row r="638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</row>
    <row r="639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</row>
    <row r="640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</row>
    <row r="64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</row>
    <row r="64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</row>
    <row r="643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</row>
    <row r="64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</row>
    <row r="64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</row>
    <row r="646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</row>
    <row r="647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</row>
    <row r="648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</row>
    <row r="649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</row>
    <row r="650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</row>
    <row r="65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</row>
    <row r="65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</row>
    <row r="653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</row>
    <row r="65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</row>
    <row r="65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</row>
    <row r="656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</row>
    <row r="657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</row>
    <row r="658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</row>
    <row r="659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</row>
    <row r="660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</row>
    <row r="66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</row>
    <row r="66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</row>
    <row r="663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</row>
    <row r="66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</row>
    <row r="66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</row>
    <row r="666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</row>
    <row r="667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</row>
    <row r="668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</row>
    <row r="669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</row>
    <row r="670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</row>
    <row r="67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</row>
    <row r="67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</row>
    <row r="673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</row>
    <row r="67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</row>
    <row r="67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</row>
    <row r="676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</row>
    <row r="677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</row>
    <row r="678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</row>
    <row r="679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</row>
    <row r="680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</row>
    <row r="68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</row>
    <row r="68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</row>
    <row r="683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</row>
    <row r="68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</row>
    <row r="68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</row>
    <row r="686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</row>
    <row r="687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</row>
    <row r="688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</row>
    <row r="689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</row>
    <row r="690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</row>
    <row r="69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</row>
    <row r="69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</row>
    <row r="693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</row>
    <row r="69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</row>
    <row r="69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</row>
    <row r="696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</row>
    <row r="697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</row>
    <row r="698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</row>
    <row r="699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</row>
    <row r="700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</row>
    <row r="70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</row>
    <row r="70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</row>
    <row r="703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</row>
    <row r="70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</row>
    <row r="70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</row>
    <row r="706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</row>
    <row r="707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</row>
    <row r="708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</row>
    <row r="709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</row>
    <row r="710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</row>
    <row r="71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</row>
    <row r="71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</row>
    <row r="713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</row>
    <row r="7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</row>
    <row r="71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</row>
    <row r="716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</row>
    <row r="717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</row>
    <row r="718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</row>
    <row r="719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</row>
    <row r="720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</row>
    <row r="72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</row>
    <row r="72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</row>
    <row r="723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</row>
    <row r="72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</row>
    <row r="7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</row>
    <row r="726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</row>
    <row r="727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</row>
    <row r="728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</row>
    <row r="729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</row>
    <row r="730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</row>
    <row r="73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</row>
    <row r="7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</row>
    <row r="733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</row>
    <row r="73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</row>
    <row r="73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</row>
    <row r="736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</row>
    <row r="737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</row>
    <row r="738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</row>
    <row r="739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</row>
    <row r="740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</row>
    <row r="74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</row>
    <row r="74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</row>
    <row r="743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</row>
    <row r="74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</row>
    <row r="74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</row>
    <row r="746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</row>
    <row r="747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</row>
    <row r="748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</row>
    <row r="749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</row>
    <row r="750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</row>
    <row r="75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</row>
    <row r="75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</row>
    <row r="753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</row>
    <row r="75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</row>
    <row r="75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</row>
    <row r="756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</row>
    <row r="757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</row>
    <row r="758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</row>
    <row r="759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</row>
    <row r="760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</row>
    <row r="76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</row>
    <row r="76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</row>
    <row r="763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</row>
    <row r="76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</row>
    <row r="76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</row>
    <row r="766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</row>
    <row r="767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</row>
    <row r="768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</row>
    <row r="769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</row>
    <row r="770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</row>
    <row r="77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</row>
    <row r="77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</row>
    <row r="773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</row>
    <row r="77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</row>
    <row r="77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</row>
    <row r="776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</row>
    <row r="777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</row>
    <row r="778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</row>
    <row r="779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</row>
    <row r="780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</row>
    <row r="78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</row>
    <row r="78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</row>
    <row r="783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</row>
    <row r="78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</row>
    <row r="78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</row>
    <row r="786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</row>
    <row r="787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</row>
    <row r="788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</row>
    <row r="789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</row>
    <row r="790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</row>
    <row r="79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</row>
    <row r="79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</row>
    <row r="793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</row>
    <row r="79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</row>
    <row r="79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</row>
    <row r="796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</row>
    <row r="797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</row>
    <row r="798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</row>
    <row r="799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</row>
    <row r="800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</row>
    <row r="80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</row>
    <row r="80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</row>
    <row r="803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</row>
    <row r="80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</row>
    <row r="80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</row>
    <row r="806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</row>
    <row r="807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</row>
    <row r="808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</row>
    <row r="809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</row>
    <row r="810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</row>
    <row r="81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</row>
    <row r="81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</row>
    <row r="813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</row>
    <row r="8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</row>
    <row r="81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</row>
    <row r="816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</row>
    <row r="817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</row>
    <row r="818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</row>
    <row r="819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</row>
    <row r="820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</row>
    <row r="82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</row>
    <row r="82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</row>
    <row r="823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</row>
    <row r="82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</row>
    <row r="8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</row>
    <row r="826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</row>
    <row r="827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</row>
    <row r="828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</row>
    <row r="829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</row>
    <row r="830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</row>
    <row r="83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</row>
    <row r="8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</row>
    <row r="833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</row>
    <row r="83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</row>
    <row r="83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</row>
    <row r="836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</row>
    <row r="837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</row>
    <row r="838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</row>
    <row r="839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</row>
    <row r="840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</row>
    <row r="84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</row>
    <row r="84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</row>
    <row r="843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</row>
    <row r="84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</row>
    <row r="84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</row>
    <row r="846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</row>
    <row r="847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</row>
    <row r="848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</row>
    <row r="849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</row>
    <row r="850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</row>
    <row r="85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</row>
    <row r="85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</row>
    <row r="853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</row>
    <row r="85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</row>
    <row r="85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</row>
    <row r="856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</row>
    <row r="857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</row>
    <row r="858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</row>
    <row r="859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</row>
    <row r="860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</row>
    <row r="86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</row>
    <row r="86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</row>
    <row r="863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</row>
    <row r="86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</row>
    <row r="86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</row>
    <row r="866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</row>
    <row r="867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</row>
    <row r="868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</row>
    <row r="869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</row>
    <row r="870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</row>
    <row r="87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</row>
    <row r="87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</row>
    <row r="873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</row>
    <row r="87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</row>
    <row r="87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</row>
    <row r="876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</row>
    <row r="877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</row>
    <row r="878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</row>
    <row r="879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</row>
    <row r="880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</row>
    <row r="88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</row>
    <row r="88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</row>
    <row r="883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</row>
    <row r="88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</row>
    <row r="88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</row>
    <row r="886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</row>
    <row r="887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</row>
    <row r="888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</row>
    <row r="889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</row>
    <row r="890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</row>
    <row r="89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</row>
    <row r="89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</row>
    <row r="893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</row>
    <row r="89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</row>
    <row r="89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</row>
    <row r="896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</row>
    <row r="897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</row>
    <row r="898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</row>
    <row r="899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</row>
    <row r="900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</row>
    <row r="90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</row>
    <row r="90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</row>
    <row r="903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</row>
    <row r="90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</row>
    <row r="90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</row>
    <row r="906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</row>
    <row r="907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</row>
    <row r="908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</row>
    <row r="909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</row>
    <row r="910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</row>
    <row r="91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</row>
    <row r="91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</row>
    <row r="913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</row>
    <row r="9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</row>
    <row r="91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</row>
    <row r="916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</row>
    <row r="917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</row>
    <row r="918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</row>
    <row r="919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</row>
    <row r="920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</row>
    <row r="92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</row>
    <row r="92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</row>
    <row r="923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</row>
    <row r="92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</row>
    <row r="9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</row>
    <row r="926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</row>
    <row r="927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</row>
    <row r="928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</row>
    <row r="929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</row>
    <row r="930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</row>
    <row r="93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</row>
    <row r="9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</row>
    <row r="933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</row>
    <row r="93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</row>
    <row r="93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</row>
    <row r="936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</row>
    <row r="937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</row>
    <row r="938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</row>
    <row r="939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</row>
    <row r="940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</row>
    <row r="94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</row>
    <row r="94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</row>
    <row r="943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</row>
    <row r="94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</row>
    <row r="94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</row>
    <row r="946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</row>
    <row r="947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</row>
    <row r="948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</row>
    <row r="949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</row>
    <row r="950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</row>
    <row r="95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</row>
    <row r="95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</row>
    <row r="953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</row>
    <row r="95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</row>
    <row r="95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</row>
    <row r="956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</row>
    <row r="957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</row>
    <row r="958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</row>
    <row r="959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</row>
    <row r="960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</row>
    <row r="96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</row>
    <row r="96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</row>
    <row r="963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</row>
    <row r="96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</row>
    <row r="96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</row>
    <row r="966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</row>
    <row r="967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</row>
    <row r="968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</row>
    <row r="969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</row>
    <row r="970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</row>
    <row r="97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</row>
    <row r="97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</row>
    <row r="973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</row>
    <row r="97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</row>
    <row r="97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</row>
    <row r="976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</row>
    <row r="977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</row>
    <row r="978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</row>
    <row r="979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</row>
    <row r="980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</row>
    <row r="98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</row>
    <row r="98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</row>
    <row r="983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</row>
    <row r="98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</row>
    <row r="98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</row>
    <row r="986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</row>
    <row r="987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</row>
    <row r="988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</row>
    <row r="989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</row>
    <row r="990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</row>
    <row r="99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</row>
    <row r="99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</row>
    <row r="993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</row>
    <row r="99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</row>
    <row r="99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</row>
    <row r="996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</row>
    <row r="997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</row>
    <row r="998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</row>
    <row r="999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</row>
    <row r="1000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</row>
    <row r="100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1" t="s">
        <v>48</v>
      </c>
      <c r="B1" s="81"/>
      <c r="C1" s="81"/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>
      <c r="A2" s="83" t="s">
        <v>49</v>
      </c>
      <c r="B2" s="84"/>
      <c r="C2" s="85" t="s">
        <v>50</v>
      </c>
      <c r="D2" s="85" t="s">
        <v>51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>
      <c r="A3" s="86" t="s">
        <v>52</v>
      </c>
      <c r="B3" s="87"/>
      <c r="C3" s="88" t="b">
        <v>0</v>
      </c>
      <c r="D3" s="89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>
      <c r="A5" s="90" t="s">
        <v>53</v>
      </c>
      <c r="B5" s="90" t="s">
        <v>54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>
      <c r="A6" s="91">
        <v>46095.51150451389</v>
      </c>
      <c r="B6" s="92" t="s">
        <v>55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>
      <c r="A7" s="91">
        <v>46095.51351063658</v>
      </c>
      <c r="B7" s="92" t="s">
        <v>55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>
      <c r="A8" s="91"/>
      <c r="B8" s="9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>
      <c r="A9" s="91"/>
      <c r="B9" s="9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>
      <c r="A10" s="91"/>
      <c r="B10" s="9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>
      <c r="A11" s="91"/>
      <c r="B11" s="9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>
      <c r="A12" s="91"/>
      <c r="B12" s="9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</row>
    <row r="6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</row>
    <row r="66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</row>
    <row r="67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</row>
    <row r="69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</row>
    <row r="70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</row>
    <row r="7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</row>
    <row r="8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</row>
    <row r="86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</row>
    <row r="87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</row>
    <row r="88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</row>
    <row r="89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</row>
    <row r="9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</row>
    <row r="92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</row>
    <row r="93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</row>
    <row r="94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</row>
    <row r="95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</row>
    <row r="96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</row>
    <row r="98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</row>
    <row r="101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</row>
    <row r="10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</row>
    <row r="103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>
      <c r="A606" s="82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>
      <c r="A607" s="82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>
      <c r="A608" s="82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>
      <c r="A609" s="82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>
      <c r="A610" s="82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>
      <c r="A611" s="82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>
      <c r="A612" s="82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>
      <c r="A613" s="82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>
      <c r="A614" s="82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>
      <c r="A615" s="82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>
      <c r="A616" s="82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>
      <c r="A617" s="82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>
      <c r="A618" s="82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>
      <c r="A619" s="82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>
      <c r="A620" s="82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>
      <c r="A621" s="82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>
      <c r="A622" s="82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>
      <c r="A623" s="82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>
      <c r="A624" s="82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>
      <c r="A625" s="82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>
      <c r="A626" s="82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>
      <c r="A627" s="82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>
      <c r="A628" s="82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>
      <c r="A629" s="82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>
      <c r="A630" s="82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>
      <c r="A631" s="82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>
      <c r="A632" s="82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>
      <c r="A633" s="82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>
      <c r="A634" s="82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>
      <c r="A635" s="82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>
      <c r="A636" s="82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>
      <c r="A637" s="82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>
      <c r="A638" s="82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>
      <c r="A639" s="82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>
      <c r="A640" s="82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>
      <c r="A641" s="82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>
      <c r="A642" s="82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>
      <c r="A643" s="82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>
      <c r="A644" s="82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>
      <c r="A645" s="82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>
      <c r="A646" s="82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>
      <c r="A647" s="82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>
      <c r="A648" s="82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>
      <c r="A649" s="82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>
      <c r="A650" s="82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>
      <c r="A651" s="82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>
      <c r="A652" s="82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>
      <c r="A653" s="82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>
      <c r="A654" s="82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>
      <c r="A655" s="82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>
      <c r="A656" s="82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>
      <c r="A657" s="82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>
      <c r="A658" s="82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>
      <c r="A659" s="82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>
      <c r="A660" s="82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>
      <c r="A661" s="82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>
      <c r="A662" s="82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>
      <c r="A663" s="82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>
      <c r="A664" s="82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>
      <c r="A665" s="82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>
      <c r="A666" s="82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>
      <c r="A667" s="82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>
      <c r="A668" s="82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>
      <c r="A669" s="82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>
      <c r="A670" s="82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>
      <c r="A671" s="82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>
      <c r="A672" s="82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>
      <c r="A673" s="82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>
      <c r="A674" s="82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>
      <c r="A675" s="82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>
      <c r="A676" s="82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>
      <c r="A677" s="82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>
      <c r="A678" s="82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>
      <c r="A679" s="82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>
      <c r="A680" s="82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>
      <c r="A681" s="82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>
      <c r="A682" s="82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>
      <c r="A683" s="82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>
      <c r="A684" s="82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>
      <c r="A685" s="82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>
      <c r="A686" s="82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>
      <c r="A687" s="82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>
      <c r="A688" s="82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>
      <c r="A689" s="82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>
      <c r="A690" s="82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>
      <c r="A691" s="82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>
      <c r="A692" s="82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>
      <c r="A693" s="82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>
      <c r="A694" s="82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>
      <c r="A695" s="82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>
      <c r="A696" s="82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>
      <c r="A697" s="82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>
      <c r="A698" s="82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>
      <c r="A699" s="82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>
      <c r="A700" s="82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>
      <c r="A701" s="82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>
      <c r="A702" s="82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>
      <c r="A703" s="82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>
      <c r="A704" s="82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>
      <c r="A705" s="82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>
      <c r="A706" s="82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>
      <c r="A707" s="82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>
      <c r="A708" s="82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>
      <c r="A709" s="82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>
      <c r="A710" s="82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>
      <c r="A711" s="82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>
      <c r="A712" s="82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>
      <c r="A713" s="82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>
      <c r="A714" s="82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>
      <c r="A715" s="82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>
      <c r="A716" s="82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>
      <c r="A717" s="82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>
      <c r="A718" s="82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>
      <c r="A719" s="82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>
      <c r="A720" s="82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>
      <c r="A721" s="82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>
      <c r="A722" s="82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>
      <c r="A723" s="82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>
      <c r="A724" s="82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>
      <c r="A725" s="82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>
      <c r="A726" s="82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>
      <c r="A727" s="82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>
      <c r="A728" s="82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>
      <c r="A729" s="82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>
      <c r="A730" s="82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>
      <c r="A731" s="82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>
      <c r="A732" s="82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>
      <c r="A733" s="82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>
      <c r="A734" s="82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>
      <c r="A735" s="82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>
      <c r="A736" s="82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>
      <c r="A737" s="82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>
      <c r="A738" s="82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>
      <c r="A739" s="82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>
      <c r="A740" s="82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>
      <c r="A741" s="82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>
      <c r="A742" s="82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>
      <c r="A743" s="82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>
      <c r="A744" s="82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>
      <c r="A745" s="82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>
      <c r="A746" s="82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>
      <c r="A747" s="82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>
      <c r="A748" s="82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>
      <c r="A749" s="82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>
      <c r="A750" s="82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>
      <c r="A751" s="82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>
      <c r="A752" s="82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>
      <c r="A753" s="82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>
      <c r="A754" s="82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>
      <c r="A755" s="82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>
      <c r="A756" s="82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>
      <c r="A757" s="82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>
      <c r="A758" s="82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>
      <c r="A759" s="82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>
      <c r="A760" s="82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>
      <c r="A761" s="82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>
      <c r="A762" s="82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>
      <c r="A763" s="82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>
      <c r="A764" s="82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>
      <c r="A765" s="82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>
      <c r="A766" s="82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>
      <c r="A767" s="82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>
      <c r="A768" s="82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>
      <c r="A769" s="82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>
      <c r="A770" s="82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>
      <c r="A771" s="82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>
      <c r="A772" s="82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>
      <c r="A773" s="82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>
      <c r="A774" s="82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>
      <c r="A775" s="82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>
      <c r="A776" s="82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>
      <c r="A777" s="82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>
      <c r="A778" s="82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>
      <c r="A779" s="82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>
      <c r="A780" s="82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>
      <c r="A781" s="82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>
      <c r="A782" s="82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>
      <c r="A783" s="82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>
      <c r="A784" s="82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>
      <c r="A785" s="82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>
      <c r="A786" s="82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>
      <c r="A787" s="82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>
      <c r="A788" s="82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>
      <c r="A789" s="82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>
      <c r="A790" s="82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>
      <c r="A791" s="82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>
      <c r="A792" s="82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>
      <c r="A793" s="82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>
      <c r="A794" s="82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>
      <c r="A795" s="82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>
      <c r="A796" s="82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>
      <c r="A797" s="82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>
      <c r="A798" s="82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>
      <c r="A799" s="82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>
      <c r="A800" s="82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>
      <c r="A801" s="82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>
      <c r="A802" s="82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>
      <c r="A803" s="82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>
      <c r="A804" s="82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>
      <c r="A805" s="82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>
      <c r="A806" s="82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>
      <c r="A807" s="82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>
      <c r="A808" s="82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>
      <c r="A809" s="82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>
      <c r="A810" s="82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>
      <c r="A811" s="82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>
      <c r="A812" s="82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>
      <c r="A813" s="82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>
      <c r="A814" s="82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>
      <c r="A815" s="82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>
      <c r="A816" s="82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>
      <c r="A817" s="82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>
      <c r="A818" s="82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>
      <c r="A819" s="82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>
      <c r="A820" s="82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>
      <c r="A821" s="82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>
      <c r="A822" s="82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>
      <c r="A823" s="82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>
      <c r="A824" s="82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>
      <c r="A825" s="82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>
      <c r="A826" s="82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>
      <c r="A827" s="82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>
      <c r="A828" s="82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>
      <c r="A829" s="82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>
      <c r="A830" s="82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>
      <c r="A831" s="82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>
      <c r="A832" s="82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>
      <c r="A833" s="82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>
      <c r="A834" s="82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>
      <c r="A835" s="82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>
      <c r="A836" s="82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>
      <c r="A837" s="82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>
      <c r="A838" s="82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>
      <c r="A839" s="82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>
      <c r="A840" s="82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>
      <c r="A841" s="82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>
      <c r="A842" s="82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>
      <c r="A843" s="82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>
      <c r="A844" s="82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>
      <c r="A845" s="82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>
      <c r="A846" s="82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>
      <c r="A847" s="82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>
      <c r="A848" s="82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>
      <c r="A849" s="82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>
      <c r="A850" s="82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>
      <c r="A851" s="82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>
      <c r="A852" s="82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>
      <c r="A853" s="82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>
      <c r="A854" s="82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>
      <c r="A855" s="82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>
      <c r="A856" s="82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>
      <c r="A857" s="82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>
      <c r="A858" s="82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>
      <c r="A859" s="82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>
      <c r="A860" s="82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>
      <c r="A861" s="82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>
      <c r="A862" s="82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>
      <c r="A863" s="82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>
      <c r="A864" s="82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>
      <c r="A865" s="82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>
      <c r="A866" s="82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>
      <c r="A867" s="82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>
      <c r="A868" s="82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>
      <c r="A869" s="82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>
      <c r="A870" s="82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>
      <c r="A871" s="82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>
      <c r="A872" s="82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>
      <c r="A873" s="82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>
      <c r="A874" s="82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>
      <c r="A875" s="82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>
      <c r="A876" s="82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>
      <c r="A877" s="82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>
      <c r="A878" s="82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>
      <c r="A879" s="82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>
      <c r="A880" s="82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>
      <c r="A881" s="82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>
      <c r="A882" s="82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>
      <c r="A883" s="82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>
      <c r="A884" s="82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>
      <c r="A885" s="82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>
      <c r="A886" s="82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>
      <c r="A887" s="82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>
      <c r="A888" s="82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>
      <c r="A889" s="82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>
      <c r="A890" s="82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>
      <c r="A891" s="82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>
      <c r="A892" s="82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>
      <c r="A893" s="82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>
      <c r="A894" s="82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>
      <c r="A895" s="82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>
      <c r="A896" s="82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>
      <c r="A897" s="82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>
      <c r="A898" s="82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>
      <c r="A899" s="82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>
      <c r="A900" s="82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>
      <c r="A901" s="82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>
      <c r="A902" s="82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>
      <c r="A903" s="82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>
      <c r="A904" s="82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>
      <c r="A905" s="82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>
      <c r="A906" s="82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>
      <c r="A907" s="82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>
      <c r="A908" s="82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>
      <c r="A909" s="82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>
      <c r="A910" s="82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>
      <c r="A911" s="82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>
      <c r="A912" s="82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>
      <c r="A913" s="82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>
      <c r="A914" s="82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>
      <c r="A915" s="82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>
      <c r="A916" s="82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>
      <c r="A917" s="82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>
      <c r="A918" s="82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>
      <c r="A919" s="82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>
      <c r="A920" s="82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>
      <c r="A921" s="82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>
      <c r="A922" s="82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>
      <c r="A923" s="82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>
      <c r="A924" s="82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>
      <c r="A925" s="82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>
      <c r="A926" s="82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>
      <c r="A927" s="82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>
      <c r="A928" s="82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>
      <c r="A929" s="82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>
      <c r="A930" s="82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>
      <c r="A931" s="82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>
      <c r="A932" s="82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>
      <c r="A933" s="82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>
      <c r="A934" s="82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>
      <c r="A935" s="82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>
      <c r="A936" s="82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>
      <c r="A937" s="82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>
      <c r="A938" s="82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>
      <c r="A939" s="82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>
      <c r="A940" s="82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>
      <c r="A941" s="82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>
      <c r="A942" s="82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>
      <c r="A943" s="82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>
      <c r="A944" s="82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>
      <c r="A945" s="82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>
      <c r="A946" s="82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>
      <c r="A947" s="82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>
      <c r="A948" s="82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>
      <c r="A949" s="82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>
      <c r="A950" s="82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>
      <c r="A951" s="82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>
      <c r="A952" s="82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>
      <c r="A953" s="82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>
      <c r="A954" s="82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>
      <c r="A955" s="82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>
      <c r="A956" s="82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>
      <c r="A957" s="82"/>
      <c r="B957" s="82"/>
      <c r="C957" s="82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>
      <c r="A958" s="82"/>
      <c r="B958" s="82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>
      <c r="A959" s="82"/>
      <c r="B959" s="82"/>
      <c r="C959" s="82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>
      <c r="A960" s="82"/>
      <c r="B960" s="82"/>
      <c r="C960" s="82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>
      <c r="A961" s="82"/>
      <c r="B961" s="82"/>
      <c r="C961" s="82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>
      <c r="A962" s="82"/>
      <c r="B962" s="82"/>
      <c r="C962" s="82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>
      <c r="A963" s="82"/>
      <c r="B963" s="82"/>
      <c r="C963" s="82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>
      <c r="A964" s="82"/>
      <c r="B964" s="82"/>
      <c r="C964" s="82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>
      <c r="A965" s="82"/>
      <c r="B965" s="82"/>
      <c r="C965" s="82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>
      <c r="A966" s="82"/>
      <c r="B966" s="82"/>
      <c r="C966" s="82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>
      <c r="A967" s="82"/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>
      <c r="A968" s="82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>
      <c r="A969" s="82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>
      <c r="A970" s="82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>
      <c r="A971" s="82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>
      <c r="A972" s="82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>
      <c r="A973" s="82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>
      <c r="A974" s="82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>
      <c r="A975" s="82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>
      <c r="A976" s="82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>
      <c r="A977" s="82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>
      <c r="A978" s="82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>
      <c r="A979" s="8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>
      <c r="A980" s="82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>
      <c r="A981" s="82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>
      <c r="A982" s="82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>
      <c r="A983" s="82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>
      <c r="A984" s="82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>
      <c r="A985" s="82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>
      <c r="A986" s="82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>
      <c r="A987" s="82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>
      <c r="A988" s="82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>
      <c r="A989" s="82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>
      <c r="A990" s="82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>
      <c r="A991" s="82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  <row r="992">
      <c r="A992" s="82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</row>
    <row r="993">
      <c r="A993" s="82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</row>
    <row r="994">
      <c r="A994" s="82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</row>
    <row r="995">
      <c r="A995" s="82"/>
      <c r="B995" s="82"/>
      <c r="C995" s="82"/>
      <c r="D995" s="82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</row>
    <row r="996">
      <c r="A996" s="82"/>
      <c r="B996" s="82"/>
      <c r="C996" s="82"/>
      <c r="D996" s="82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</row>
    <row r="997">
      <c r="A997" s="82"/>
      <c r="B997" s="82"/>
      <c r="C997" s="82"/>
      <c r="D997" s="82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</row>
    <row r="998">
      <c r="A998" s="82"/>
      <c r="B998" s="82"/>
      <c r="C998" s="82"/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</row>
    <row r="999">
      <c r="A999" s="82"/>
      <c r="B999" s="82"/>
      <c r="C999" s="82"/>
      <c r="D999" s="82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</row>
    <row r="1000">
      <c r="A1000" s="82"/>
      <c r="B1000" s="82"/>
      <c r="C1000" s="82"/>
      <c r="D1000" s="82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93" t="s">
        <v>56</v>
      </c>
    </row>
    <row r="2">
      <c r="A2" s="93" t="s">
        <v>53</v>
      </c>
      <c r="B2" s="93" t="s">
        <v>57</v>
      </c>
    </row>
    <row r="3">
      <c r="A3" s="94">
        <v>46076.44345475694</v>
      </c>
      <c r="B3" s="93" t="s">
        <v>55</v>
      </c>
    </row>
    <row r="4">
      <c r="A4" s="94">
        <v>46087.38127377315</v>
      </c>
      <c r="B4" s="93" t="s">
        <v>55</v>
      </c>
    </row>
    <row r="5">
      <c r="A5" s="94">
        <v>46095.50899858796</v>
      </c>
      <c r="B5" s="93" t="s">
        <v>55</v>
      </c>
    </row>
    <row r="6">
      <c r="A6" s="94">
        <v>46095.51292461806</v>
      </c>
      <c r="B6" s="93" t="s">
        <v>55</v>
      </c>
    </row>
    <row r="7">
      <c r="A7" s="94"/>
    </row>
    <row r="8">
      <c r="A8" s="94"/>
    </row>
    <row r="9">
      <c r="A9" s="94"/>
    </row>
    <row r="10">
      <c r="A10" s="94"/>
    </row>
    <row r="11">
      <c r="A11" s="94"/>
    </row>
    <row r="12">
      <c r="A12" s="94"/>
    </row>
    <row r="13">
      <c r="A13" s="94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0.0" customHeight="1">
      <c r="A2" s="8" t="str">
        <f>IFERROR(__xludf.DUMMYFUNCTION("IMPORTRANGE(""https://docs.google.com/spreadsheets/d/1gkRepGJi8YSf_9GBJuQGTAy9KAk4_wUsZeeKx4jozwg/edit?usp=sharing"",""施設情報!A2"")"),"施設名")</f>
        <v>施設名</v>
      </c>
      <c r="B2" s="9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tr">
        <f>IFERROR(__xludf.DUMMYFUNCTION("IMPORTRANGE(""https://docs.google.com/spreadsheets/d/1gkRepGJi8YSf_9GBJuQGTAy9KAk4_wUsZeeKx4jozwg/edit?usp=sharing"",""施設情報!A3"")"),"住所")</f>
        <v>住所</v>
      </c>
      <c r="B3" s="9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8" t="str">
        <f>IFERROR(__xludf.DUMMYFUNCTION("IMPORTRANGE(""https://docs.google.com/spreadsheets/d/1gkRepGJi8YSf_9GBJuQGTAy9KAk4_wUsZeeKx4jozwg/edit?usp=sharing"",""施設情報!A4"")"),"連絡先")</f>
        <v>連絡先</v>
      </c>
      <c r="B4" s="9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.0" customHeight="1">
      <c r="A5" s="8" t="str">
        <f>IFERROR(__xludf.DUMMYFUNCTION("IMPORTRANGE(""https://docs.google.com/spreadsheets/d/1gkRepGJi8YSf_9GBJuQGTAy9KAk4_wUsZeeKx4jozwg/edit?usp=sharing"",""施設情報!A5"")"),"電話番号")</f>
        <v>電話番号</v>
      </c>
      <c r="B5" s="9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0" customHeight="1">
      <c r="A6" s="8" t="str">
        <f>IFERROR(__xludf.DUMMYFUNCTION("IMPORTRANGE(""https://docs.google.com/spreadsheets/d/1gkRepGJi8YSf_9GBJuQGTAy9KAk4_wUsZeeKx4jozwg/edit?usp=sharing"",""施設情報!A6"")"),"更新日")</f>
        <v>更新日</v>
      </c>
      <c r="B6" s="95">
        <v>46095.0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3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3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2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2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2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2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2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2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2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2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23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2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2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2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2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2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2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2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2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2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2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2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2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2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2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2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2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2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2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2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2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2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2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2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2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2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2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2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2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2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23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23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23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23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23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23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23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23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23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23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23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23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23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2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23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23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23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23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23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23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23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23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23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23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23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23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23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23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23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3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3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3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23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3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23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23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23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23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23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23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23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23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23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23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23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23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23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23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23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23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23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23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23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23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23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23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23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23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23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23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23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23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23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23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23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23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23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23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23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23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23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23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23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23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23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23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23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23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23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23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23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23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23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23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23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23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23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23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23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2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23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23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23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23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23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23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23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23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23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23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23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23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23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23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23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23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23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23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23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23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23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23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23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23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23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23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23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23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23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23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23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23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23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23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23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23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23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23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23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23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23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23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23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23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23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23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23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23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23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23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23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23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23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23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23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23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23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23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23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23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23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23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23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23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23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23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23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23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23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23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23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23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23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23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23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23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23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23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23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23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23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23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23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23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23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23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23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23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23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23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23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23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23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23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23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23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23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23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23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23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23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23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23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23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23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23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23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23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23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23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23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23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23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23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23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23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23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23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23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23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23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23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23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23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23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23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23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23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23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23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23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23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23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23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23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23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23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23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23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23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23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23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23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23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23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23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23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23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23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23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23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23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23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23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23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23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23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23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23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23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23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23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23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23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23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23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23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23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23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23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23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23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23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23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23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23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23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23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23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23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23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23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23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23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23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23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23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23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23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23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23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23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23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23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23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23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23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23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23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23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23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23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23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23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23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23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23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23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23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23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23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23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23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23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23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23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23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23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23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23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23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23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23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23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23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23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23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23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23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23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23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23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23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23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23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23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23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23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23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23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23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23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23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23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23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23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23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23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23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23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23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23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23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23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23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23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23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23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23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23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23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23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23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23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23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23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23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23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23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23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23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23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23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23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23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23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23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23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23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23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23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23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23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23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23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23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23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23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23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23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23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23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23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23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23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23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23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23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23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23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23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23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23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23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23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23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23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23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23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23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23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23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23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23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23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23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23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23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23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23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23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23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23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23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23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23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23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23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23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23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23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23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23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23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23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23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23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23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23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23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23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23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23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23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23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23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23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23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23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23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23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23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23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23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23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23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23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23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23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23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23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23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23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23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23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23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23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23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23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23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23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23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23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23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23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23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23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23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23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23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23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23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23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23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23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23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23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23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23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23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23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23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23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23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23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23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23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23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23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23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23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23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23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23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23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23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23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23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23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23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23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23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23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23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23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23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23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23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23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23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23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23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23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23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23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23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23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23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23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23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23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23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23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23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23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23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23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23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23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23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23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23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23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23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23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23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23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23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23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23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23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23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23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23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23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23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23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23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23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23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23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23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23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23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23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23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23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23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23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23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23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23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23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23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23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23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23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23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23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23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23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23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23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23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23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23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23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23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23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23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23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23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23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23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23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23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23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23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23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23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23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23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23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23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23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23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23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23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23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23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23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23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23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23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23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23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23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23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23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23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23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23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23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23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23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23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23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23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23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23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23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23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23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23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23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23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23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23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23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23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23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23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23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23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23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23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23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23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23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23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23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23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23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23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23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23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23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23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23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23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23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23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23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23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23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23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23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23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23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23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23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23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23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23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23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23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23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23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23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23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23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23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23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23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23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23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23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23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23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23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23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23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23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23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23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23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23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23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23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23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23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23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23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23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23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23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23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23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23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23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23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23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23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23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23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23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23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23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23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23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23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23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23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23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23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23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23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23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23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23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23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23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23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23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23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23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23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23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23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23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23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23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23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23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23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23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23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23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23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23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23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23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23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23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23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23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23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23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23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23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23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23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23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23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23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23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23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23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23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23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23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23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23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23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23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23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23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23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23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23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23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23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23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23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23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23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23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23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23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23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23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23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23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23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23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23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23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23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23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23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23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23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23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23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23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23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23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23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23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23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23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23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23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23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23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23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23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23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23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23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23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23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23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23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23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23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23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23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23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23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23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23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23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23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23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23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23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23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23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23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23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23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23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23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23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23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23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23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23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23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23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23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23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23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23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23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23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23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23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23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23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23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23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23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23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23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23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23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23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23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23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23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23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23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23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23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23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23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23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23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23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23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23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23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23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23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23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23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23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23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23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23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23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23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23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23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23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23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23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23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23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23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23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23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23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23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23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23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23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23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23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23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23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23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23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23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23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23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23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23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23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23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23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23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23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23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23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23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23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23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23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23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23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23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23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23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23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23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23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23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23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23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23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23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23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23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23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23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>
      <c r="A1001" s="23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2" t="str">
        <f>IFERROR(__xludf.DUMMYFUNCTION("IMPORTRANGE(""https://docs.google.com/spreadsheets/d/1gkRepGJi8YSf_9GBJuQGTAy9KAk4_wUsZeeKx4jozwg/edit?usp=sharing"",""副食!A2"")"),"0j")</f>
        <v>0j</v>
      </c>
      <c r="B2" s="14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9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8"/>
      <c r="E2" s="27"/>
      <c r="F2" s="2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2" t="str">
        <f>IFERROR(__xludf.DUMMYFUNCTION("IMPORTRANGE(""https://docs.google.com/spreadsheets/d/1gkRepGJi8YSf_9GBJuQGTAy9KAk4_wUsZeeKx4jozwg/edit?usp=sharing"",""副食!A3"")"),"1j")</f>
        <v>1j</v>
      </c>
      <c r="B3" s="14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9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0"/>
      <c r="E3" s="27"/>
      <c r="F3" s="29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3" t="str">
        <f>IFERROR(__xludf.DUMMYFUNCTION("IMPORTRANGE(""https://docs.google.com/spreadsheets/d/1gkRepGJi8YSf_9GBJuQGTAy9KAk4_wUsZeeKx4jozwg/edit?usp=sharing"",""副食!A4"")"),"2-1")</f>
        <v>2-1</v>
      </c>
      <c r="B4" s="35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9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36"/>
      <c r="E4" s="27"/>
      <c r="F4" s="2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3" t="str">
        <f>IFERROR(__xludf.DUMMYFUNCTION("IMPORTRANGE(""https://docs.google.com/spreadsheets/d/1gkRepGJi8YSf_9GBJuQGTAy9KAk4_wUsZeeKx4jozwg/edit?usp=sharing"",""副食!A5"")"),"2-2")</f>
        <v>2-2</v>
      </c>
      <c r="B5" s="35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9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0"/>
      <c r="E5" s="27" t="s">
        <v>13</v>
      </c>
      <c r="F5" s="29" t="s">
        <v>14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3" t="str">
        <f>IFERROR(__xludf.DUMMYFUNCTION("IMPORTRANGE(""https://docs.google.com/spreadsheets/d/1gkRepGJi8YSf_9GBJuQGTAy9KAk4_wUsZeeKx4jozwg/edit?usp=sharing"",""副食!A6"")"),"3")</f>
        <v>3</v>
      </c>
      <c r="B6" s="35" t="str">
        <f>IFERROR(__xludf.DUMMYFUNCTION("IMPORTRANGE(""https://docs.google.com/spreadsheets/d/1gkRepGJi8YSf_9GBJuQGTAy9KAk4_wUsZeeKx4jozwg/edit?usp=sharing"",""副食!B6"")"),"舌でつぶせる")</f>
        <v>舌でつぶせる</v>
      </c>
      <c r="C6" s="9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0"/>
      <c r="E6" s="27" t="s">
        <v>17</v>
      </c>
      <c r="F6" s="29" t="s">
        <v>18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9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0"/>
      <c r="E7" s="27"/>
      <c r="F7" s="29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9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0"/>
      <c r="E8" s="27"/>
      <c r="F8" s="29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2" t="str">
        <f>IFERROR(__xludf.DUMMYFUNCTION("IMPORTRANGE(""https://docs.google.com/spreadsheets/d/1gkRepGJi8YSf_9GBJuQGTAy9KAk4_wUsZeeKx4jozwg/edit?usp=sharing"",""主食!A2"")"),"0j")</f>
        <v>0j</v>
      </c>
      <c r="B2" s="14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96" t="str">
        <f>IFERROR(__xludf.DUMMYFUNCTION("IMPORTRANGE(""https://docs.google.com/spreadsheets/d/1gkRepGJi8YSf_9GBJuQGTAy9KAk4_wUsZeeKx4jozwg/edit?usp=sharing"",""主食!C2"")"),"")</f>
        <v/>
      </c>
      <c r="D2" s="26"/>
      <c r="E2" s="27"/>
      <c r="F2" s="2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2" t="str">
        <f>IFERROR(__xludf.DUMMYFUNCTION("IMPORTRANGE(""https://docs.google.com/spreadsheets/d/1gkRepGJi8YSf_9GBJuQGTAy9KAk4_wUsZeeKx4jozwg/edit?usp=sharing"",""主食!A3"")"),"1j")</f>
        <v>1j</v>
      </c>
      <c r="B3" s="14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9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9"/>
      <c r="E3" s="27" t="s">
        <v>9</v>
      </c>
      <c r="F3" s="29" t="s">
        <v>10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3" t="str">
        <f>IFERROR(__xludf.DUMMYFUNCTION("IMPORTRANGE(""https://docs.google.com/spreadsheets/d/1gkRepGJi8YSf_9GBJuQGTAy9KAk4_wUsZeeKx4jozwg/edit?usp=sharing"",""主食!A4"")"),"2-1")</f>
        <v>2-1</v>
      </c>
      <c r="B4" s="35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9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9"/>
      <c r="E4" s="27"/>
      <c r="F4" s="2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3" t="str">
        <f>IFERROR(__xludf.DUMMYFUNCTION("IMPORTRANGE(""https://docs.google.com/spreadsheets/d/1gkRepGJi8YSf_9GBJuQGTAy9KAk4_wUsZeeKx4jozwg/edit?usp=sharing"",""主食!A5"")"),"2-2")</f>
        <v>2-2</v>
      </c>
      <c r="B5" s="35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9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9"/>
      <c r="E5" s="27"/>
      <c r="F5" s="29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3" t="str">
        <f>IFERROR(__xludf.DUMMYFUNCTION("IMPORTRANGE(""https://docs.google.com/spreadsheets/d/1gkRepGJi8YSf_9GBJuQGTAy9KAk4_wUsZeeKx4jozwg/edit?usp=sharing"",""主食!A6"")"),"3")</f>
        <v>3</v>
      </c>
      <c r="B6" s="35" t="str">
        <f>IFERROR(__xludf.DUMMYFUNCTION("IMPORTRANGE(""https://docs.google.com/spreadsheets/d/1gkRepGJi8YSf_9GBJuQGTAy9KAk4_wUsZeeKx4jozwg/edit?usp=sharing"",""主食!B6"")"),"舌でつぶせる")</f>
        <v>舌でつぶせる</v>
      </c>
      <c r="C6" s="9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9"/>
      <c r="E6" s="27"/>
      <c r="F6" s="29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9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9"/>
      <c r="E7" s="27" t="s">
        <v>15</v>
      </c>
      <c r="F7" s="29" t="s">
        <v>16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9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9"/>
      <c r="E8" s="27"/>
      <c r="F8" s="29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62.63"/>
  </cols>
  <sheetData>
    <row r="1" ht="30.0" customHeight="1">
      <c r="A1" s="97" t="str">
        <f>'水分とろみ'!A1</f>
        <v>とろみ調整食品</v>
      </c>
      <c r="B1" s="98"/>
      <c r="C1" s="55"/>
      <c r="D1" s="53"/>
      <c r="E1" s="99" t="str">
        <f>'水分とろみ'!E1</f>
        <v>備考</v>
      </c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ht="30.0" customHeight="1">
      <c r="A2" s="17"/>
      <c r="B2" s="101" t="str">
        <f>'水分とろみ'!B2</f>
        <v>小さじ1杯の量 (g)</v>
      </c>
      <c r="C2" s="102" t="s">
        <v>58</v>
      </c>
      <c r="D2" s="53"/>
      <c r="E2" s="103" t="s">
        <v>4</v>
      </c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ht="30.0" customHeight="1">
      <c r="A3" s="104" t="str">
        <f>'水分とろみ'!A3</f>
        <v>学会分類</v>
      </c>
      <c r="B3" s="101" t="str">
        <f>'水分とろみ'!B3</f>
        <v>薄いとろみ</v>
      </c>
      <c r="C3" s="101" t="str">
        <f>'水分とろみ'!C3</f>
        <v>中間のとろみ</v>
      </c>
      <c r="D3" s="101" t="str">
        <f>'水分とろみ'!D3</f>
        <v>濃いとろみ</v>
      </c>
      <c r="E3" s="74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ht="45.0" customHeight="1">
      <c r="A4" s="104" t="str">
        <f>'水分とろみ'!A4</f>
        <v>使用目安量 (g)
水100mlあたり</v>
      </c>
      <c r="B4" s="105" t="s">
        <v>5</v>
      </c>
      <c r="C4" s="105" t="s">
        <v>6</v>
      </c>
      <c r="D4" s="105" t="s">
        <v>7</v>
      </c>
      <c r="E4" s="74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ht="45.0" customHeight="1">
      <c r="A5" s="106" t="str">
        <f>'水分とろみ'!A5</f>
        <v>使用目安量
(小さじ)
水100mlあたり</v>
      </c>
      <c r="B5" s="107" t="s">
        <v>8</v>
      </c>
      <c r="C5" s="107" t="s">
        <v>11</v>
      </c>
      <c r="D5" s="107" t="s">
        <v>12</v>
      </c>
      <c r="E5" s="53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</row>
    <row r="6" ht="60.0" customHeight="1">
      <c r="A6" s="108"/>
      <c r="B6" s="109"/>
      <c r="C6" s="109"/>
      <c r="D6" s="109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</row>
    <row r="7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</row>
    <row r="8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</row>
    <row r="48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</row>
    <row r="50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>
      <c r="A119" s="100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>
      <c r="A120" s="100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>
      <c r="A127" s="100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>
      <c r="A128" s="100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>
      <c r="A129" s="100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>
      <c r="A130" s="100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>
      <c r="A131" s="100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</row>
    <row r="132">
      <c r="A132" s="100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>
      <c r="A133" s="100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>
      <c r="A134" s="100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>
      <c r="A135" s="100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>
      <c r="A136" s="100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>
      <c r="A137" s="100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>
      <c r="A138" s="100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>
      <c r="A139" s="100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>
      <c r="A140" s="100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>
      <c r="A141" s="100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>
      <c r="A142" s="100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>
      <c r="A143" s="100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>
      <c r="A144" s="100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>
      <c r="A145" s="100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>
      <c r="A146" s="100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>
      <c r="A147" s="100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>
      <c r="A148" s="100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>
      <c r="A149" s="100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>
      <c r="A150" s="100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>
      <c r="A151" s="100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>
      <c r="A152" s="100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>
      <c r="A153" s="100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>
      <c r="A154" s="100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>
      <c r="A155" s="100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>
      <c r="A156" s="100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>
      <c r="A157" s="100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>
      <c r="A158" s="100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>
      <c r="A159" s="100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>
      <c r="A160" s="100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>
      <c r="A161" s="100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>
      <c r="A162" s="100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>
      <c r="A163" s="100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>
      <c r="A164" s="100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>
      <c r="A165" s="100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>
      <c r="A166" s="100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>
      <c r="A167" s="100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>
      <c r="A168" s="100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>
      <c r="A169" s="100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>
      <c r="A170" s="100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>
      <c r="A171" s="100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>
      <c r="A172" s="100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>
      <c r="A173" s="100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>
      <c r="A174" s="100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>
      <c r="A175" s="100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>
      <c r="A176" s="100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>
      <c r="A177" s="100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>
      <c r="A178" s="100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>
      <c r="A179" s="100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>
      <c r="A180" s="100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>
      <c r="A181" s="100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>
      <c r="A182" s="100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>
      <c r="A183" s="100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>
      <c r="A184" s="100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>
      <c r="A185" s="100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>
      <c r="A186" s="100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>
      <c r="A187" s="100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>
      <c r="A188" s="100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>
      <c r="A189" s="100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>
      <c r="A190" s="100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>
      <c r="A191" s="100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>
      <c r="A192" s="100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>
      <c r="A193" s="100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>
      <c r="A194" s="100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>
      <c r="A195" s="100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>
      <c r="A196" s="100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>
      <c r="A197" s="100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>
      <c r="A198" s="100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>
      <c r="A199" s="100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>
      <c r="A200" s="100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>
      <c r="A201" s="100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>
      <c r="A202" s="100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>
      <c r="A203" s="100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>
      <c r="A204" s="100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>
      <c r="A205" s="100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</row>
    <row r="206">
      <c r="A206" s="100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>
      <c r="A207" s="100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>
      <c r="A209" s="100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>
      <c r="A210" s="100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>
      <c r="A211" s="100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>
      <c r="A212" s="100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>
      <c r="A213" s="100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>
      <c r="A214" s="100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>
      <c r="A215" s="100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>
      <c r="A216" s="100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>
      <c r="A217" s="100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>
      <c r="A218" s="100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</row>
    <row r="219">
      <c r="A219" s="100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>
      <c r="A220" s="100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>
      <c r="A221" s="100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>
      <c r="A222" s="100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>
      <c r="A224" s="100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>
      <c r="A225" s="100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>
      <c r="A226" s="100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>
      <c r="A227" s="100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>
      <c r="A228" s="100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>
      <c r="A229" s="100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>
      <c r="A230" s="100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>
      <c r="A231" s="100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>
      <c r="A232" s="100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>
      <c r="A233" s="100"/>
      <c r="B233" s="100"/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>
      <c r="A234" s="100"/>
      <c r="B234" s="100"/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>
      <c r="A235" s="100"/>
      <c r="B235" s="100"/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>
      <c r="A236" s="100"/>
      <c r="B236" s="100"/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>
      <c r="A237" s="100"/>
      <c r="B237" s="100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>
      <c r="A238" s="100"/>
      <c r="B238" s="100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>
      <c r="A239" s="100"/>
      <c r="B239" s="100"/>
      <c r="C239" s="100"/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>
      <c r="A240" s="100"/>
      <c r="B240" s="100"/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>
      <c r="A241" s="100"/>
      <c r="B241" s="100"/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>
      <c r="A242" s="100"/>
      <c r="B242" s="100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>
      <c r="A243" s="100"/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>
      <c r="A244" s="100"/>
      <c r="B244" s="100"/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>
      <c r="A245" s="100"/>
      <c r="B245" s="100"/>
      <c r="C245" s="100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>
      <c r="A246" s="100"/>
      <c r="B246" s="100"/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>
      <c r="A247" s="100"/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>
      <c r="A248" s="100"/>
      <c r="B248" s="100"/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>
      <c r="A249" s="100"/>
      <c r="B249" s="100"/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>
      <c r="A250" s="100"/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>
      <c r="A251" s="100"/>
      <c r="B251" s="100"/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>
      <c r="A252" s="100"/>
      <c r="B252" s="100"/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>
      <c r="A253" s="100"/>
      <c r="B253" s="100"/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>
      <c r="A254" s="100"/>
      <c r="B254" s="100"/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>
      <c r="A255" s="100"/>
      <c r="B255" s="100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>
      <c r="A256" s="100"/>
      <c r="B256" s="100"/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>
      <c r="A257" s="100"/>
      <c r="B257" s="100"/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>
      <c r="A258" s="100"/>
      <c r="B258" s="100"/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>
      <c r="A259" s="100"/>
      <c r="B259" s="100"/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>
      <c r="A260" s="100"/>
      <c r="B260" s="100"/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>
      <c r="A261" s="100"/>
      <c r="B261" s="100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>
      <c r="A262" s="100"/>
      <c r="B262" s="100"/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>
      <c r="A263" s="100"/>
      <c r="B263" s="100"/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>
      <c r="A264" s="100"/>
      <c r="B264" s="100"/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>
      <c r="A265" s="100"/>
      <c r="B265" s="100"/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>
      <c r="A266" s="100"/>
      <c r="B266" s="100"/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>
      <c r="A267" s="100"/>
      <c r="B267" s="100"/>
      <c r="C267" s="100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>
      <c r="A268" s="100"/>
      <c r="B268" s="100"/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>
      <c r="A269" s="100"/>
      <c r="B269" s="100"/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>
      <c r="A270" s="100"/>
      <c r="B270" s="100"/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>
      <c r="A271" s="100"/>
      <c r="B271" s="100"/>
      <c r="C271" s="100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>
      <c r="A272" s="100"/>
      <c r="B272" s="100"/>
      <c r="C272" s="100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>
      <c r="A273" s="100"/>
      <c r="B273" s="100"/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>
      <c r="A274" s="100"/>
      <c r="B274" s="100"/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>
      <c r="A275" s="100"/>
      <c r="B275" s="100"/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>
      <c r="A276" s="100"/>
      <c r="B276" s="100"/>
      <c r="C276" s="100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>
      <c r="A277" s="100"/>
      <c r="B277" s="100"/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>
      <c r="A278" s="100"/>
      <c r="B278" s="100"/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>
      <c r="A279" s="100"/>
      <c r="B279" s="100"/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>
      <c r="A280" s="100"/>
      <c r="B280" s="100"/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>
      <c r="A281" s="100"/>
      <c r="B281" s="100"/>
      <c r="C281" s="100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>
      <c r="A282" s="100"/>
      <c r="B282" s="100"/>
      <c r="C282" s="100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>
      <c r="A283" s="100"/>
      <c r="B283" s="100"/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>
      <c r="A284" s="100"/>
      <c r="B284" s="100"/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>
      <c r="A285" s="100"/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>
      <c r="A286" s="100"/>
      <c r="B286" s="100"/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>
      <c r="A287" s="100"/>
      <c r="B287" s="100"/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>
      <c r="A288" s="100"/>
      <c r="B288" s="100"/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>
      <c r="A289" s="100"/>
      <c r="B289" s="100"/>
      <c r="C289" s="100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>
      <c r="A290" s="100"/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>
      <c r="A291" s="100"/>
      <c r="B291" s="100"/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>
      <c r="A292" s="100"/>
      <c r="B292" s="100"/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>
      <c r="A293" s="100"/>
      <c r="B293" s="100"/>
      <c r="C293" s="100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>
      <c r="A294" s="100"/>
      <c r="B294" s="100"/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>
      <c r="A295" s="100"/>
      <c r="B295" s="100"/>
      <c r="C295" s="100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>
      <c r="A296" s="100"/>
      <c r="B296" s="100"/>
      <c r="C296" s="100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>
      <c r="A297" s="100"/>
      <c r="B297" s="100"/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>
      <c r="A298" s="100"/>
      <c r="B298" s="100"/>
      <c r="C298" s="100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>
      <c r="A299" s="100"/>
      <c r="B299" s="100"/>
      <c r="C299" s="100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>
      <c r="A300" s="100"/>
      <c r="B300" s="100"/>
      <c r="C300" s="100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>
      <c r="A301" s="100"/>
      <c r="B301" s="100"/>
      <c r="C301" s="100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>
      <c r="A302" s="100"/>
      <c r="B302" s="100"/>
      <c r="C302" s="100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>
      <c r="A303" s="100"/>
      <c r="B303" s="100"/>
      <c r="C303" s="100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>
      <c r="A304" s="100"/>
      <c r="B304" s="100"/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>
      <c r="A305" s="100"/>
      <c r="B305" s="100"/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>
      <c r="A306" s="100"/>
      <c r="B306" s="100"/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>
      <c r="A307" s="100"/>
      <c r="B307" s="100"/>
      <c r="C307" s="100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>
      <c r="A308" s="100"/>
      <c r="B308" s="100"/>
      <c r="C308" s="100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>
      <c r="A309" s="100"/>
      <c r="B309" s="100"/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>
      <c r="A310" s="100"/>
      <c r="B310" s="100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>
      <c r="A311" s="100"/>
      <c r="B311" s="100"/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>
      <c r="A312" s="100"/>
      <c r="B312" s="100"/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>
      <c r="A313" s="100"/>
      <c r="B313" s="100"/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>
      <c r="A314" s="100"/>
      <c r="B314" s="100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>
      <c r="A315" s="100"/>
      <c r="B315" s="100"/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</row>
    <row r="316">
      <c r="A316" s="100"/>
      <c r="B316" s="100"/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</row>
    <row r="317">
      <c r="A317" s="100"/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</row>
    <row r="318">
      <c r="A318" s="100"/>
      <c r="B318" s="100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</row>
    <row r="319">
      <c r="A319" s="100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</row>
    <row r="320">
      <c r="A320" s="100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</row>
    <row r="321">
      <c r="A321" s="100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</row>
    <row r="322">
      <c r="A322" s="100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</row>
    <row r="323">
      <c r="A323" s="100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</row>
    <row r="324">
      <c r="A324" s="100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</row>
    <row r="325">
      <c r="A325" s="100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</row>
    <row r="326">
      <c r="A326" s="100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</row>
    <row r="327">
      <c r="A327" s="100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</row>
    <row r="328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</row>
    <row r="329">
      <c r="A329" s="100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</row>
    <row r="330">
      <c r="A330" s="100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>
      <c r="A332" s="100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>
      <c r="A333" s="100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>
      <c r="A334" s="100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>
      <c r="A335" s="100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>
      <c r="A336" s="100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>
      <c r="A337" s="100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>
      <c r="A338" s="100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>
      <c r="A339" s="100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>
      <c r="A340" s="100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</row>
    <row r="341">
      <c r="A341" s="100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</row>
    <row r="342">
      <c r="A342" s="100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>
      <c r="A343" s="100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>
      <c r="A344" s="100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>
      <c r="A345" s="100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>
      <c r="A346" s="100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>
      <c r="A347" s="100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>
      <c r="A348" s="100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>
      <c r="A350" s="100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>
      <c r="A351" s="100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>
      <c r="A352" s="100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>
      <c r="A353" s="100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>
      <c r="A354" s="100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>
      <c r="A355" s="100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>
      <c r="A356" s="100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>
      <c r="A357" s="100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>
      <c r="A358" s="100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>
      <c r="A359" s="100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>
      <c r="A360" s="100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>
      <c r="A361" s="100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>
      <c r="A362" s="100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>
      <c r="A363" s="100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>
      <c r="A364" s="100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>
      <c r="A365" s="100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>
      <c r="A366" s="100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>
      <c r="A367" s="100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>
      <c r="A368" s="100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>
      <c r="A369" s="100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>
      <c r="A370" s="100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>
      <c r="A371" s="100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>
      <c r="A372" s="100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>
      <c r="A373" s="100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>
      <c r="A374" s="100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>
      <c r="A375" s="100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>
      <c r="A376" s="100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>
      <c r="A377" s="100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>
      <c r="A378" s="100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>
      <c r="A379" s="100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>
      <c r="A380" s="100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>
      <c r="A381" s="100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>
      <c r="A382" s="100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>
      <c r="A383" s="100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>
      <c r="A384" s="100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>
      <c r="A385" s="100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>
      <c r="A386" s="100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>
      <c r="A387" s="100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>
      <c r="A388" s="100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>
      <c r="A389" s="100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>
      <c r="A390" s="100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>
      <c r="A391" s="100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>
      <c r="A392" s="100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>
      <c r="A393" s="100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>
      <c r="A394" s="100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>
      <c r="A395" s="100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>
      <c r="A396" s="100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>
      <c r="A397" s="100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>
      <c r="A398" s="100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>
      <c r="A399" s="100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>
      <c r="A400" s="100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>
      <c r="A401" s="100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>
      <c r="A402" s="100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>
      <c r="A403" s="100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>
      <c r="A404" s="100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>
      <c r="A405" s="100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>
      <c r="A406" s="100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>
      <c r="A407" s="100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>
      <c r="A408" s="100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>
      <c r="A409" s="100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>
      <c r="A410" s="100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</row>
    <row r="411">
      <c r="A411" s="100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>
      <c r="A412" s="100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>
      <c r="A413" s="100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>
      <c r="A414" s="100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>
      <c r="A415" s="100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>
      <c r="A416" s="100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>
      <c r="A417" s="100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>
      <c r="A418" s="100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>
      <c r="A419" s="100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>
      <c r="A420" s="100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>
      <c r="A421" s="100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>
      <c r="A422" s="100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>
      <c r="A423" s="100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>
      <c r="A424" s="100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>
      <c r="A425" s="100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>
      <c r="A426" s="100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>
      <c r="A427" s="100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>
      <c r="A428" s="100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>
      <c r="A429" s="100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>
      <c r="A430" s="100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>
      <c r="A431" s="100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>
      <c r="A432" s="100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>
      <c r="A433" s="100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>
      <c r="A434" s="100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>
      <c r="A435" s="100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>
      <c r="A436" s="100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>
      <c r="A437" s="100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>
      <c r="A438" s="100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>
      <c r="A439" s="100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>
      <c r="A440" s="100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>
      <c r="A441" s="100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>
      <c r="A442" s="100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>
      <c r="A443" s="100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>
      <c r="A444" s="100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>
      <c r="A445" s="100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>
      <c r="A446" s="100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>
      <c r="A447" s="100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>
      <c r="A448" s="100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>
      <c r="A449" s="100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>
      <c r="A450" s="100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>
      <c r="A451" s="100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>
      <c r="A452" s="100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>
      <c r="A453" s="100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>
      <c r="A454" s="100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>
      <c r="A455" s="100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>
      <c r="A456" s="100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>
      <c r="A457" s="100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>
      <c r="A458" s="100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>
      <c r="A459" s="100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>
      <c r="A460" s="100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>
      <c r="A461" s="100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>
      <c r="A462" s="100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>
      <c r="A463" s="100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>
      <c r="A464" s="100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>
      <c r="A465" s="100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>
      <c r="A466" s="100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>
      <c r="A467" s="100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>
      <c r="A468" s="100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>
      <c r="A469" s="100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>
      <c r="A470" s="100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>
      <c r="A471" s="100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</row>
    <row r="472">
      <c r="A472" s="100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</row>
    <row r="473">
      <c r="A473" s="100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</row>
    <row r="474">
      <c r="A474" s="100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>
      <c r="A475" s="100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</row>
    <row r="476">
      <c r="A476" s="100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</row>
    <row r="477">
      <c r="A477" s="100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>
      <c r="A478" s="100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>
      <c r="A479" s="100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>
      <c r="A480" s="100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>
      <c r="A481" s="100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>
      <c r="A482" s="100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>
      <c r="A483" s="100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>
      <c r="A487" s="100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>
      <c r="A488" s="100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>
      <c r="A489" s="100"/>
      <c r="B489" s="100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>
      <c r="A490" s="100"/>
      <c r="B490" s="100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>
      <c r="A491" s="100"/>
      <c r="B491" s="100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>
      <c r="A492" s="100"/>
      <c r="B492" s="100"/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>
      <c r="A493" s="100"/>
      <c r="B493" s="100"/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>
      <c r="A494" s="100"/>
      <c r="B494" s="100"/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>
      <c r="A495" s="100"/>
      <c r="B495" s="100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>
      <c r="A496" s="100"/>
      <c r="B496" s="100"/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>
      <c r="A497" s="100"/>
      <c r="B497" s="100"/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>
      <c r="A498" s="100"/>
      <c r="B498" s="100"/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>
      <c r="A499" s="100"/>
      <c r="B499" s="100"/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>
      <c r="A500" s="100"/>
      <c r="B500" s="100"/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>
      <c r="A501" s="100"/>
      <c r="B501" s="100"/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>
      <c r="A502" s="100"/>
      <c r="B502" s="100"/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>
      <c r="A503" s="100"/>
      <c r="B503" s="100"/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>
      <c r="A504" s="100"/>
      <c r="B504" s="100"/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>
      <c r="A505" s="100"/>
      <c r="B505" s="100"/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>
      <c r="A506" s="100"/>
      <c r="B506" s="100"/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>
      <c r="A507" s="100"/>
      <c r="B507" s="100"/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>
      <c r="A508" s="100"/>
      <c r="B508" s="100"/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>
      <c r="A509" s="100"/>
      <c r="B509" s="100"/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>
      <c r="A510" s="100"/>
      <c r="B510" s="100"/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>
      <c r="A511" s="100"/>
      <c r="B511" s="100"/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>
      <c r="A512" s="100"/>
      <c r="B512" s="100"/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>
      <c r="A513" s="100"/>
      <c r="B513" s="100"/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>
      <c r="A514" s="100"/>
      <c r="B514" s="100"/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>
      <c r="A515" s="100"/>
      <c r="B515" s="100"/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>
      <c r="A516" s="100"/>
      <c r="B516" s="100"/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>
      <c r="A517" s="100"/>
      <c r="B517" s="100"/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>
      <c r="A518" s="100"/>
      <c r="B518" s="100"/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>
      <c r="A519" s="100"/>
      <c r="B519" s="100"/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>
      <c r="A520" s="100"/>
      <c r="B520" s="100"/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>
      <c r="A521" s="100"/>
      <c r="B521" s="100"/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>
      <c r="A522" s="100"/>
      <c r="B522" s="100"/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>
      <c r="A523" s="100"/>
      <c r="B523" s="100"/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>
      <c r="A524" s="100"/>
      <c r="B524" s="100"/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>
      <c r="A525" s="100"/>
      <c r="B525" s="100"/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>
      <c r="A526" s="100"/>
      <c r="B526" s="100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>
      <c r="A527" s="100"/>
      <c r="B527" s="100"/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>
      <c r="A528" s="100"/>
      <c r="B528" s="100"/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>
      <c r="A529" s="100"/>
      <c r="B529" s="100"/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>
      <c r="A530" s="100"/>
      <c r="B530" s="100"/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>
      <c r="A531" s="100"/>
      <c r="B531" s="100"/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>
      <c r="A532" s="100"/>
      <c r="B532" s="100"/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>
      <c r="A533" s="100"/>
      <c r="B533" s="100"/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>
      <c r="A534" s="100"/>
      <c r="B534" s="100"/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>
      <c r="A535" s="100"/>
      <c r="B535" s="100"/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>
      <c r="A536" s="100"/>
      <c r="B536" s="100"/>
      <c r="C536" s="100"/>
      <c r="D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>
      <c r="A537" s="100"/>
      <c r="B537" s="100"/>
      <c r="C537" s="100"/>
      <c r="D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>
      <c r="A538" s="100"/>
      <c r="B538" s="100"/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>
      <c r="A539" s="100"/>
      <c r="B539" s="100"/>
      <c r="C539" s="100"/>
      <c r="D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>
      <c r="A540" s="100"/>
      <c r="B540" s="100"/>
      <c r="C540" s="100"/>
      <c r="D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>
      <c r="A541" s="100"/>
      <c r="B541" s="100"/>
      <c r="C541" s="100"/>
      <c r="D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>
      <c r="A542" s="100"/>
      <c r="B542" s="100"/>
      <c r="C542" s="100"/>
      <c r="D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>
      <c r="A543" s="100"/>
      <c r="B543" s="100"/>
      <c r="C543" s="100"/>
      <c r="D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>
      <c r="A544" s="100"/>
      <c r="B544" s="100"/>
      <c r="C544" s="100"/>
      <c r="D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>
      <c r="A545" s="100"/>
      <c r="B545" s="100"/>
      <c r="C545" s="100"/>
      <c r="D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>
      <c r="A546" s="100"/>
      <c r="B546" s="100"/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>
      <c r="A547" s="100"/>
      <c r="B547" s="100"/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>
      <c r="A548" s="100"/>
      <c r="B548" s="100"/>
      <c r="C548" s="100"/>
      <c r="D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>
      <c r="A549" s="100"/>
      <c r="B549" s="100"/>
      <c r="C549" s="100"/>
      <c r="D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>
      <c r="A550" s="100"/>
      <c r="B550" s="100"/>
      <c r="C550" s="100"/>
      <c r="D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>
      <c r="A551" s="100"/>
      <c r="B551" s="100"/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>
      <c r="A552" s="100"/>
      <c r="B552" s="100"/>
      <c r="C552" s="100"/>
      <c r="D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>
      <c r="A553" s="100"/>
      <c r="B553" s="100"/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>
      <c r="A554" s="100"/>
      <c r="B554" s="100"/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>
      <c r="A555" s="100"/>
      <c r="B555" s="100"/>
      <c r="C555" s="100"/>
      <c r="D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>
      <c r="A556" s="100"/>
      <c r="B556" s="100"/>
      <c r="C556" s="100"/>
      <c r="D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>
      <c r="A557" s="100"/>
      <c r="B557" s="100"/>
      <c r="C557" s="100"/>
      <c r="D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>
      <c r="A558" s="100"/>
      <c r="B558" s="100"/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>
      <c r="A559" s="100"/>
      <c r="B559" s="100"/>
      <c r="C559" s="100"/>
      <c r="D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>
      <c r="A560" s="100"/>
      <c r="B560" s="100"/>
      <c r="C560" s="100"/>
      <c r="D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>
      <c r="A561" s="100"/>
      <c r="B561" s="100"/>
      <c r="C561" s="100"/>
      <c r="D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>
      <c r="A562" s="100"/>
      <c r="B562" s="100"/>
      <c r="C562" s="100"/>
      <c r="D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>
      <c r="A563" s="100"/>
      <c r="B563" s="100"/>
      <c r="C563" s="100"/>
      <c r="D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>
      <c r="A564" s="100"/>
      <c r="B564" s="100"/>
      <c r="C564" s="100"/>
      <c r="D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>
      <c r="A565" s="100"/>
      <c r="B565" s="100"/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>
      <c r="A566" s="100"/>
      <c r="B566" s="100"/>
      <c r="C566" s="100"/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>
      <c r="A567" s="100"/>
      <c r="B567" s="100"/>
      <c r="C567" s="100"/>
      <c r="D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>
      <c r="A568" s="100"/>
      <c r="B568" s="100"/>
      <c r="C568" s="100"/>
      <c r="D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>
      <c r="A569" s="100"/>
      <c r="B569" s="100"/>
      <c r="C569" s="100"/>
      <c r="D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>
      <c r="A570" s="100"/>
      <c r="B570" s="100"/>
      <c r="C570" s="100"/>
      <c r="D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>
      <c r="A571" s="100"/>
      <c r="B571" s="100"/>
      <c r="C571" s="100"/>
      <c r="D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>
      <c r="A572" s="100"/>
      <c r="B572" s="100"/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>
      <c r="A573" s="100"/>
      <c r="B573" s="100"/>
      <c r="C573" s="100"/>
      <c r="D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>
      <c r="A574" s="100"/>
      <c r="B574" s="100"/>
      <c r="C574" s="100"/>
      <c r="D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>
      <c r="A575" s="100"/>
      <c r="B575" s="100"/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>
      <c r="A576" s="100"/>
      <c r="B576" s="100"/>
      <c r="C576" s="100"/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>
      <c r="A577" s="100"/>
      <c r="B577" s="100"/>
      <c r="C577" s="100"/>
      <c r="D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>
      <c r="A578" s="100"/>
      <c r="B578" s="100"/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>
      <c r="A579" s="100"/>
      <c r="B579" s="100"/>
      <c r="C579" s="100"/>
      <c r="D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>
      <c r="A580" s="100"/>
      <c r="B580" s="100"/>
      <c r="C580" s="100"/>
      <c r="D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</row>
    <row r="581">
      <c r="A581" s="100"/>
      <c r="B581" s="100"/>
      <c r="C581" s="100"/>
      <c r="D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>
      <c r="A582" s="100"/>
      <c r="B582" s="100"/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>
      <c r="A583" s="100"/>
      <c r="B583" s="100"/>
      <c r="C583" s="100"/>
      <c r="D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>
      <c r="A584" s="100"/>
      <c r="B584" s="100"/>
      <c r="C584" s="100"/>
      <c r="D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>
      <c r="A585" s="100"/>
      <c r="B585" s="100"/>
      <c r="C585" s="100"/>
      <c r="D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>
      <c r="A586" s="100"/>
      <c r="B586" s="100"/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>
      <c r="A587" s="100"/>
      <c r="B587" s="100"/>
      <c r="C587" s="100"/>
      <c r="D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>
      <c r="A588" s="100"/>
      <c r="B588" s="100"/>
      <c r="C588" s="100"/>
      <c r="D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>
      <c r="A589" s="100"/>
      <c r="B589" s="100"/>
      <c r="C589" s="100"/>
      <c r="D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>
      <c r="A590" s="100"/>
      <c r="B590" s="100"/>
      <c r="C590" s="100"/>
      <c r="D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>
      <c r="A591" s="100"/>
      <c r="B591" s="100"/>
      <c r="C591" s="100"/>
      <c r="D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>
      <c r="A592" s="100"/>
      <c r="B592" s="100"/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>
      <c r="A593" s="100"/>
      <c r="B593" s="100"/>
      <c r="C593" s="100"/>
      <c r="D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>
      <c r="A594" s="100"/>
      <c r="B594" s="100"/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>
      <c r="A595" s="100"/>
      <c r="B595" s="100"/>
      <c r="C595" s="100"/>
      <c r="D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>
      <c r="A596" s="100"/>
      <c r="B596" s="100"/>
      <c r="C596" s="100"/>
      <c r="D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>
      <c r="A597" s="100"/>
      <c r="B597" s="100"/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>
      <c r="A598" s="100"/>
      <c r="B598" s="100"/>
      <c r="C598" s="100"/>
      <c r="D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>
      <c r="A599" s="100"/>
      <c r="B599" s="100"/>
      <c r="C599" s="100"/>
      <c r="D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>
      <c r="A600" s="100"/>
      <c r="B600" s="100"/>
      <c r="C600" s="100"/>
      <c r="D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>
      <c r="A601" s="100"/>
      <c r="B601" s="100"/>
      <c r="C601" s="100"/>
      <c r="D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>
      <c r="A602" s="100"/>
      <c r="B602" s="100"/>
      <c r="C602" s="100"/>
      <c r="D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>
      <c r="A603" s="100"/>
      <c r="B603" s="100"/>
      <c r="C603" s="100"/>
      <c r="D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>
      <c r="A604" s="100"/>
      <c r="B604" s="100"/>
      <c r="C604" s="100"/>
      <c r="D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>
      <c r="A605" s="100"/>
      <c r="B605" s="100"/>
      <c r="C605" s="100"/>
      <c r="D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>
      <c r="A606" s="100"/>
      <c r="B606" s="100"/>
      <c r="C606" s="100"/>
      <c r="D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>
      <c r="A607" s="100"/>
      <c r="B607" s="100"/>
      <c r="C607" s="100"/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>
      <c r="A608" s="100"/>
      <c r="B608" s="100"/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>
      <c r="A609" s="100"/>
      <c r="B609" s="100"/>
      <c r="C609" s="100"/>
      <c r="D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>
      <c r="A610" s="100"/>
      <c r="B610" s="100"/>
      <c r="C610" s="100"/>
      <c r="D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>
      <c r="A611" s="100"/>
      <c r="B611" s="100"/>
      <c r="C611" s="100"/>
      <c r="D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>
      <c r="A612" s="100"/>
      <c r="B612" s="100"/>
      <c r="C612" s="100"/>
      <c r="D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>
      <c r="A613" s="100"/>
      <c r="B613" s="100"/>
      <c r="C613" s="100"/>
      <c r="D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>
      <c r="A614" s="100"/>
      <c r="B614" s="100"/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>
      <c r="A615" s="100"/>
      <c r="B615" s="100"/>
      <c r="C615" s="100"/>
      <c r="D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>
      <c r="A616" s="100"/>
      <c r="B616" s="100"/>
      <c r="C616" s="100"/>
      <c r="D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>
      <c r="A617" s="100"/>
      <c r="B617" s="100"/>
      <c r="C617" s="100"/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>
      <c r="A618" s="100"/>
      <c r="B618" s="100"/>
      <c r="C618" s="100"/>
      <c r="D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>
      <c r="A619" s="100"/>
      <c r="B619" s="100"/>
      <c r="C619" s="100"/>
      <c r="D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>
      <c r="A620" s="100"/>
      <c r="B620" s="100"/>
      <c r="C620" s="100"/>
      <c r="D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>
      <c r="A621" s="100"/>
      <c r="B621" s="100"/>
      <c r="C621" s="100"/>
      <c r="D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>
      <c r="A622" s="100"/>
      <c r="B622" s="100"/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>
      <c r="A623" s="100"/>
      <c r="B623" s="100"/>
      <c r="C623" s="100"/>
      <c r="D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>
      <c r="A624" s="100"/>
      <c r="B624" s="100"/>
      <c r="C624" s="100"/>
      <c r="D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>
      <c r="A625" s="100"/>
      <c r="B625" s="100"/>
      <c r="C625" s="100"/>
      <c r="D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>
      <c r="A626" s="100"/>
      <c r="B626" s="100"/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>
      <c r="A627" s="100"/>
      <c r="B627" s="100"/>
      <c r="C627" s="100"/>
      <c r="D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>
      <c r="A628" s="100"/>
      <c r="B628" s="100"/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>
      <c r="A629" s="100"/>
      <c r="B629" s="100"/>
      <c r="C629" s="100"/>
      <c r="D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>
      <c r="A630" s="100"/>
      <c r="B630" s="100"/>
      <c r="C630" s="100"/>
      <c r="D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>
      <c r="A631" s="100"/>
      <c r="B631" s="100"/>
      <c r="C631" s="100"/>
      <c r="D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>
      <c r="A632" s="100"/>
      <c r="B632" s="100"/>
      <c r="C632" s="100"/>
      <c r="D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>
      <c r="A633" s="100"/>
      <c r="B633" s="100"/>
      <c r="C633" s="100"/>
      <c r="D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>
      <c r="A634" s="100"/>
      <c r="B634" s="100"/>
      <c r="C634" s="100"/>
      <c r="D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>
      <c r="A635" s="100"/>
      <c r="B635" s="100"/>
      <c r="C635" s="100"/>
      <c r="D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>
      <c r="A636" s="100"/>
      <c r="B636" s="100"/>
      <c r="C636" s="100"/>
      <c r="D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>
      <c r="A637" s="100"/>
      <c r="B637" s="100"/>
      <c r="C637" s="100"/>
      <c r="D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>
      <c r="A638" s="100"/>
      <c r="B638" s="100"/>
      <c r="C638" s="100"/>
      <c r="D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>
      <c r="A639" s="100"/>
      <c r="B639" s="100"/>
      <c r="C639" s="100"/>
      <c r="D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>
      <c r="A640" s="100"/>
      <c r="B640" s="100"/>
      <c r="C640" s="100"/>
      <c r="D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>
      <c r="A641" s="100"/>
      <c r="B641" s="100"/>
      <c r="C641" s="100"/>
      <c r="D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>
      <c r="A642" s="100"/>
      <c r="B642" s="100"/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>
      <c r="A643" s="100"/>
      <c r="B643" s="100"/>
      <c r="C643" s="100"/>
      <c r="D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>
      <c r="A644" s="100"/>
      <c r="B644" s="100"/>
      <c r="C644" s="100"/>
      <c r="D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>
      <c r="A645" s="100"/>
      <c r="B645" s="100"/>
      <c r="C645" s="100"/>
      <c r="D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>
      <c r="A646" s="100"/>
      <c r="B646" s="100"/>
      <c r="C646" s="100"/>
      <c r="D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>
      <c r="A647" s="100"/>
      <c r="B647" s="100"/>
      <c r="C647" s="100"/>
      <c r="D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>
      <c r="A648" s="100"/>
      <c r="B648" s="100"/>
      <c r="C648" s="100"/>
      <c r="D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>
      <c r="A649" s="100"/>
      <c r="B649" s="100"/>
      <c r="C649" s="100"/>
      <c r="D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>
      <c r="A650" s="100"/>
      <c r="B650" s="100"/>
      <c r="C650" s="100"/>
      <c r="D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>
      <c r="A651" s="100"/>
      <c r="B651" s="100"/>
      <c r="C651" s="100"/>
      <c r="D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>
      <c r="A652" s="100"/>
      <c r="B652" s="100"/>
      <c r="C652" s="100"/>
      <c r="D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>
      <c r="A653" s="100"/>
      <c r="B653" s="100"/>
      <c r="C653" s="100"/>
      <c r="D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>
      <c r="A654" s="100"/>
      <c r="B654" s="100"/>
      <c r="C654" s="100"/>
      <c r="D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>
      <c r="A655" s="100"/>
      <c r="B655" s="100"/>
      <c r="C655" s="100"/>
      <c r="D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>
      <c r="A656" s="100"/>
      <c r="B656" s="100"/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>
      <c r="A657" s="100"/>
      <c r="B657" s="100"/>
      <c r="C657" s="100"/>
      <c r="D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>
      <c r="A658" s="100"/>
      <c r="B658" s="100"/>
      <c r="C658" s="100"/>
      <c r="D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>
      <c r="A659" s="100"/>
      <c r="B659" s="100"/>
      <c r="C659" s="100"/>
      <c r="D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>
      <c r="A660" s="100"/>
      <c r="B660" s="100"/>
      <c r="C660" s="100"/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>
      <c r="A661" s="100"/>
      <c r="B661" s="100"/>
      <c r="C661" s="100"/>
      <c r="D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>
      <c r="A662" s="100"/>
      <c r="B662" s="100"/>
      <c r="C662" s="100"/>
      <c r="D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>
      <c r="A663" s="100"/>
      <c r="B663" s="100"/>
      <c r="C663" s="100"/>
      <c r="D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>
      <c r="A664" s="100"/>
      <c r="B664" s="100"/>
      <c r="C664" s="100"/>
      <c r="D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>
      <c r="A665" s="100"/>
      <c r="B665" s="100"/>
      <c r="C665" s="100"/>
      <c r="D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>
      <c r="A666" s="100"/>
      <c r="B666" s="100"/>
      <c r="C666" s="100"/>
      <c r="D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>
      <c r="A667" s="100"/>
      <c r="B667" s="100"/>
      <c r="C667" s="100"/>
      <c r="D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>
      <c r="A668" s="100"/>
      <c r="B668" s="100"/>
      <c r="C668" s="100"/>
      <c r="D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>
      <c r="A669" s="100"/>
      <c r="B669" s="100"/>
      <c r="C669" s="100"/>
      <c r="D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>
      <c r="A670" s="100"/>
      <c r="B670" s="100"/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>
      <c r="A671" s="100"/>
      <c r="B671" s="100"/>
      <c r="C671" s="100"/>
      <c r="D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>
      <c r="A672" s="100"/>
      <c r="B672" s="100"/>
      <c r="C672" s="100"/>
      <c r="D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>
      <c r="A673" s="100"/>
      <c r="B673" s="100"/>
      <c r="C673" s="100"/>
      <c r="D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>
      <c r="A674" s="100"/>
      <c r="B674" s="100"/>
      <c r="C674" s="100"/>
      <c r="D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>
      <c r="A675" s="100"/>
      <c r="B675" s="100"/>
      <c r="C675" s="100"/>
      <c r="D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>
      <c r="A676" s="100"/>
      <c r="B676" s="100"/>
      <c r="C676" s="100"/>
      <c r="D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>
      <c r="A677" s="100"/>
      <c r="B677" s="100"/>
      <c r="C677" s="100"/>
      <c r="D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>
      <c r="A678" s="100"/>
      <c r="B678" s="100"/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>
      <c r="A679" s="100"/>
      <c r="B679" s="100"/>
      <c r="C679" s="100"/>
      <c r="D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>
      <c r="A680" s="100"/>
      <c r="B680" s="100"/>
      <c r="C680" s="100"/>
      <c r="D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>
      <c r="A681" s="100"/>
      <c r="B681" s="100"/>
      <c r="C681" s="100"/>
      <c r="D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>
      <c r="A682" s="100"/>
      <c r="B682" s="100"/>
      <c r="C682" s="100"/>
      <c r="D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>
      <c r="A683" s="100"/>
      <c r="B683" s="100"/>
      <c r="C683" s="100"/>
      <c r="D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>
      <c r="A684" s="100"/>
      <c r="B684" s="100"/>
      <c r="C684" s="100"/>
      <c r="D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>
      <c r="A685" s="100"/>
      <c r="B685" s="100"/>
      <c r="C685" s="100"/>
      <c r="D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>
      <c r="A686" s="100"/>
      <c r="B686" s="100"/>
      <c r="C686" s="100"/>
      <c r="D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>
      <c r="A687" s="100"/>
      <c r="B687" s="100"/>
      <c r="C687" s="100"/>
      <c r="D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>
      <c r="A688" s="100"/>
      <c r="B688" s="100"/>
      <c r="C688" s="100"/>
      <c r="D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>
      <c r="A689" s="100"/>
      <c r="B689" s="100"/>
      <c r="C689" s="100"/>
      <c r="D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>
      <c r="A690" s="100"/>
      <c r="B690" s="100"/>
      <c r="C690" s="100"/>
      <c r="D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>
      <c r="A691" s="100"/>
      <c r="B691" s="100"/>
      <c r="C691" s="100"/>
      <c r="D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>
      <c r="A692" s="100"/>
      <c r="B692" s="100"/>
      <c r="C692" s="100"/>
      <c r="D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>
      <c r="A693" s="100"/>
      <c r="B693" s="100"/>
      <c r="C693" s="100"/>
      <c r="D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>
      <c r="A694" s="100"/>
      <c r="B694" s="100"/>
      <c r="C694" s="100"/>
      <c r="D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>
      <c r="A695" s="100"/>
      <c r="B695" s="100"/>
      <c r="C695" s="100"/>
      <c r="D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>
      <c r="A696" s="100"/>
      <c r="B696" s="100"/>
      <c r="C696" s="100"/>
      <c r="D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>
      <c r="A697" s="100"/>
      <c r="B697" s="100"/>
      <c r="C697" s="100"/>
      <c r="D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>
      <c r="A698" s="100"/>
      <c r="B698" s="100"/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>
      <c r="A699" s="100"/>
      <c r="B699" s="100"/>
      <c r="C699" s="100"/>
      <c r="D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>
      <c r="A700" s="100"/>
      <c r="B700" s="100"/>
      <c r="C700" s="100"/>
      <c r="D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>
      <c r="A701" s="100"/>
      <c r="B701" s="100"/>
      <c r="C701" s="100"/>
      <c r="D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>
      <c r="A702" s="100"/>
      <c r="B702" s="100"/>
      <c r="C702" s="100"/>
      <c r="D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>
      <c r="A703" s="100"/>
      <c r="B703" s="100"/>
      <c r="C703" s="100"/>
      <c r="D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>
      <c r="A704" s="100"/>
      <c r="B704" s="100"/>
      <c r="C704" s="100"/>
      <c r="D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>
      <c r="A705" s="100"/>
      <c r="B705" s="100"/>
      <c r="C705" s="100"/>
      <c r="D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>
      <c r="A706" s="100"/>
      <c r="B706" s="100"/>
      <c r="C706" s="100"/>
      <c r="D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>
      <c r="A707" s="100"/>
      <c r="B707" s="100"/>
      <c r="C707" s="100"/>
      <c r="D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>
      <c r="A708" s="100"/>
      <c r="B708" s="100"/>
      <c r="C708" s="100"/>
      <c r="D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>
      <c r="A709" s="100"/>
      <c r="B709" s="100"/>
      <c r="C709" s="100"/>
      <c r="D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>
      <c r="A710" s="100"/>
      <c r="B710" s="100"/>
      <c r="C710" s="100"/>
      <c r="D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>
      <c r="A711" s="100"/>
      <c r="B711" s="100"/>
      <c r="C711" s="100"/>
      <c r="D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>
      <c r="A712" s="100"/>
      <c r="B712" s="100"/>
      <c r="C712" s="100"/>
      <c r="D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>
      <c r="A713" s="100"/>
      <c r="B713" s="100"/>
      <c r="C713" s="100"/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>
      <c r="A714" s="100"/>
      <c r="B714" s="100"/>
      <c r="C714" s="100"/>
      <c r="D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>
      <c r="A715" s="100"/>
      <c r="B715" s="100"/>
      <c r="C715" s="100"/>
      <c r="D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>
      <c r="A716" s="100"/>
      <c r="B716" s="100"/>
      <c r="C716" s="100"/>
      <c r="D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>
      <c r="A717" s="100"/>
      <c r="B717" s="100"/>
      <c r="C717" s="100"/>
      <c r="D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>
      <c r="A718" s="100"/>
      <c r="B718" s="100"/>
      <c r="C718" s="100"/>
      <c r="D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>
      <c r="A719" s="100"/>
      <c r="B719" s="100"/>
      <c r="C719" s="100"/>
      <c r="D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>
      <c r="A720" s="100"/>
      <c r="B720" s="100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>
      <c r="A721" s="100"/>
      <c r="B721" s="100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>
      <c r="A722" s="100"/>
      <c r="B722" s="100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>
      <c r="A723" s="100"/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>
      <c r="A724" s="100"/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>
      <c r="A725" s="100"/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>
      <c r="A726" s="100"/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>
      <c r="A727" s="100"/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>
      <c r="A728" s="100"/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>
      <c r="A729" s="100"/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>
      <c r="A730" s="100"/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>
      <c r="A731" s="100"/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>
      <c r="A732" s="100"/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>
      <c r="A733" s="100"/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>
      <c r="A734" s="100"/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>
      <c r="A735" s="100"/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>
      <c r="A736" s="100"/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>
      <c r="A737" s="100"/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>
      <c r="A738" s="100"/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>
      <c r="A739" s="100"/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>
      <c r="A740" s="100"/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>
      <c r="A741" s="100"/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>
      <c r="A742" s="100"/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>
      <c r="A743" s="100"/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>
      <c r="A744" s="100"/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>
      <c r="A745" s="100"/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>
      <c r="A746" s="100"/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>
      <c r="A747" s="100"/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>
      <c r="A748" s="100"/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>
      <c r="A749" s="100"/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>
      <c r="A750" s="100"/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>
      <c r="A751" s="100"/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>
      <c r="A752" s="100"/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>
      <c r="A753" s="100"/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>
      <c r="A754" s="100"/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>
      <c r="A755" s="100"/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>
      <c r="A756" s="100"/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>
      <c r="A757" s="100"/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>
      <c r="A758" s="100"/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>
      <c r="A759" s="100"/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>
      <c r="A760" s="100"/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>
      <c r="A761" s="100"/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>
      <c r="A762" s="100"/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>
      <c r="A763" s="100"/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>
      <c r="A764" s="100"/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>
      <c r="A765" s="100"/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>
      <c r="A766" s="100"/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>
      <c r="A767" s="100"/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>
      <c r="A768" s="100"/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>
      <c r="A769" s="100"/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>
      <c r="A770" s="100"/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>
      <c r="A771" s="100"/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>
      <c r="A772" s="100"/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>
      <c r="A773" s="100"/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>
      <c r="A774" s="100"/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>
      <c r="A775" s="100"/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>
      <c r="A778" s="100"/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>
      <c r="A779" s="100"/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>
      <c r="A780" s="100"/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>
      <c r="A781" s="100"/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>
      <c r="A782" s="100"/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>
      <c r="A783" s="100"/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>
      <c r="A784" s="100"/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>
      <c r="A785" s="100"/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>
      <c r="A786" s="100"/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>
      <c r="A787" s="100"/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>
      <c r="A788" s="100"/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>
      <c r="A789" s="100"/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  <row r="912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</row>
    <row r="913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</row>
    <row r="914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</row>
    <row r="915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</row>
    <row r="916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</row>
    <row r="917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</row>
    <row r="918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</row>
    <row r="919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</row>
    <row r="920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</row>
    <row r="92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</row>
    <row r="922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</row>
    <row r="923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</row>
    <row r="924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</row>
    <row r="925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</row>
    <row r="926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</row>
    <row r="927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</row>
    <row r="928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</row>
    <row r="929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</row>
    <row r="930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</row>
    <row r="93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</row>
    <row r="932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</row>
    <row r="933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</row>
    <row r="934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</row>
    <row r="935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</row>
    <row r="936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</row>
    <row r="937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</row>
    <row r="938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</row>
    <row r="939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</row>
    <row r="940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</row>
    <row r="94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</row>
    <row r="942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</row>
    <row r="943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</row>
    <row r="944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</row>
    <row r="945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</row>
    <row r="946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</row>
    <row r="947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</row>
    <row r="948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</row>
    <row r="949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</row>
    <row r="950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</row>
    <row r="95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</row>
    <row r="952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</row>
    <row r="953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</row>
    <row r="954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</row>
    <row r="955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</row>
    <row r="956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</row>
    <row r="957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</row>
    <row r="958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</row>
    <row r="959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</row>
    <row r="960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</row>
    <row r="96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</row>
    <row r="962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</row>
    <row r="963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</row>
    <row r="964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</row>
    <row r="965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</row>
    <row r="966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</row>
    <row r="967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</row>
    <row r="968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</row>
    <row r="969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</row>
    <row r="970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</row>
    <row r="97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</row>
    <row r="972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</row>
    <row r="973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</row>
    <row r="974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</row>
    <row r="975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</row>
    <row r="976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</row>
    <row r="977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</row>
    <row r="978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</row>
    <row r="979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</row>
    <row r="980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</row>
    <row r="98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</row>
    <row r="982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</row>
    <row r="983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</row>
    <row r="984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</row>
    <row r="985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</row>
    <row r="986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</row>
    <row r="987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</row>
    <row r="988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</row>
    <row r="989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</row>
    <row r="990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</row>
    <row r="99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</row>
    <row r="992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</row>
    <row r="993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</row>
    <row r="994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</row>
    <row r="995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</row>
    <row r="996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</row>
    <row r="997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</row>
    <row r="998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</row>
    <row r="999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</row>
    <row r="1000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5" t="s">
        <v>59</v>
      </c>
      <c r="B1" s="46" t="str">
        <f>'施設情報'!B2</f>
        <v>長岡三古老人福祉会 特別養護老人ホーム中之島</v>
      </c>
      <c r="C1" s="47"/>
      <c r="D1" s="48" t="s">
        <v>20</v>
      </c>
      <c r="E1" s="13"/>
      <c r="F1" s="49" t="str">
        <f>'施設情報'!B3</f>
        <v>〒954-0124 新潟県長岡市中之島2105番地6</v>
      </c>
      <c r="G1" s="11"/>
      <c r="H1" s="11"/>
      <c r="I1" s="11"/>
      <c r="J1" s="11"/>
      <c r="K1" s="13"/>
      <c r="L1" s="45" t="s">
        <v>21</v>
      </c>
      <c r="M1" s="50">
        <f>'施設情報'!B6</f>
        <v>46095</v>
      </c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ht="22.5" customHeight="1">
      <c r="A2" s="17"/>
      <c r="B2" s="52"/>
      <c r="C2" s="53"/>
      <c r="D2" s="48" t="s">
        <v>22</v>
      </c>
      <c r="E2" s="13"/>
      <c r="F2" s="54" t="str">
        <f>'施設情報'!B4</f>
        <v>栄養科</v>
      </c>
      <c r="G2" s="55"/>
      <c r="H2" s="53"/>
      <c r="I2" s="56" t="s">
        <v>23</v>
      </c>
      <c r="J2" s="57" t="str">
        <f>'施設情報'!B5</f>
        <v>0258-61-2828</v>
      </c>
      <c r="K2" s="13"/>
      <c r="L2" s="17"/>
      <c r="M2" s="17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ht="7.5" customHeight="1">
      <c r="A3" s="51"/>
      <c r="B3" s="51"/>
      <c r="C3" s="110" t="s">
        <v>58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ht="22.5" customHeight="1">
      <c r="A4" s="58" t="s">
        <v>24</v>
      </c>
      <c r="B4" s="59"/>
      <c r="C4" s="59"/>
      <c r="D4" s="59"/>
      <c r="E4" s="59"/>
      <c r="F4" s="47"/>
      <c r="G4" s="60"/>
      <c r="H4" s="58" t="s">
        <v>25</v>
      </c>
      <c r="I4" s="59"/>
      <c r="J4" s="59"/>
      <c r="K4" s="59"/>
      <c r="L4" s="59"/>
      <c r="M4" s="47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62" t="s">
        <v>30</v>
      </c>
      <c r="F5" s="13"/>
      <c r="G5" s="60"/>
      <c r="H5" s="63" t="s">
        <v>26</v>
      </c>
      <c r="I5" s="63" t="s">
        <v>27</v>
      </c>
      <c r="J5" s="63" t="s">
        <v>28</v>
      </c>
      <c r="K5" s="63" t="s">
        <v>29</v>
      </c>
      <c r="L5" s="64" t="s">
        <v>30</v>
      </c>
      <c r="M5" s="13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</row>
    <row r="6" ht="90.0" customHeight="1">
      <c r="A6" s="12" t="s">
        <v>31</v>
      </c>
      <c r="B6" s="65" t="str">
        <f>'副食'!C2</f>
        <v>均質で、べたつきなどないゼリー。
離水が少なく、スライス状にすくうことが可能なもの。
たんぱく質含有量が少ないもの。</v>
      </c>
      <c r="C6" s="39" t="str">
        <f>'副食'!D2</f>
        <v/>
      </c>
      <c r="D6" s="27"/>
      <c r="E6" s="111"/>
      <c r="F6" s="13"/>
      <c r="G6" s="67"/>
      <c r="H6" s="12" t="s">
        <v>31</v>
      </c>
      <c r="I6" s="65" t="str">
        <f>'主食'!C2</f>
        <v/>
      </c>
      <c r="J6" s="39" t="str">
        <f>'主食'!D2</f>
        <v/>
      </c>
      <c r="K6" s="39"/>
      <c r="L6" s="66"/>
      <c r="M6" s="1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</row>
    <row r="7" ht="90.0" customHeight="1">
      <c r="A7" s="12" t="s">
        <v>32</v>
      </c>
      <c r="B7" s="65" t="str">
        <f>'副食'!C3</f>
        <v>均質で、べたつきなどないゼリー・プリン・ムース。</v>
      </c>
      <c r="C7" s="39" t="str">
        <f>'副食'!D3</f>
        <v/>
      </c>
      <c r="D7" s="27"/>
      <c r="E7" s="111"/>
      <c r="F7" s="13"/>
      <c r="G7" s="67"/>
      <c r="H7" s="12" t="s">
        <v>32</v>
      </c>
      <c r="I7" s="65" t="str">
        <f>'主食'!C3</f>
        <v>ミキサーを使用したもの。
粒が残らずなめらかで均一な状態で、ゲル化剤を混ぜ、ゼリー状にした粥。　　　　　　　　</v>
      </c>
      <c r="J7" s="39" t="str">
        <f>'主食'!D3</f>
        <v/>
      </c>
      <c r="K7" s="27" t="s">
        <v>9</v>
      </c>
      <c r="L7" s="111" t="s">
        <v>10</v>
      </c>
      <c r="M7" s="1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</row>
    <row r="8" ht="90.0" customHeight="1">
      <c r="A8" s="33" t="s">
        <v>60</v>
      </c>
      <c r="B8" s="65" t="str">
        <f>'副食'!C4</f>
        <v>ミキサーを使用し、粒が残らずなめらかに均一な状態。
ゲル化剤・とろみ剤でまとめたもの。</v>
      </c>
      <c r="C8" s="39" t="str">
        <f>'副食'!D4</f>
        <v/>
      </c>
      <c r="D8" s="39"/>
      <c r="E8" s="66"/>
      <c r="F8" s="13"/>
      <c r="G8" s="67"/>
      <c r="H8" s="33" t="s">
        <v>61</v>
      </c>
      <c r="I8" s="65" t="str">
        <f>'主食'!C4</f>
        <v>ミキサーを使用し、粒が残らずなめらかに均一な状態。ゲル化剤・とろみ剤でまとめたもの。</v>
      </c>
      <c r="J8" s="39" t="str">
        <f>'主食'!D4</f>
        <v/>
      </c>
      <c r="K8" s="27"/>
      <c r="L8" s="111"/>
      <c r="M8" s="13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</row>
    <row r="9" ht="90.0" customHeight="1">
      <c r="A9" s="33" t="s">
        <v>62</v>
      </c>
      <c r="B9" s="65" t="str">
        <f>'副食'!C5</f>
        <v>フードプロセッサーやミキサー等を使用したもので、若干の粒が残った状態。
ゲル化剤・とろみ剤でまとめたもの。</v>
      </c>
      <c r="C9" s="39" t="str">
        <f>'副食'!D5</f>
        <v/>
      </c>
      <c r="D9" s="27" t="s">
        <v>13</v>
      </c>
      <c r="E9" s="111" t="s">
        <v>14</v>
      </c>
      <c r="F9" s="13"/>
      <c r="G9" s="67"/>
      <c r="H9" s="33" t="s">
        <v>63</v>
      </c>
      <c r="I9" s="65" t="str">
        <f>'主食'!C5</f>
        <v>フードプロセッサーやミキサー等を使用したもので、若干の粒が残った状態。離水や粘度、付着性に配慮した粥。</v>
      </c>
      <c r="J9" s="39" t="str">
        <f>'主食'!D5</f>
        <v/>
      </c>
      <c r="K9" s="39"/>
      <c r="L9" s="66"/>
      <c r="M9" s="13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ht="90.0" customHeight="1">
      <c r="A10" s="68" t="s">
        <v>37</v>
      </c>
      <c r="B10" s="65" t="str">
        <f>'副食'!C6</f>
        <v>フードプロセッサーやミキサー等を使用したものを、ゲル化剤で固めたもの。
舌や口蓋で押しつぶせる程度の硬さ。</v>
      </c>
      <c r="C10" s="39" t="str">
        <f>'副食'!D6</f>
        <v/>
      </c>
      <c r="D10" s="27" t="s">
        <v>17</v>
      </c>
      <c r="E10" s="111" t="s">
        <v>18</v>
      </c>
      <c r="F10" s="13"/>
      <c r="G10" s="67"/>
      <c r="H10" s="68" t="s">
        <v>37</v>
      </c>
      <c r="I10" s="65" t="str">
        <f>'主食'!C6</f>
        <v>全粥に離水防止のとろみ剤やゲル化剤を混ぜたもの。</v>
      </c>
      <c r="J10" s="39" t="str">
        <f>'主食'!D6</f>
        <v/>
      </c>
      <c r="K10" s="27"/>
      <c r="L10" s="111"/>
      <c r="M10" s="13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ht="90.0" customHeight="1">
      <c r="A11" s="69" t="s">
        <v>38</v>
      </c>
      <c r="B11" s="6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9" t="str">
        <f>'副食'!D7</f>
        <v/>
      </c>
      <c r="D11" s="27"/>
      <c r="E11" s="111"/>
      <c r="F11" s="13"/>
      <c r="G11" s="67"/>
      <c r="H11" s="69" t="s">
        <v>38</v>
      </c>
      <c r="I11" s="65" t="str">
        <f>'主食'!C7</f>
        <v>米重量に対し5倍の水分量。または、米飯重量の2倍の水分量で炊いた粥。粒が残っている不均一な状態。</v>
      </c>
      <c r="J11" s="39" t="str">
        <f>'主食'!D7</f>
        <v/>
      </c>
      <c r="K11" s="27" t="s">
        <v>15</v>
      </c>
      <c r="L11" s="111" t="s">
        <v>16</v>
      </c>
      <c r="M11" s="13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</row>
    <row r="12" ht="90.0" customHeight="1">
      <c r="A12" s="17"/>
      <c r="B12" s="6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9" t="str">
        <f>'副食'!D8</f>
        <v/>
      </c>
      <c r="D12" s="27"/>
      <c r="E12" s="111"/>
      <c r="F12" s="13"/>
      <c r="G12" s="67"/>
      <c r="H12" s="17"/>
      <c r="I12" s="65" t="str">
        <f>'主食'!C8</f>
        <v>水分量をやや多めに、軟らかく炊いたご飯。</v>
      </c>
      <c r="J12" s="39" t="str">
        <f>'主食'!D8</f>
        <v/>
      </c>
      <c r="K12" s="27"/>
      <c r="L12" s="111"/>
      <c r="M12" s="13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</row>
    <row r="13" ht="7.5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ht="22.5" customHeight="1">
      <c r="A14" s="70" t="s">
        <v>39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3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ht="22.5" customHeight="1">
      <c r="A15" s="71" t="s">
        <v>40</v>
      </c>
      <c r="B15" s="49"/>
      <c r="C15" s="11"/>
      <c r="D15" s="11"/>
      <c r="E15" s="13"/>
      <c r="F15" s="64" t="s">
        <v>30</v>
      </c>
      <c r="G15" s="11"/>
      <c r="H15" s="11"/>
      <c r="I15" s="11"/>
      <c r="J15" s="11"/>
      <c r="K15" s="11"/>
      <c r="L15" s="11"/>
      <c r="M15" s="13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</row>
    <row r="16" ht="22.5" customHeight="1">
      <c r="A16" s="17"/>
      <c r="B16" s="63" t="s">
        <v>41</v>
      </c>
      <c r="C16" s="72"/>
      <c r="D16" s="11"/>
      <c r="E16" s="13"/>
      <c r="F16" s="112" t="s">
        <v>4</v>
      </c>
      <c r="M16" s="74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ht="22.5" customHeight="1">
      <c r="A17" s="63" t="s">
        <v>42</v>
      </c>
      <c r="B17" s="63" t="s">
        <v>43</v>
      </c>
      <c r="C17" s="63" t="s">
        <v>44</v>
      </c>
      <c r="D17" s="64" t="s">
        <v>45</v>
      </c>
      <c r="E17" s="13"/>
      <c r="F17" s="75"/>
      <c r="M17" s="74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</row>
    <row r="18" ht="37.5" customHeight="1">
      <c r="A18" s="3" t="s">
        <v>46</v>
      </c>
      <c r="B18" s="113" t="s">
        <v>5</v>
      </c>
      <c r="C18" s="113" t="s">
        <v>6</v>
      </c>
      <c r="D18" s="72" t="s">
        <v>7</v>
      </c>
      <c r="E18" s="13"/>
      <c r="F18" s="75"/>
      <c r="M18" s="74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</row>
    <row r="19" ht="37.5" customHeight="1">
      <c r="A19" s="78" t="s">
        <v>47</v>
      </c>
      <c r="B19" s="114" t="s">
        <v>8</v>
      </c>
      <c r="C19" s="114" t="s">
        <v>11</v>
      </c>
      <c r="D19" s="115" t="s">
        <v>12</v>
      </c>
      <c r="E19" s="13"/>
      <c r="F19" s="52"/>
      <c r="G19" s="55"/>
      <c r="H19" s="55"/>
      <c r="I19" s="55"/>
      <c r="J19" s="55"/>
      <c r="K19" s="55"/>
      <c r="L19" s="55"/>
      <c r="M19" s="53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</row>
    <row r="20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</row>
    <row r="2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</row>
    <row r="2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</row>
    <row r="23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</row>
    <row r="24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</row>
    <row r="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</row>
    <row r="27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</row>
    <row r="28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</row>
    <row r="29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</row>
    <row r="30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</row>
    <row r="3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</row>
    <row r="3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</row>
    <row r="34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</row>
    <row r="36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</row>
    <row r="37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</row>
    <row r="38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</row>
    <row r="39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</row>
    <row r="40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</row>
    <row r="4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</row>
    <row r="4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</row>
    <row r="44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</row>
    <row r="4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</row>
    <row r="46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</row>
    <row r="47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</row>
    <row r="48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</row>
    <row r="49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</row>
    <row r="50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</row>
    <row r="5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</row>
    <row r="5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</row>
    <row r="5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  <row r="54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</row>
    <row r="5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</row>
    <row r="56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</row>
    <row r="57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</row>
    <row r="58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</row>
    <row r="59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</row>
    <row r="6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</row>
    <row r="6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</row>
    <row r="6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</row>
    <row r="66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</row>
    <row r="67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</row>
    <row r="68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</row>
    <row r="69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</row>
    <row r="70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</row>
    <row r="7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</row>
    <row r="7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</row>
    <row r="7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</row>
    <row r="74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</row>
    <row r="7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</row>
    <row r="76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</row>
    <row r="77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</row>
    <row r="78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</row>
    <row r="79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</row>
    <row r="80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</row>
    <row r="8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</row>
    <row r="8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</row>
    <row r="8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</row>
    <row r="8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</row>
    <row r="8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</row>
    <row r="88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</row>
    <row r="89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</row>
    <row r="90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</row>
    <row r="9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</row>
    <row r="9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</row>
    <row r="9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</row>
    <row r="94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</row>
    <row r="9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</row>
    <row r="96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</row>
    <row r="97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</row>
    <row r="98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</row>
    <row r="99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</row>
    <row r="100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</row>
    <row r="10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</row>
    <row r="10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</row>
    <row r="10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</row>
    <row r="104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</row>
    <row r="10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</row>
    <row r="106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</row>
    <row r="107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</row>
    <row r="108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</row>
    <row r="109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</row>
    <row r="110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</row>
    <row r="1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</row>
    <row r="11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</row>
    <row r="11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</row>
    <row r="114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</row>
    <row r="1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</row>
    <row r="116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</row>
    <row r="117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</row>
    <row r="118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</row>
    <row r="119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</row>
    <row r="120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</row>
    <row r="12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</row>
    <row r="12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</row>
    <row r="12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</row>
    <row r="126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</row>
    <row r="127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</row>
    <row r="128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</row>
    <row r="129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</row>
    <row r="130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</row>
    <row r="13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</row>
    <row r="13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</row>
    <row r="13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</row>
    <row r="134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</row>
    <row r="13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</row>
    <row r="136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</row>
    <row r="137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</row>
    <row r="138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</row>
    <row r="139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</row>
    <row r="140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</row>
    <row r="14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</row>
    <row r="14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</row>
    <row r="14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</row>
    <row r="14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</row>
    <row r="14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</row>
    <row r="146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</row>
    <row r="149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</row>
    <row r="150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</row>
    <row r="15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</row>
    <row r="15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</row>
    <row r="154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</row>
    <row r="15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</row>
    <row r="158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</row>
    <row r="159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</row>
    <row r="160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</row>
    <row r="16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</row>
    <row r="16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</row>
    <row r="16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</row>
    <row r="164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</row>
    <row r="16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</row>
    <row r="166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</row>
    <row r="167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</row>
    <row r="169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</row>
    <row r="170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</row>
    <row r="17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</row>
    <row r="17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</row>
    <row r="17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</row>
    <row r="174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</row>
    <row r="17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</row>
    <row r="177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</row>
    <row r="178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</row>
    <row r="179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</row>
    <row r="18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</row>
    <row r="18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</row>
    <row r="18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</row>
    <row r="184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</row>
    <row r="18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</row>
    <row r="186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</row>
    <row r="187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</row>
    <row r="188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</row>
    <row r="189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</row>
    <row r="19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</row>
    <row r="19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</row>
    <row r="19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</row>
    <row r="194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</row>
    <row r="19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</row>
    <row r="196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</row>
    <row r="197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</row>
    <row r="198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</row>
    <row r="199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</row>
    <row r="200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</row>
    <row r="20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</row>
    <row r="20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</row>
    <row r="20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</row>
    <row r="204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</row>
    <row r="206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</row>
    <row r="207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</row>
    <row r="208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</row>
    <row r="210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</row>
    <row r="21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</row>
    <row r="21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</row>
    <row r="21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</row>
    <row r="214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</row>
    <row r="2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</row>
    <row r="216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</row>
    <row r="217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</row>
    <row r="219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</row>
    <row r="220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</row>
    <row r="22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</row>
    <row r="224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</row>
    <row r="2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</row>
    <row r="226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</row>
    <row r="227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</row>
    <row r="228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</row>
    <row r="229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</row>
    <row r="230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</row>
    <row r="23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</row>
    <row r="23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</row>
    <row r="23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</row>
    <row r="234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</row>
    <row r="23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</row>
    <row r="236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</row>
    <row r="237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</row>
    <row r="238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</row>
    <row r="239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</row>
    <row r="240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</row>
    <row r="24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</row>
    <row r="24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</row>
    <row r="24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</row>
    <row r="244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</row>
    <row r="24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</row>
    <row r="246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</row>
    <row r="247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</row>
    <row r="248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</row>
    <row r="249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</row>
    <row r="250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</row>
    <row r="25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</row>
    <row r="25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</row>
    <row r="25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</row>
    <row r="254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</row>
    <row r="25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</row>
    <row r="256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</row>
    <row r="257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</row>
    <row r="258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</row>
    <row r="259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</row>
    <row r="260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</row>
    <row r="26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</row>
    <row r="26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</row>
    <row r="26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</row>
    <row r="264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</row>
    <row r="26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</row>
    <row r="266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</row>
    <row r="267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</row>
    <row r="268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</row>
    <row r="269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</row>
    <row r="270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</row>
    <row r="27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</row>
    <row r="27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</row>
    <row r="27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</row>
    <row r="274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</row>
    <row r="27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</row>
    <row r="276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</row>
    <row r="277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</row>
    <row r="278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</row>
    <row r="279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</row>
    <row r="280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</row>
    <row r="28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</row>
    <row r="28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</row>
    <row r="28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</row>
    <row r="284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</row>
    <row r="28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</row>
    <row r="286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</row>
    <row r="287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</row>
    <row r="288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</row>
    <row r="289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</row>
    <row r="290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</row>
    <row r="29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</row>
    <row r="29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</row>
    <row r="29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</row>
    <row r="294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</row>
    <row r="29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</row>
    <row r="296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</row>
    <row r="297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</row>
    <row r="298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</row>
    <row r="299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</row>
    <row r="300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</row>
    <row r="30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</row>
    <row r="30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</row>
    <row r="30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</row>
    <row r="304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</row>
    <row r="30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</row>
    <row r="306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</row>
    <row r="307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</row>
    <row r="308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</row>
    <row r="309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</row>
    <row r="310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</row>
    <row r="31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</row>
    <row r="31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</row>
    <row r="31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</row>
    <row r="314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</row>
    <row r="31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</row>
    <row r="316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</row>
    <row r="317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</row>
    <row r="318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</row>
    <row r="319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</row>
    <row r="320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</row>
    <row r="32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</row>
    <row r="32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</row>
    <row r="32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</row>
    <row r="324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</row>
    <row r="3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</row>
    <row r="326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</row>
    <row r="327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</row>
    <row r="328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</row>
    <row r="329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</row>
    <row r="330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</row>
    <row r="33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</row>
    <row r="33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</row>
    <row r="33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</row>
    <row r="334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</row>
    <row r="33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</row>
    <row r="336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</row>
    <row r="337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</row>
    <row r="338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</row>
    <row r="339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</row>
    <row r="340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</row>
    <row r="34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</row>
    <row r="34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</row>
    <row r="34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</row>
    <row r="344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</row>
    <row r="34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</row>
    <row r="346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</row>
    <row r="347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</row>
    <row r="348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</row>
    <row r="349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</row>
    <row r="350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</row>
    <row r="35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</row>
    <row r="35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</row>
    <row r="35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</row>
    <row r="354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</row>
    <row r="35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</row>
    <row r="356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</row>
    <row r="357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</row>
    <row r="358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</row>
    <row r="359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</row>
    <row r="360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</row>
    <row r="36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</row>
    <row r="36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</row>
    <row r="36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</row>
    <row r="364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</row>
    <row r="36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</row>
    <row r="366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</row>
    <row r="367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</row>
    <row r="368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</row>
    <row r="369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</row>
    <row r="370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</row>
    <row r="37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</row>
    <row r="37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</row>
    <row r="37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</row>
    <row r="374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</row>
    <row r="37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</row>
    <row r="376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</row>
    <row r="377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</row>
    <row r="378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</row>
    <row r="379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</row>
    <row r="380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</row>
    <row r="38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</row>
    <row r="38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</row>
    <row r="38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</row>
    <row r="384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</row>
    <row r="38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</row>
    <row r="386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</row>
    <row r="387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</row>
    <row r="388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</row>
    <row r="389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</row>
    <row r="390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</row>
    <row r="39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</row>
    <row r="39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</row>
    <row r="39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</row>
    <row r="394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</row>
    <row r="39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</row>
    <row r="396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</row>
    <row r="397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</row>
    <row r="398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</row>
    <row r="399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</row>
    <row r="400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</row>
    <row r="40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</row>
    <row r="40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</row>
    <row r="40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</row>
    <row r="404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</row>
    <row r="40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</row>
    <row r="406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</row>
    <row r="407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</row>
    <row r="408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</row>
    <row r="409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</row>
    <row r="410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</row>
    <row r="41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</row>
    <row r="41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</row>
    <row r="41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</row>
    <row r="414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</row>
    <row r="41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</row>
    <row r="416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</row>
    <row r="417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</row>
    <row r="418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</row>
    <row r="419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</row>
    <row r="420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</row>
    <row r="42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</row>
    <row r="42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</row>
    <row r="42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</row>
    <row r="424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</row>
    <row r="4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</row>
    <row r="426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</row>
    <row r="427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</row>
    <row r="428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</row>
    <row r="429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</row>
    <row r="430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</row>
    <row r="43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</row>
    <row r="43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</row>
    <row r="43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</row>
    <row r="434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</row>
    <row r="43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</row>
    <row r="436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</row>
    <row r="437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</row>
    <row r="438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</row>
    <row r="439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</row>
    <row r="440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</row>
    <row r="44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</row>
    <row r="44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</row>
    <row r="44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</row>
    <row r="444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</row>
    <row r="44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</row>
    <row r="446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</row>
    <row r="447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</row>
    <row r="448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</row>
    <row r="449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</row>
    <row r="450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</row>
    <row r="45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</row>
    <row r="45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</row>
    <row r="45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</row>
    <row r="454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</row>
    <row r="45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</row>
    <row r="456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</row>
    <row r="457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</row>
    <row r="458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</row>
    <row r="459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</row>
    <row r="460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</row>
    <row r="46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</row>
    <row r="46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</row>
    <row r="46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</row>
    <row r="464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</row>
    <row r="46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</row>
    <row r="466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</row>
    <row r="467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</row>
    <row r="468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</row>
    <row r="469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</row>
    <row r="470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</row>
    <row r="47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</row>
    <row r="47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</row>
    <row r="47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</row>
    <row r="474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</row>
    <row r="47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</row>
    <row r="476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</row>
    <row r="477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</row>
    <row r="478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</row>
    <row r="479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</row>
    <row r="480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</row>
    <row r="48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</row>
    <row r="48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</row>
    <row r="48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</row>
    <row r="484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</row>
    <row r="48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</row>
    <row r="486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</row>
    <row r="487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</row>
    <row r="488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</row>
    <row r="489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</row>
    <row r="490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</row>
    <row r="49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</row>
    <row r="49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</row>
    <row r="494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</row>
    <row r="49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</row>
    <row r="496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</row>
    <row r="497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</row>
    <row r="498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</row>
    <row r="499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</row>
    <row r="500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</row>
    <row r="50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</row>
    <row r="50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</row>
    <row r="503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</row>
    <row r="50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</row>
    <row r="50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</row>
    <row r="506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</row>
    <row r="507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</row>
    <row r="508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</row>
    <row r="509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</row>
    <row r="510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</row>
    <row r="51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</row>
    <row r="51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</row>
    <row r="513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</row>
    <row r="5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</row>
    <row r="5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</row>
    <row r="516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</row>
    <row r="517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</row>
    <row r="518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</row>
    <row r="519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</row>
    <row r="520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</row>
    <row r="52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</row>
    <row r="52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</row>
    <row r="523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</row>
    <row r="52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</row>
    <row r="5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</row>
    <row r="526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</row>
    <row r="527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</row>
    <row r="528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</row>
    <row r="529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</row>
    <row r="530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</row>
    <row r="53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</row>
    <row r="5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</row>
    <row r="533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</row>
    <row r="53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</row>
    <row r="53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</row>
    <row r="536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</row>
    <row r="537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</row>
    <row r="538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</row>
    <row r="539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</row>
    <row r="540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</row>
    <row r="54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</row>
    <row r="54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</row>
    <row r="543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</row>
    <row r="54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</row>
    <row r="54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</row>
    <row r="546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</row>
    <row r="547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</row>
    <row r="548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</row>
    <row r="549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</row>
    <row r="550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</row>
    <row r="55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</row>
    <row r="55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</row>
    <row r="553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</row>
    <row r="55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</row>
    <row r="55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</row>
    <row r="556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</row>
    <row r="557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</row>
    <row r="558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</row>
    <row r="559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</row>
    <row r="560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</row>
    <row r="56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</row>
    <row r="56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</row>
    <row r="563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</row>
    <row r="56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</row>
    <row r="56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</row>
    <row r="566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</row>
    <row r="567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</row>
    <row r="568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</row>
    <row r="569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</row>
    <row r="570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</row>
    <row r="57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</row>
    <row r="57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</row>
    <row r="573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</row>
    <row r="57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</row>
    <row r="57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</row>
    <row r="576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</row>
    <row r="577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</row>
    <row r="578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</row>
    <row r="579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</row>
    <row r="580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</row>
    <row r="58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</row>
    <row r="58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</row>
    <row r="583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</row>
    <row r="58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</row>
    <row r="58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</row>
    <row r="586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</row>
    <row r="587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</row>
    <row r="588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</row>
    <row r="589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</row>
    <row r="590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</row>
    <row r="59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</row>
    <row r="59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</row>
    <row r="593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</row>
    <row r="59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</row>
    <row r="59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</row>
    <row r="596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</row>
    <row r="597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</row>
    <row r="598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</row>
    <row r="599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</row>
    <row r="600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</row>
    <row r="60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</row>
    <row r="60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</row>
    <row r="603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</row>
    <row r="60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</row>
    <row r="60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</row>
    <row r="606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</row>
    <row r="607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</row>
    <row r="608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</row>
    <row r="609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</row>
    <row r="610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</row>
    <row r="61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</row>
    <row r="61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</row>
    <row r="613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</row>
    <row r="6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</row>
    <row r="61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</row>
    <row r="616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</row>
    <row r="617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</row>
    <row r="618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</row>
    <row r="619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</row>
    <row r="620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</row>
    <row r="62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</row>
    <row r="62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</row>
    <row r="623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</row>
    <row r="62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</row>
    <row r="6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</row>
    <row r="626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</row>
    <row r="627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</row>
    <row r="628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</row>
    <row r="629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</row>
    <row r="630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</row>
    <row r="63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</row>
    <row r="6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</row>
    <row r="633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</row>
    <row r="63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</row>
    <row r="63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</row>
    <row r="636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</row>
    <row r="637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</row>
    <row r="638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</row>
    <row r="639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</row>
    <row r="640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</row>
    <row r="64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</row>
    <row r="64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</row>
    <row r="643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</row>
    <row r="64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</row>
    <row r="64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</row>
    <row r="646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</row>
    <row r="647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</row>
    <row r="648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</row>
    <row r="649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</row>
    <row r="650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</row>
    <row r="65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</row>
    <row r="65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</row>
    <row r="653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</row>
    <row r="65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</row>
    <row r="65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</row>
    <row r="656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</row>
    <row r="657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</row>
    <row r="658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</row>
    <row r="659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</row>
    <row r="660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</row>
    <row r="66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</row>
    <row r="66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</row>
    <row r="663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</row>
    <row r="66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</row>
    <row r="66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</row>
    <row r="666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</row>
    <row r="667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</row>
    <row r="668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</row>
    <row r="669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</row>
    <row r="670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</row>
    <row r="67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</row>
    <row r="67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</row>
    <row r="673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</row>
    <row r="67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</row>
    <row r="67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</row>
    <row r="676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</row>
    <row r="677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</row>
    <row r="678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</row>
    <row r="679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</row>
    <row r="680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</row>
    <row r="68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</row>
    <row r="68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</row>
    <row r="683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</row>
    <row r="68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</row>
    <row r="68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</row>
    <row r="686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</row>
    <row r="687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</row>
    <row r="688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</row>
    <row r="689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</row>
    <row r="690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</row>
    <row r="69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</row>
    <row r="69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</row>
    <row r="693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</row>
    <row r="69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</row>
    <row r="69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</row>
    <row r="696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</row>
    <row r="697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</row>
    <row r="698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</row>
    <row r="699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</row>
    <row r="700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</row>
    <row r="70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</row>
    <row r="70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</row>
    <row r="703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</row>
    <row r="70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</row>
    <row r="70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</row>
    <row r="706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</row>
    <row r="707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</row>
    <row r="708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</row>
    <row r="709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</row>
    <row r="710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</row>
    <row r="71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</row>
    <row r="71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</row>
    <row r="713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</row>
    <row r="7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</row>
    <row r="71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</row>
    <row r="716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</row>
    <row r="717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</row>
    <row r="718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</row>
    <row r="719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</row>
    <row r="720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</row>
    <row r="72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</row>
    <row r="72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</row>
    <row r="723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</row>
    <row r="72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</row>
    <row r="7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</row>
    <row r="726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</row>
    <row r="727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</row>
    <row r="728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</row>
    <row r="729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</row>
    <row r="730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</row>
    <row r="73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</row>
    <row r="7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</row>
    <row r="733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</row>
    <row r="73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</row>
    <row r="73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</row>
    <row r="736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</row>
    <row r="737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</row>
    <row r="738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</row>
    <row r="739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</row>
    <row r="740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</row>
    <row r="74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</row>
    <row r="74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</row>
    <row r="743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</row>
    <row r="74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</row>
    <row r="74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</row>
    <row r="746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</row>
    <row r="747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</row>
    <row r="748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</row>
    <row r="749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</row>
    <row r="750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</row>
    <row r="75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</row>
    <row r="75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</row>
    <row r="753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</row>
    <row r="75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</row>
    <row r="75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</row>
    <row r="756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</row>
    <row r="757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</row>
    <row r="758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</row>
    <row r="759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</row>
    <row r="760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</row>
    <row r="76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</row>
    <row r="76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</row>
    <row r="763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</row>
    <row r="76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</row>
    <row r="76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</row>
    <row r="766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</row>
    <row r="767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</row>
    <row r="768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</row>
    <row r="769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</row>
    <row r="770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</row>
    <row r="77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</row>
    <row r="77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</row>
    <row r="773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</row>
    <row r="77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</row>
    <row r="77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</row>
    <row r="776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</row>
    <row r="777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</row>
    <row r="778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</row>
    <row r="779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</row>
    <row r="780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</row>
    <row r="78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</row>
    <row r="78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</row>
    <row r="783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</row>
    <row r="78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</row>
    <row r="78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</row>
    <row r="786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</row>
    <row r="787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</row>
    <row r="788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</row>
    <row r="789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</row>
    <row r="790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</row>
    <row r="79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</row>
    <row r="79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</row>
    <row r="793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</row>
    <row r="79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</row>
    <row r="79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</row>
    <row r="796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</row>
    <row r="797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</row>
    <row r="798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</row>
    <row r="799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</row>
    <row r="800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</row>
    <row r="80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</row>
    <row r="80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</row>
    <row r="803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</row>
    <row r="80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</row>
    <row r="80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</row>
    <row r="806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</row>
    <row r="807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</row>
    <row r="808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</row>
    <row r="809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</row>
    <row r="810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</row>
    <row r="81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</row>
    <row r="81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</row>
    <row r="813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</row>
    <row r="8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</row>
    <row r="81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</row>
    <row r="816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</row>
    <row r="817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</row>
    <row r="818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</row>
    <row r="819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</row>
    <row r="820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</row>
    <row r="82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</row>
    <row r="82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</row>
    <row r="823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</row>
    <row r="82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</row>
    <row r="8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</row>
    <row r="826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</row>
    <row r="827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</row>
    <row r="828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</row>
    <row r="829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</row>
    <row r="830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</row>
    <row r="83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</row>
    <row r="8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</row>
    <row r="833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</row>
    <row r="83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</row>
    <row r="83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</row>
    <row r="836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</row>
    <row r="837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</row>
    <row r="838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</row>
    <row r="839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</row>
    <row r="840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</row>
    <row r="84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</row>
    <row r="84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</row>
    <row r="843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</row>
    <row r="84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</row>
    <row r="84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</row>
    <row r="846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</row>
    <row r="847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</row>
    <row r="848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</row>
    <row r="849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</row>
    <row r="850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</row>
    <row r="85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</row>
    <row r="85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</row>
    <row r="853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</row>
    <row r="85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</row>
    <row r="85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</row>
    <row r="856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</row>
    <row r="857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</row>
    <row r="858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</row>
    <row r="859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</row>
    <row r="860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</row>
    <row r="86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</row>
    <row r="86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</row>
    <row r="863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</row>
    <row r="86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</row>
    <row r="86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</row>
    <row r="866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</row>
    <row r="867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</row>
    <row r="868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</row>
    <row r="869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</row>
    <row r="870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</row>
    <row r="87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</row>
    <row r="87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</row>
    <row r="873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</row>
    <row r="87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</row>
    <row r="87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</row>
    <row r="876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</row>
    <row r="877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</row>
    <row r="878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</row>
    <row r="879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</row>
    <row r="880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</row>
    <row r="88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</row>
    <row r="88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</row>
    <row r="883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</row>
    <row r="88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</row>
    <row r="88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</row>
    <row r="886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</row>
    <row r="887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</row>
    <row r="888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</row>
    <row r="889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</row>
    <row r="890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</row>
    <row r="89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</row>
    <row r="89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</row>
    <row r="893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</row>
    <row r="89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</row>
    <row r="89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</row>
    <row r="896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</row>
    <row r="897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</row>
    <row r="898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</row>
    <row r="899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</row>
    <row r="900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</row>
    <row r="90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</row>
    <row r="90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</row>
    <row r="903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</row>
    <row r="90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</row>
    <row r="90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</row>
    <row r="906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</row>
    <row r="907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</row>
    <row r="908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</row>
    <row r="909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</row>
    <row r="910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</row>
    <row r="91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</row>
    <row r="91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</row>
    <row r="913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</row>
    <row r="9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</row>
    <row r="91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</row>
    <row r="916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</row>
    <row r="917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</row>
    <row r="918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</row>
    <row r="919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</row>
    <row r="920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</row>
    <row r="92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</row>
    <row r="92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</row>
    <row r="923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</row>
    <row r="92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</row>
    <row r="9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</row>
    <row r="926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</row>
    <row r="927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</row>
    <row r="928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</row>
    <row r="929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</row>
    <row r="930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</row>
    <row r="93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</row>
    <row r="9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</row>
    <row r="933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</row>
    <row r="93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</row>
    <row r="93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</row>
    <row r="936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</row>
    <row r="937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</row>
    <row r="938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</row>
    <row r="939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</row>
    <row r="940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</row>
    <row r="94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</row>
    <row r="94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</row>
    <row r="943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</row>
    <row r="94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</row>
    <row r="94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</row>
    <row r="946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</row>
    <row r="947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</row>
    <row r="948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</row>
    <row r="949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</row>
    <row r="950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</row>
    <row r="95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</row>
    <row r="95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</row>
    <row r="953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</row>
    <row r="95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</row>
    <row r="95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</row>
    <row r="956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</row>
    <row r="957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</row>
    <row r="958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</row>
    <row r="959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</row>
    <row r="960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</row>
    <row r="96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</row>
    <row r="96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</row>
    <row r="963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</row>
    <row r="96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</row>
    <row r="96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</row>
    <row r="966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</row>
    <row r="967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</row>
    <row r="968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</row>
    <row r="969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</row>
    <row r="970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</row>
    <row r="97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</row>
    <row r="97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</row>
    <row r="973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</row>
    <row r="97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</row>
    <row r="97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</row>
    <row r="976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</row>
    <row r="977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</row>
    <row r="978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</row>
    <row r="979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</row>
    <row r="980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</row>
    <row r="98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</row>
    <row r="98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</row>
    <row r="983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</row>
    <row r="98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</row>
    <row r="98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</row>
    <row r="986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</row>
    <row r="987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</row>
    <row r="988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</row>
    <row r="989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</row>
    <row r="990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</row>
    <row r="99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</row>
    <row r="99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</row>
    <row r="993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</row>
    <row r="99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</row>
    <row r="99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</row>
    <row r="996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</row>
    <row r="997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</row>
    <row r="998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</row>
    <row r="999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</row>
    <row r="1000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</row>
    <row r="100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