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IFERROR(__xludf.DUMMYFUNCTION("IMPORTRANGE(""1y_2Yw-fwK86ifTFUA1NkA8rgnLotG8A4990ss_e6sck"", ""1. September 2015 LG: SV Burgfalken - SV IGstadt!A1:L24"")"),"")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IFERROR(__xludf.DUMMYFUNCTION("""COMPUTED_VALUE"""),"Luftgewehr")</f>
        <v>Luftgewehr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IFERROR(__xludf.DUMMYFUNCTION("""COMPUTED_VALUE"""),"Kreisklasse")</f>
        <v>Kreisklasse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IFERROR(__xludf.DUMMYFUNCTION("""COMPUTED_VALUE"""),"Burgfalken")</f>
        <v>Burgfalken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IFERROR(__xludf.DUMMYFUNCTION("""COMPUTED_VALUE"""),42248.0)</f>
        <v>42248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Burgfalken")</f>
        <v>SV Burgfalken</v>
      </c>
      <c r="D7" s="12" t="str">
        <f>IFERROR(__xludf.DUMMYFUNCTION("""COMPUTED_VALUE"""),"Vereins-Nr.:")</f>
        <v>Vereins-Nr.:</v>
      </c>
      <c r="E7" s="13">
        <f>IFERROR(__xludf.DUMMYFUNCTION("""COMPUTED_VALUE"""),7117.0)</f>
        <v>7117</v>
      </c>
      <c r="F7" s="3"/>
      <c r="G7" s="6" t="str">
        <f>IFERROR(__xludf.DUMMYFUNCTION("""COMPUTED_VALUE"""),"Gast:")</f>
        <v>Gast:</v>
      </c>
      <c r="H7" s="7" t="str">
        <f>IFERROR(__xludf.DUMMYFUNCTION("""COMPUTED_VALUE"""),"SV Igstadt")</f>
        <v>SV Igstadt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IFERROR(__xludf.DUMMYFUNCTION("""COMPUTED_VALUE"""),7120.0)</f>
        <v>7120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 t="str">
        <f>IFERROR(__xludf.DUMMYFUNCTION("""COMPUTED_VALUE"""),"Hohmann, Alexander")</f>
        <v>Hohmann, Alexander</v>
      </c>
      <c r="D10" s="25"/>
      <c r="E10" s="26">
        <f>IFERROR(__xludf.DUMMYFUNCTION("""COMPUTED_VALUE"""),350.0)</f>
        <v>350</v>
      </c>
      <c r="F10" s="25"/>
      <c r="G10" s="27">
        <f>IFERROR(__xludf.DUMMYFUNCTION("""COMPUTED_VALUE"""),350.0)</f>
        <v>350</v>
      </c>
      <c r="H10" s="28">
        <f>IFERROR(__xludf.DUMMYFUNCTION("""COMPUTED_VALUE"""),347.0)</f>
        <v>347</v>
      </c>
      <c r="I10" s="27">
        <f>IFERROR(__xludf.DUMMYFUNCTION("""COMPUTED_VALUE"""),347.0)</f>
        <v>347</v>
      </c>
      <c r="J10" s="24" t="str">
        <f>IFERROR(__xludf.DUMMYFUNCTION("""COMPUTED_VALUE"""),"Neciporenko, Maria")</f>
        <v>Neciporenko, Maria</v>
      </c>
      <c r="K10" s="29"/>
    </row>
    <row r="11" ht="20.25" customHeight="1">
      <c r="A11" s="22"/>
      <c r="B11" s="30">
        <f>IFERROR(__xludf.DUMMYFUNCTION("""COMPUTED_VALUE"""),2.0)</f>
        <v>2</v>
      </c>
      <c r="C11" s="31" t="str">
        <f>IFERROR(__xludf.DUMMYFUNCTION("""COMPUTED_VALUE"""),"Haberzettl, Christian")</f>
        <v>Haberzettl, Christian</v>
      </c>
      <c r="D11" s="32"/>
      <c r="E11" s="33">
        <f>IFERROR(__xludf.DUMMYFUNCTION("""COMPUTED_VALUE"""),366.0)</f>
        <v>366</v>
      </c>
      <c r="F11" s="34"/>
      <c r="G11" s="35">
        <f>IFERROR(__xludf.DUMMYFUNCTION("""COMPUTED_VALUE"""),366.0)</f>
        <v>366</v>
      </c>
      <c r="H11" s="36">
        <f>IFERROR(__xludf.DUMMYFUNCTION("""COMPUTED_VALUE"""),0.0)</f>
        <v>0</v>
      </c>
      <c r="I11" s="35">
        <f>IFERROR(__xludf.DUMMYFUNCTION("""COMPUTED_VALUE"""),340.0)</f>
        <v>340</v>
      </c>
      <c r="J11" s="37" t="str">
        <f>IFERROR(__xludf.DUMMYFUNCTION("""COMPUTED_VALUE"""),"Michael, Christian")</f>
        <v>Michael, Christian</v>
      </c>
      <c r="K11" s="38"/>
    </row>
    <row r="12" ht="20.25" customHeight="1">
      <c r="A12" s="22"/>
      <c r="B12" s="30">
        <f>IFERROR(__xludf.DUMMYFUNCTION("""COMPUTED_VALUE"""),3.0)</f>
        <v>3</v>
      </c>
      <c r="C12" s="37" t="str">
        <f>IFERROR(__xludf.DUMMYFUNCTION("""COMPUTED_VALUE"""),"Kopp, Robert")</f>
        <v>Kopp, Robert</v>
      </c>
      <c r="D12" s="34"/>
      <c r="E12" s="33">
        <f>IFERROR(__xludf.DUMMYFUNCTION("""COMPUTED_VALUE"""),345.0)</f>
        <v>345</v>
      </c>
      <c r="F12" s="34"/>
      <c r="G12" s="35">
        <f>IFERROR(__xludf.DUMMYFUNCTION("""COMPUTED_VALUE"""),345.0)</f>
        <v>345</v>
      </c>
      <c r="H12" s="36">
        <f>IFERROR(__xludf.DUMMYFUNCTION("""COMPUTED_VALUE"""),366.0)</f>
        <v>366</v>
      </c>
      <c r="I12" s="35">
        <f>IFERROR(__xludf.DUMMYFUNCTION("""COMPUTED_VALUE"""),366.0)</f>
        <v>366</v>
      </c>
      <c r="J12" s="37" t="str">
        <f>IFERROR(__xludf.DUMMYFUNCTION("""COMPUTED_VALUE"""),"Großmann, Luca")</f>
        <v>Großmann, Luca</v>
      </c>
      <c r="K12" s="38"/>
    </row>
    <row r="13" ht="20.25" customHeight="1">
      <c r="A13" s="22"/>
      <c r="B13" s="30">
        <f>IFERROR(__xludf.DUMMYFUNCTION("""COMPUTED_VALUE"""),4.0)</f>
        <v>4</v>
      </c>
      <c r="C13" s="37" t="str">
        <f>IFERROR(__xludf.DUMMYFUNCTION("""COMPUTED_VALUE"""),"Schmidt, Stefan")</f>
        <v>Schmidt, Stefan</v>
      </c>
      <c r="D13" s="34"/>
      <c r="E13" s="33">
        <f>IFERROR(__xludf.DUMMYFUNCTION("""COMPUTED_VALUE"""),337.0)</f>
        <v>337</v>
      </c>
      <c r="F13" s="34"/>
      <c r="G13" s="39">
        <f>IFERROR(__xludf.DUMMYFUNCTION("""COMPUTED_VALUE"""),0.0)</f>
        <v>0</v>
      </c>
      <c r="H13" s="40">
        <f>IFERROR(__xludf.DUMMYFUNCTION("""COMPUTED_VALUE"""),352.0)</f>
        <v>352</v>
      </c>
      <c r="I13" s="35">
        <f>IFERROR(__xludf.DUMMYFUNCTION("""COMPUTED_VALUE"""),352.0)</f>
        <v>352</v>
      </c>
      <c r="J13" s="37" t="str">
        <f>IFERROR(__xludf.DUMMYFUNCTION("""COMPUTED_VALUE"""),"Wall, Jens")</f>
        <v>Wall, Jens</v>
      </c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IFERROR(__xludf.DUMMYFUNCTION("""COMPUTED_VALUE"""),1061.0)</f>
        <v>1061</v>
      </c>
      <c r="H14" s="46">
        <f>IFERROR(__xludf.DUMMYFUNCTION("""COMPUTED_VALUE"""),1065.0)</f>
        <v>1065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IFERROR(__xludf.DUMMYFUNCTION("""COMPUTED_VALUE"""),0.0)</f>
        <v>0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IFERROR(__xludf.DUMMYFUNCTION("""COMPUTED_VALUE"""),2.0)</f>
        <v>2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