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IFERROR(__xludf.DUMMYFUNCTION("IMPORTRANGE(""1MilOlOqOXepg0HZWIZWoGImcmo9iQ1nKLFKXn_Y0dE8"", ""19. Oktober 2016 LG: SV Igstadt - SV Bierstadt I!A1:L24"")"),"")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IFERROR(__xludf.DUMMYFUNCTION("""COMPUTED_VALUE"""),42662.0)</f>
        <v>42662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Igstadt")</f>
        <v>SV Igstadt</v>
      </c>
      <c r="D7" s="12" t="str">
        <f>IFERROR(__xludf.DUMMYFUNCTION("""COMPUTED_VALUE"""),"Vereins-Nr.:")</f>
        <v>Vereins-Nr.:</v>
      </c>
      <c r="E7" s="13">
        <f>IFERROR(__xludf.DUMMYFUNCTION("""COMPUTED_VALUE"""),7120.0)</f>
        <v>7120</v>
      </c>
      <c r="F7" s="3"/>
      <c r="G7" s="6" t="str">
        <f>IFERROR(__xludf.DUMMYFUNCTION("""COMPUTED_VALUE"""),"Gast:")</f>
        <v>Gast:</v>
      </c>
      <c r="H7" s="7" t="str">
        <f>IFERROR(__xludf.DUMMYFUNCTION("""COMPUTED_VALUE"""),"SV Bierstadt I")</f>
        <v>SV Bierstadt I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IFERROR(__xludf.DUMMYFUNCTION("""COMPUTED_VALUE"""),7109.0)</f>
        <v>7109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IFERROR(__xludf.DUMMYFUNCTION("""COMPUTED_VALUE"""),"Wall, Jens")</f>
        <v>Wall, Jens</v>
      </c>
      <c r="D10" s="25"/>
      <c r="E10" s="26">
        <f>IFERROR(__xludf.DUMMYFUNCTION("""COMPUTED_VALUE"""),361.0)</f>
        <v>361</v>
      </c>
      <c r="F10" s="25"/>
      <c r="G10" s="27">
        <f>IFERROR(__xludf.DUMMYFUNCTION("""COMPUTED_VALUE"""),361.0)</f>
        <v>361</v>
      </c>
      <c r="H10" s="28">
        <f>IFERROR(__xludf.DUMMYFUNCTION("""COMPUTED_VALUE"""),349.0)</f>
        <v>349</v>
      </c>
      <c r="I10" s="27">
        <f>IFERROR(__xludf.DUMMYFUNCTION("""COMPUTED_VALUE"""),349.0)</f>
        <v>349</v>
      </c>
      <c r="J10" s="24" t="str">
        <f>IFERROR(__xludf.DUMMYFUNCTION("""COMPUTED_VALUE"""),"Heinchen, Johannes")</f>
        <v>Heinchen, Johannes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IFERROR(__xludf.DUMMYFUNCTION("""COMPUTED_VALUE"""),"Sternberger, Marius")</f>
        <v>Sternberger, Marius</v>
      </c>
      <c r="D11" s="32"/>
      <c r="E11" s="33">
        <f>IFERROR(__xludf.DUMMYFUNCTION("""COMPUTED_VALUE"""),367.0)</f>
        <v>367</v>
      </c>
      <c r="F11" s="34"/>
      <c r="G11" s="35">
        <f>IFERROR(__xludf.DUMMYFUNCTION("""COMPUTED_VALUE"""),367.0)</f>
        <v>367</v>
      </c>
      <c r="H11" s="36">
        <f>IFERROR(__xludf.DUMMYFUNCTION("""COMPUTED_VALUE"""),359.0)</f>
        <v>359</v>
      </c>
      <c r="I11" s="35">
        <f>IFERROR(__xludf.DUMMYFUNCTION("""COMPUTED_VALUE"""),359.0)</f>
        <v>359</v>
      </c>
      <c r="J11" s="37" t="str">
        <f>IFERROR(__xludf.DUMMYFUNCTION("""COMPUTED_VALUE"""),"Peterwitz, Thorsten")</f>
        <v>Peterwitz, Thorsten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IFERROR(__xludf.DUMMYFUNCTION("""COMPUTED_VALUE"""),"Michael, Christian")</f>
        <v>Michael, Christian</v>
      </c>
      <c r="D12" s="34"/>
      <c r="E12" s="33">
        <f>IFERROR(__xludf.DUMMYFUNCTION("""COMPUTED_VALUE"""),357.0)</f>
        <v>357</v>
      </c>
      <c r="F12" s="34"/>
      <c r="G12" s="35">
        <f>IFERROR(__xludf.DUMMYFUNCTION("""COMPUTED_VALUE"""),0.0)</f>
        <v>0</v>
      </c>
      <c r="H12" s="36">
        <f>IFERROR(__xludf.DUMMYFUNCTION("""COMPUTED_VALUE"""),360.0)</f>
        <v>360</v>
      </c>
      <c r="I12" s="35">
        <f>IFERROR(__xludf.DUMMYFUNCTION("""COMPUTED_VALUE"""),360.0)</f>
        <v>360</v>
      </c>
      <c r="J12" s="37" t="str">
        <f>IFERROR(__xludf.DUMMYFUNCTION("""COMPUTED_VALUE"""),"Thielke, Joachim")</f>
        <v>Thielke, Joachim</v>
      </c>
      <c r="K12" s="38"/>
    </row>
    <row r="13" ht="20.25" customHeight="1">
      <c r="A13" s="22"/>
      <c r="B13" s="30">
        <f>IFERROR(__xludf.DUMMYFUNCTION("""COMPUTED_VALUE"""),4.0)</f>
        <v>4</v>
      </c>
      <c r="C13" s="37" t="str">
        <f>IFERROR(__xludf.DUMMYFUNCTION("""COMPUTED_VALUE"""),"Großmann, Luca")</f>
        <v>Großmann, Luca</v>
      </c>
      <c r="D13" s="34"/>
      <c r="E13" s="33">
        <f>IFERROR(__xludf.DUMMYFUNCTION("""COMPUTED_VALUE"""),378.0)</f>
        <v>378</v>
      </c>
      <c r="F13" s="34"/>
      <c r="G13" s="39">
        <f>IFERROR(__xludf.DUMMYFUNCTION("""COMPUTED_VALUE"""),378.0)</f>
        <v>378</v>
      </c>
      <c r="H13" s="40"/>
      <c r="I13" s="35"/>
      <c r="J13" s="37"/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IFERROR(__xludf.DUMMYFUNCTION("""COMPUTED_VALUE"""),1106.0)</f>
        <v>1106</v>
      </c>
      <c r="H14" s="46">
        <f>IFERROR(__xludf.DUMMYFUNCTION("""COMPUTED_VALUE"""),1068.0)</f>
        <v>1068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IFERROR(__xludf.DUMMYFUNCTION("""COMPUTED_VALUE"""),2.0)</f>
        <v>2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IFERROR(__xludf.DUMMYFUNCTION("""COMPUTED_VALUE"""),0.0)</f>
        <v>0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