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FamilyHullihen\Desktop\Business Tools\"/>
    </mc:Choice>
  </mc:AlternateContent>
  <xr:revisionPtr revIDLastSave="0" documentId="13_ncr:1_{C45956C0-BC55-4C3D-99F1-DE156B5A9A12}" xr6:coauthVersionLast="47" xr6:coauthVersionMax="47" xr10:uidLastSave="{00000000-0000-0000-0000-000000000000}"/>
  <bookViews>
    <workbookView xWindow="735" yWindow="1110" windowWidth="35940" windowHeight="19575" xr2:uid="{1660DB06-D5D8-45C0-AAD1-1971EE0AA77A}"/>
  </bookViews>
  <sheets>
    <sheet name="Instructions" sheetId="2" r:id="rId1"/>
    <sheet name="Risk Shee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 l="1"/>
  <c r="H5" i="1"/>
  <c r="H6" i="1"/>
  <c r="H7" i="1"/>
  <c r="H8" i="1"/>
  <c r="H9" i="1"/>
  <c r="H10" i="1"/>
  <c r="H11" i="1"/>
  <c r="H12" i="1"/>
  <c r="H13" i="1"/>
  <c r="H14" i="1"/>
  <c r="H15" i="1"/>
  <c r="H16" i="1"/>
  <c r="H17" i="1"/>
  <c r="M21" i="1"/>
  <c r="M22" i="1"/>
  <c r="M20" i="1"/>
  <c r="C26" i="1"/>
  <c r="C25" i="1"/>
  <c r="C24" i="1"/>
  <c r="C23" i="1"/>
  <c r="C22" i="1"/>
  <c r="C21" i="1"/>
  <c r="H21" i="1"/>
  <c r="H3" i="1"/>
  <c r="H22" i="1" s="1"/>
  <c r="H20" i="1" l="1"/>
</calcChain>
</file>

<file path=xl/sharedStrings.xml><?xml version="1.0" encoding="utf-8"?>
<sst xmlns="http://schemas.openxmlformats.org/spreadsheetml/2006/main" count="44" uniqueCount="42">
  <si>
    <t>Next Review Date</t>
  </si>
  <si>
    <r>
      <t>Impact</t>
    </r>
    <r>
      <rPr>
        <sz val="11"/>
        <color theme="1"/>
        <rFont val="Aptos Narrow"/>
        <family val="2"/>
        <scheme val="minor"/>
      </rPr>
      <t xml:space="preserve">
Description of potential effect (financial loss, brand damage, regulatory issue, missed targets).</t>
    </r>
  </si>
  <si>
    <r>
      <t>Risk Description</t>
    </r>
    <r>
      <rPr>
        <sz val="11"/>
        <color theme="1"/>
        <rFont val="Aptos Narrow"/>
        <family val="2"/>
        <scheme val="minor"/>
      </rPr>
      <t xml:space="preserve">
Clear statement of the risk (e.g., "Key supplier failure," "High employee turnover," "Data breach").</t>
    </r>
  </si>
  <si>
    <t>Cause/Trigger
What could lead to the risk happening (e.g., "Over-reliance on one vendor").</t>
  </si>
  <si>
    <r>
      <rPr>
        <b/>
        <sz val="11"/>
        <color theme="1"/>
        <rFont val="Aptos Narrow"/>
        <family val="2"/>
        <scheme val="minor"/>
      </rPr>
      <t>Current Status</t>
    </r>
    <r>
      <rPr>
        <sz val="11"/>
        <color theme="1"/>
        <rFont val="Aptos Narrow"/>
        <family val="2"/>
        <scheme val="minor"/>
      </rPr>
      <t xml:space="preserve"> Open, Monitoring, Mitigated, Closed</t>
    </r>
  </si>
  <si>
    <r>
      <t xml:space="preserve">Last Reviewed
</t>
    </r>
    <r>
      <rPr>
        <sz val="11"/>
        <color theme="1"/>
        <rFont val="Aptos Narrow"/>
        <family val="2"/>
        <scheme val="minor"/>
      </rPr>
      <t>Ensures risks don’t go stale</t>
    </r>
  </si>
  <si>
    <r>
      <t xml:space="preserve">Contingency / Response Plan
</t>
    </r>
    <r>
      <rPr>
        <sz val="11"/>
        <color theme="1"/>
        <rFont val="Aptos Narrow"/>
        <family val="2"/>
        <scheme val="minor"/>
      </rPr>
      <t>Steps to take if risk happens (e.g., alternate supplier contracts, PR crisis plan)</t>
    </r>
  </si>
  <si>
    <r>
      <t xml:space="preserve">Mitigation Strategy
</t>
    </r>
    <r>
      <rPr>
        <sz val="11"/>
        <color theme="1"/>
        <rFont val="Aptos Narrow"/>
        <family val="2"/>
        <scheme val="minor"/>
      </rPr>
      <t>Steps to reduce likelihood (e.g., diversifying suppliers, training, backups)</t>
    </r>
  </si>
  <si>
    <r>
      <t xml:space="preserve">Risk Owner
</t>
    </r>
    <r>
      <rPr>
        <sz val="11"/>
        <color theme="1"/>
        <rFont val="Aptos Narrow"/>
        <family val="2"/>
        <scheme val="minor"/>
      </rPr>
      <t>Who is responsible for monitoring/managing this risk.</t>
    </r>
  </si>
  <si>
    <t>Operational</t>
  </si>
  <si>
    <t>Key supplier failure</t>
  </si>
  <si>
    <t>Over-reliance on single vendor</t>
  </si>
  <si>
    <t>Production delays</t>
  </si>
  <si>
    <t>Operations Manager</t>
  </si>
  <si>
    <t>Diversify suppliers, maintain safety stock</t>
  </si>
  <si>
    <t>Activate backup supplier contract</t>
  </si>
  <si>
    <t>Open</t>
  </si>
  <si>
    <t>People</t>
  </si>
  <si>
    <t>Monitoring</t>
  </si>
  <si>
    <t>Technology</t>
  </si>
  <si>
    <t>ID</t>
  </si>
  <si>
    <r>
      <rPr>
        <b/>
        <sz val="11"/>
        <color theme="1"/>
        <rFont val="Aptos Narrow"/>
        <family val="2"/>
        <scheme val="minor"/>
      </rPr>
      <t>Risk Category</t>
    </r>
    <r>
      <rPr>
        <sz val="11"/>
        <color theme="1"/>
        <rFont val="Aptos Narrow"/>
        <family val="2"/>
        <scheme val="minor"/>
      </rPr>
      <t xml:space="preserve">
A unique number or category (e.g., Financial, Operational, Compliance, Market, People, Technology).</t>
    </r>
  </si>
  <si>
    <t>Compliance</t>
  </si>
  <si>
    <t>Market</t>
  </si>
  <si>
    <t>Financial</t>
  </si>
  <si>
    <t>Purpose</t>
  </si>
  <si>
    <t>The pourpose of this risk assessment is to ID all of the areas of risk in the business before they become a problem. From here, you can assign people responsible so these stay part of quarterly reviews and you minimize the likelihood of financial or other outcomes.</t>
  </si>
  <si>
    <t>Instructions</t>
  </si>
  <si>
    <t>Review the headings and determine if anything is missing or needs edits and edit it</t>
  </si>
  <si>
    <t>You will need to update conditional formatting by either clearing it from cells or using the highlight when equal to and entering in the new names from the list</t>
  </si>
  <si>
    <r>
      <t xml:space="preserve">Risk Score / Priority
</t>
    </r>
    <r>
      <rPr>
        <sz val="11"/>
        <color theme="1"/>
        <rFont val="Aptos Narrow"/>
        <family val="2"/>
        <scheme val="minor"/>
      </rPr>
      <t>Combined score (Likelihood × Impact), highest risk 9, lowest zero</t>
    </r>
  </si>
  <si>
    <t>The heat map in the scoring is set up under conditional formatting where the highest numbers are highest risk and red. The darker the green, lower the risk</t>
  </si>
  <si>
    <r>
      <t xml:space="preserve">Likelihood
</t>
    </r>
    <r>
      <rPr>
        <sz val="11"/>
        <color theme="1"/>
        <rFont val="Aptos Narrow"/>
        <family val="2"/>
        <scheme val="minor"/>
      </rPr>
      <t>Rating (Low 1 / Medium 2 / High 3)</t>
    </r>
  </si>
  <si>
    <r>
      <t xml:space="preserve">Impact Severity
</t>
    </r>
    <r>
      <rPr>
        <sz val="11"/>
        <color theme="1"/>
        <rFont val="Aptos Narrow"/>
        <family val="2"/>
        <scheme val="minor"/>
      </rPr>
      <t>Rating (Low 1 / Medium 2 / High 3)</t>
    </r>
  </si>
  <si>
    <t>Closed</t>
  </si>
  <si>
    <t>If you need more rows, it's easiest to right click and insert them in the middle of the sheet to avoid having to update formulas</t>
  </si>
  <si>
    <t>Low 0 to 3</t>
  </si>
  <si>
    <t>Med 4 to 7</t>
  </si>
  <si>
    <t>High 8 to 9</t>
  </si>
  <si>
    <t>Risk Tracker</t>
  </si>
  <si>
    <t>The first row has sample data, press delete to remove it</t>
  </si>
  <si>
    <t>If you want to change the drop down menus, go to data, data validation, then select the items to include all or find them in the spreadsheet behind the charts and rename. Drag the charts to the side to find them. Delete the ones you won't use so your charts update properly.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</si>
</sst>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0"/>
      <color theme="1"/>
      <name val="Aptos Narrow"/>
      <family val="2"/>
      <scheme val="minor"/>
    </font>
    <font>
      <b/>
      <sz val="12"/>
      <color theme="1"/>
      <name val="Aptos Narrow"/>
      <family val="2"/>
      <scheme val="minor"/>
    </font>
    <font>
      <b/>
      <sz val="22"/>
      <color theme="0"/>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1" tint="0.34998626667073579"/>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0" xfId="0" applyAlignment="1">
      <alignment horizontal="center" wrapText="1"/>
    </xf>
    <xf numFmtId="0" fontId="0" fillId="2" borderId="0" xfId="0" applyFill="1" applyAlignment="1">
      <alignment horizontal="center" wrapText="1"/>
    </xf>
    <xf numFmtId="0" fontId="1" fillId="2" borderId="0" xfId="0" applyFont="1" applyFill="1" applyAlignment="1">
      <alignment horizontal="center" wrapText="1"/>
    </xf>
    <xf numFmtId="0" fontId="0" fillId="0" borderId="0" xfId="0" applyAlignment="1">
      <alignment horizontal="right"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pplyAlignment="1">
      <alignment wrapText="1"/>
    </xf>
    <xf numFmtId="0" fontId="3" fillId="2" borderId="0" xfId="0" applyFont="1" applyFill="1" applyAlignment="1">
      <alignment horizontal="right" wrapText="1"/>
    </xf>
    <xf numFmtId="0" fontId="3" fillId="0" borderId="0" xfId="0" applyFont="1" applyAlignment="1">
      <alignment horizontal="right" wrapText="1"/>
    </xf>
    <xf numFmtId="0" fontId="0" fillId="0" borderId="0" xfId="0" applyAlignment="1">
      <alignment horizontal="left" wrapText="1"/>
    </xf>
    <xf numFmtId="0" fontId="4" fillId="3" borderId="0" xfId="0" applyFont="1" applyFill="1" applyAlignment="1">
      <alignment horizontal="center" wrapText="1"/>
    </xf>
  </cellXfs>
  <cellStyles count="1">
    <cellStyle name="Normal" xfId="0" builtinId="0"/>
  </cellStyles>
  <dxfs count="11">
    <dxf>
      <font>
        <color rgb="FFFF0000"/>
      </font>
    </dxf>
    <dxf>
      <fill>
        <patternFill>
          <bgColor rgb="FF00B050"/>
        </patternFill>
      </fill>
    </dxf>
    <dxf>
      <fill>
        <patternFill>
          <bgColor theme="0" tint="-0.24994659260841701"/>
        </patternFill>
      </fill>
    </dxf>
    <dxf>
      <fill>
        <patternFill>
          <bgColor rgb="FFFFC000"/>
        </patternFill>
      </fill>
    </dxf>
    <dxf>
      <font>
        <strike/>
      </font>
    </dxf>
    <dxf>
      <fill>
        <patternFill>
          <bgColor theme="3" tint="0.89996032593768116"/>
        </patternFill>
      </fill>
    </dxf>
    <dxf>
      <fill>
        <patternFill>
          <bgColor theme="4" tint="0.79998168889431442"/>
        </patternFill>
      </fill>
    </dxf>
    <dxf>
      <fill>
        <patternFill>
          <bgColor theme="3" tint="0.749961851863155"/>
        </patternFill>
      </fill>
    </dxf>
    <dxf>
      <fill>
        <patternFill>
          <bgColor theme="4" tint="0.59996337778862885"/>
        </patternFill>
      </fill>
    </dxf>
    <dxf>
      <fill>
        <patternFill>
          <bgColor theme="3" tint="0.499984740745262"/>
        </patternFill>
      </fill>
    </dxf>
    <dxf>
      <fill>
        <patternFill>
          <bgColor theme="4"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Category Counts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spPr>
            <a:solidFill>
              <a:schemeClr val="tx2">
                <a:lumMod val="50000"/>
                <a:lumOff val="50000"/>
              </a:schemeClr>
            </a:solidFill>
            <a:scene3d>
              <a:camera prst="orthographicFront"/>
              <a:lightRig rig="threePt" dir="t"/>
            </a:scene3d>
            <a:sp3d>
              <a:bevelT/>
            </a:sp3d>
          </c:spPr>
          <c:dPt>
            <c:idx val="0"/>
            <c:bubble3D val="0"/>
            <c:spPr>
              <a:solidFill>
                <a:schemeClr val="tx2">
                  <a:lumMod val="50000"/>
                  <a:lumOff val="50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1-222F-461A-BF78-3B2B93452A56}"/>
              </c:ext>
            </c:extLst>
          </c:dPt>
          <c:dPt>
            <c:idx val="1"/>
            <c:bubble3D val="0"/>
            <c:spPr>
              <a:solidFill>
                <a:schemeClr val="tx2">
                  <a:lumMod val="10000"/>
                  <a:lumOff val="90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5-0C7A-4C84-B219-86CD0B047199}"/>
              </c:ext>
            </c:extLst>
          </c:dPt>
          <c:dPt>
            <c:idx val="2"/>
            <c:bubble3D val="0"/>
            <c:spPr>
              <a:solidFill>
                <a:schemeClr val="accent1">
                  <a:lumMod val="20000"/>
                  <a:lumOff val="80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4-0C7A-4C84-B219-86CD0B047199}"/>
              </c:ext>
            </c:extLst>
          </c:dPt>
          <c:dPt>
            <c:idx val="3"/>
            <c:bubble3D val="0"/>
            <c:spPr>
              <a:solidFill>
                <a:schemeClr val="accent1">
                  <a:lumMod val="40000"/>
                  <a:lumOff val="60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3-0C7A-4C84-B219-86CD0B047199}"/>
              </c:ext>
            </c:extLst>
          </c:dPt>
          <c:dPt>
            <c:idx val="4"/>
            <c:bubble3D val="0"/>
            <c:spPr>
              <a:solidFill>
                <a:schemeClr val="tx2">
                  <a:lumMod val="25000"/>
                  <a:lumOff val="75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2-0C7A-4C84-B219-86CD0B047199}"/>
              </c:ext>
            </c:extLst>
          </c:dPt>
          <c:dPt>
            <c:idx val="5"/>
            <c:bubble3D val="0"/>
            <c:spPr>
              <a:solidFill>
                <a:schemeClr val="accent1">
                  <a:lumMod val="60000"/>
                  <a:lumOff val="40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1-0C7A-4C84-B219-86CD0B04719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'Risk Sheet'!$B$21:$B$26</c:f>
              <c:strCache>
                <c:ptCount val="6"/>
                <c:pt idx="0">
                  <c:v>Operational</c:v>
                </c:pt>
                <c:pt idx="1">
                  <c:v>People</c:v>
                </c:pt>
                <c:pt idx="2">
                  <c:v>Technology</c:v>
                </c:pt>
                <c:pt idx="3">
                  <c:v>Financial</c:v>
                </c:pt>
                <c:pt idx="4">
                  <c:v>Market</c:v>
                </c:pt>
                <c:pt idx="5">
                  <c:v>Compliance</c:v>
                </c:pt>
              </c:strCache>
            </c:strRef>
          </c:cat>
          <c:val>
            <c:numRef>
              <c:f>'Risk Sheet'!$C$21:$C$26</c:f>
              <c:numCache>
                <c:formatCode>General</c:formatCode>
                <c:ptCount val="6"/>
                <c:pt idx="0">
                  <c:v>1</c:v>
                </c:pt>
                <c:pt idx="1">
                  <c:v>0</c:v>
                </c:pt>
                <c:pt idx="2">
                  <c:v>0</c:v>
                </c:pt>
                <c:pt idx="3">
                  <c:v>0</c:v>
                </c:pt>
                <c:pt idx="4">
                  <c:v>0</c:v>
                </c:pt>
                <c:pt idx="5">
                  <c:v>0</c:v>
                </c:pt>
              </c:numCache>
            </c:numRef>
          </c:val>
          <c:extLst>
            <c:ext xmlns:c16="http://schemas.microsoft.com/office/drawing/2014/chart" uri="{C3380CC4-5D6E-409C-BE32-E72D297353CC}">
              <c16:uniqueId val="{00000000-0C7A-4C84-B219-86CD0B047199}"/>
            </c:ext>
          </c:extLst>
        </c:ser>
        <c:dLbls>
          <c:showLegendKey val="0"/>
          <c:showVal val="0"/>
          <c:showCatName val="0"/>
          <c:showSerName val="0"/>
          <c:showPercent val="0"/>
          <c:showBubbleSize val="0"/>
          <c:showLeaderLines val="1"/>
        </c:dLbls>
        <c:firstSliceAng val="0"/>
        <c:holeSize val="36"/>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a:scene3d>
      <a:camera prst="orthographicFront"/>
      <a:lightRig rig="threePt" dir="t"/>
    </a:scene3d>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Status Count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spPr>
            <a:scene3d>
              <a:camera prst="orthographicFront"/>
              <a:lightRig rig="threePt" dir="t"/>
            </a:scene3d>
            <a:sp3d>
              <a:bevelT/>
            </a:sp3d>
          </c:spPr>
          <c:dPt>
            <c:idx val="0"/>
            <c:bubble3D val="0"/>
            <c:spPr>
              <a:solidFill>
                <a:srgbClr val="00B050"/>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1-3E88-48BF-BD24-0C757AD9B5E5}"/>
              </c:ext>
            </c:extLst>
          </c:dPt>
          <c:dPt>
            <c:idx val="1"/>
            <c:bubble3D val="0"/>
            <c:spPr>
              <a:solidFill>
                <a:srgbClr val="FFC000"/>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3-3E88-48BF-BD24-0C757AD9B5E5}"/>
              </c:ext>
            </c:extLst>
          </c:dPt>
          <c:dPt>
            <c:idx val="2"/>
            <c:bubble3D val="0"/>
            <c:spPr>
              <a:solidFill>
                <a:schemeClr val="bg1">
                  <a:lumMod val="75000"/>
                </a:schemeClr>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2-3E88-48BF-BD24-0C757AD9B5E5}"/>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'Risk Sheet'!$L$20:$L$22</c:f>
              <c:strCache>
                <c:ptCount val="3"/>
                <c:pt idx="0">
                  <c:v>Open</c:v>
                </c:pt>
                <c:pt idx="1">
                  <c:v>Monitoring</c:v>
                </c:pt>
                <c:pt idx="2">
                  <c:v>Closed</c:v>
                </c:pt>
              </c:strCache>
            </c:strRef>
          </c:cat>
          <c:val>
            <c:numRef>
              <c:f>'Risk Sheet'!$M$20:$M$22</c:f>
              <c:numCache>
                <c:formatCode>General</c:formatCode>
                <c:ptCount val="3"/>
                <c:pt idx="0">
                  <c:v>1</c:v>
                </c:pt>
                <c:pt idx="1">
                  <c:v>0</c:v>
                </c:pt>
                <c:pt idx="2">
                  <c:v>0</c:v>
                </c:pt>
              </c:numCache>
            </c:numRef>
          </c:val>
          <c:extLst>
            <c:ext xmlns:c16="http://schemas.microsoft.com/office/drawing/2014/chart" uri="{C3380CC4-5D6E-409C-BE32-E72D297353CC}">
              <c16:uniqueId val="{00000000-3E88-48BF-BD24-0C757AD9B5E5}"/>
            </c:ext>
          </c:extLst>
        </c:ser>
        <c:dLbls>
          <c:showLegendKey val="0"/>
          <c:showVal val="0"/>
          <c:showCatName val="0"/>
          <c:showSerName val="0"/>
          <c:showPercent val="0"/>
          <c:showBubbleSize val="0"/>
          <c:showLeaderLines val="1"/>
        </c:dLbls>
        <c:firstSliceAng val="0"/>
        <c:holeSize val="36"/>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a:scene3d>
      <a:camera prst="orthographicFront"/>
      <a:lightRig rig="threePt" dir="t"/>
    </a:scene3d>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a:t>
            </a:r>
            <a:r>
              <a:rPr lang="en-US" baseline="0"/>
              <a:t> Count by Risk Score/Priority</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spPr>
            <a:solidFill>
              <a:srgbClr val="FFFF00"/>
            </a:solidFill>
            <a:scene3d>
              <a:camera prst="orthographicFront"/>
              <a:lightRig rig="threePt" dir="t"/>
            </a:scene3d>
            <a:sp3d>
              <a:bevelT/>
            </a:sp3d>
          </c:spPr>
          <c:dPt>
            <c:idx val="0"/>
            <c:bubble3D val="0"/>
            <c:spPr>
              <a:solidFill>
                <a:srgbClr val="92D050"/>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1-8334-4DFA-A1DD-63667FA929BE}"/>
              </c:ext>
            </c:extLst>
          </c:dPt>
          <c:dPt>
            <c:idx val="1"/>
            <c:bubble3D val="0"/>
            <c:spPr>
              <a:solidFill>
                <a:srgbClr val="FFFF00"/>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3-9711-4F8A-A7E5-C228A5441761}"/>
              </c:ext>
            </c:extLst>
          </c:dPt>
          <c:dPt>
            <c:idx val="2"/>
            <c:bubble3D val="0"/>
            <c:spPr>
              <a:solidFill>
                <a:srgbClr val="FF0000"/>
              </a:solidFill>
              <a:ln w="19050">
                <a:solidFill>
                  <a:schemeClr val="lt1"/>
                </a:solidFill>
              </a:ln>
              <a:effectLst/>
              <a:scene3d>
                <a:camera prst="orthographicFront"/>
                <a:lightRig rig="threePt" dir="t"/>
              </a:scene3d>
              <a:sp3d>
                <a:bevelT/>
              </a:sp3d>
            </c:spPr>
            <c:extLst>
              <c:ext xmlns:c16="http://schemas.microsoft.com/office/drawing/2014/chart" uri="{C3380CC4-5D6E-409C-BE32-E72D297353CC}">
                <c16:uniqueId val="{00000002-8334-4DFA-A1DD-63667FA929BE}"/>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'Risk Sheet'!$G$20:$G$22</c:f>
              <c:strCache>
                <c:ptCount val="3"/>
                <c:pt idx="0">
                  <c:v>Low 0 to 3</c:v>
                </c:pt>
                <c:pt idx="1">
                  <c:v>Med 4 to 7</c:v>
                </c:pt>
                <c:pt idx="2">
                  <c:v>High 8 to 9</c:v>
                </c:pt>
              </c:strCache>
            </c:strRef>
          </c:cat>
          <c:val>
            <c:numRef>
              <c:f>'Risk Sheet'!$H$20:$H$22</c:f>
              <c:numCache>
                <c:formatCode>General</c:formatCode>
                <c:ptCount val="3"/>
                <c:pt idx="0">
                  <c:v>1</c:v>
                </c:pt>
                <c:pt idx="1">
                  <c:v>1</c:v>
                </c:pt>
                <c:pt idx="2">
                  <c:v>0</c:v>
                </c:pt>
              </c:numCache>
            </c:numRef>
          </c:val>
          <c:extLst>
            <c:ext xmlns:c16="http://schemas.microsoft.com/office/drawing/2014/chart" uri="{C3380CC4-5D6E-409C-BE32-E72D297353CC}">
              <c16:uniqueId val="{00000000-8334-4DFA-A1DD-63667FA929BE}"/>
            </c:ext>
          </c:extLst>
        </c:ser>
        <c:dLbls>
          <c:showLegendKey val="0"/>
          <c:showVal val="0"/>
          <c:showCatName val="0"/>
          <c:showSerName val="0"/>
          <c:showPercent val="0"/>
          <c:showBubbleSize val="0"/>
          <c:showLeaderLines val="1"/>
        </c:dLbls>
        <c:firstSliceAng val="0"/>
        <c:holeSize val="36"/>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a:scene3d>
      <a:camera prst="orthographicFront"/>
      <a:lightRig rig="threePt" dir="t"/>
    </a:scene3d>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ocs.google.com/spreadsheets/d/1Kuxuj-5c_1f99KTDEfdzyzPnyiXaBKZj/edit?usp=sharing&amp;ouid=107031071600467299831&amp;rtpof=true&amp;sd=true"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13</xdr:row>
      <xdr:rowOff>161925</xdr:rowOff>
    </xdr:from>
    <xdr:to>
      <xdr:col>4</xdr:col>
      <xdr:colOff>400050</xdr:colOff>
      <xdr:row>16</xdr:row>
      <xdr:rowOff>114300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EEC937CF-4BFD-E141-8619-03340997AE36}"/>
            </a:ext>
          </a:extLst>
        </xdr:cNvPr>
        <xdr:cNvSpPr/>
      </xdr:nvSpPr>
      <xdr:spPr>
        <a:xfrm>
          <a:off x="542925" y="2638425"/>
          <a:ext cx="2295525" cy="523875"/>
        </a:xfrm>
        <a:prstGeom prst="roundRect">
          <a:avLst/>
        </a:prstGeom>
        <a:solidFill>
          <a:schemeClr val="tx1">
            <a:lumMod val="75000"/>
            <a:lumOff val="25000"/>
          </a:schemeClr>
        </a:solidFill>
        <a:scene3d>
          <a:camera prst="orthographicFront"/>
          <a:lightRig rig="threePt" dir="t"/>
        </a:scene3d>
        <a:sp3d>
          <a:bevelT/>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t>Google Sheets</a:t>
          </a:r>
        </a:p>
      </xdr:txBody>
    </xdr:sp>
    <xdr:clientData/>
  </xdr:twoCellAnchor>
  <xdr:twoCellAnchor editAs="oneCell">
    <xdr:from>
      <xdr:col>0</xdr:col>
      <xdr:colOff>400049</xdr:colOff>
      <xdr:row>18</xdr:row>
      <xdr:rowOff>133349</xdr:rowOff>
    </xdr:from>
    <xdr:to>
      <xdr:col>9</xdr:col>
      <xdr:colOff>542924</xdr:colOff>
      <xdr:row>42</xdr:row>
      <xdr:rowOff>165640</xdr:rowOff>
    </xdr:to>
    <xdr:pic>
      <xdr:nvPicPr>
        <xdr:cNvPr id="3" name="Picture 2">
          <a:extLst>
            <a:ext uri="{FF2B5EF4-FFF2-40B4-BE49-F238E27FC236}">
              <a16:creationId xmlns:a16="http://schemas.microsoft.com/office/drawing/2014/main" id="{BD622132-7724-1F46-ABB7-54253108A652}"/>
            </a:ext>
          </a:extLst>
        </xdr:cNvPr>
        <xdr:cNvPicPr>
          <a:picLocks noChangeAspect="1"/>
        </xdr:cNvPicPr>
      </xdr:nvPicPr>
      <xdr:blipFill>
        <a:blip xmlns:r="http://schemas.openxmlformats.org/officeDocument/2006/relationships" r:embed="rId2"/>
        <a:stretch>
          <a:fillRect/>
        </a:stretch>
      </xdr:blipFill>
      <xdr:spPr>
        <a:xfrm>
          <a:off x="400049" y="3562349"/>
          <a:ext cx="5629275" cy="46042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85724</xdr:colOff>
      <xdr:row>17</xdr:row>
      <xdr:rowOff>47624</xdr:rowOff>
    </xdr:from>
    <xdr:to>
      <xdr:col>4</xdr:col>
      <xdr:colOff>1000124</xdr:colOff>
      <xdr:row>34</xdr:row>
      <xdr:rowOff>152399</xdr:rowOff>
    </xdr:to>
    <xdr:graphicFrame macro="">
      <xdr:nvGraphicFramePr>
        <xdr:cNvPr id="6" name="Chart 5">
          <a:extLst>
            <a:ext uri="{FF2B5EF4-FFF2-40B4-BE49-F238E27FC236}">
              <a16:creationId xmlns:a16="http://schemas.microsoft.com/office/drawing/2014/main" id="{FB9BC6A0-6A70-0B3A-497C-5013CC6F75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1171575</xdr:colOff>
      <xdr:row>17</xdr:row>
      <xdr:rowOff>38100</xdr:rowOff>
    </xdr:from>
    <xdr:to>
      <xdr:col>13</xdr:col>
      <xdr:colOff>638175</xdr:colOff>
      <xdr:row>34</xdr:row>
      <xdr:rowOff>133350</xdr:rowOff>
    </xdr:to>
    <xdr:graphicFrame macro="">
      <xdr:nvGraphicFramePr>
        <xdr:cNvPr id="7" name="Chart 6">
          <a:extLst>
            <a:ext uri="{FF2B5EF4-FFF2-40B4-BE49-F238E27FC236}">
              <a16:creationId xmlns:a16="http://schemas.microsoft.com/office/drawing/2014/main" id="{522C700D-D754-321E-31FE-E50A495F5C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180975</xdr:colOff>
      <xdr:row>17</xdr:row>
      <xdr:rowOff>123825</xdr:rowOff>
    </xdr:from>
    <xdr:to>
      <xdr:col>9</xdr:col>
      <xdr:colOff>209551</xdr:colOff>
      <xdr:row>34</xdr:row>
      <xdr:rowOff>180975</xdr:rowOff>
    </xdr:to>
    <xdr:graphicFrame macro="">
      <xdr:nvGraphicFramePr>
        <xdr:cNvPr id="8" name="Chart 7">
          <a:extLst>
            <a:ext uri="{FF2B5EF4-FFF2-40B4-BE49-F238E27FC236}">
              <a16:creationId xmlns:a16="http://schemas.microsoft.com/office/drawing/2014/main" id="{48CD1B12-8640-5DF7-287E-C0EE6FFE79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0AE8-1467-458F-A9E6-3E90DAB96255}">
  <dimension ref="A1:P12"/>
  <sheetViews>
    <sheetView tabSelected="1" zoomScaleNormal="100" workbookViewId="0">
      <selection activeCell="S18" sqref="S18"/>
    </sheetView>
  </sheetViews>
  <sheetFormatPr defaultRowHeight="15" x14ac:dyDescent="0.25"/>
  <sheetData>
    <row r="1" spans="1:16" x14ac:dyDescent="0.25">
      <c r="A1" t="s">
        <v>25</v>
      </c>
    </row>
    <row r="2" spans="1:16" x14ac:dyDescent="0.25">
      <c r="A2" s="11" t="s">
        <v>26</v>
      </c>
      <c r="B2" s="11"/>
      <c r="C2" s="11"/>
      <c r="D2" s="11"/>
      <c r="E2" s="11"/>
      <c r="F2" s="11"/>
      <c r="G2" s="11"/>
      <c r="H2" s="11"/>
      <c r="I2" s="11"/>
      <c r="J2" s="11"/>
      <c r="K2" s="11"/>
      <c r="L2" s="11"/>
      <c r="M2" s="11"/>
      <c r="N2" s="11"/>
      <c r="O2" s="11"/>
      <c r="P2" s="11"/>
    </row>
    <row r="3" spans="1:16" x14ac:dyDescent="0.25">
      <c r="A3" s="11"/>
      <c r="B3" s="11"/>
      <c r="C3" s="11"/>
      <c r="D3" s="11"/>
      <c r="E3" s="11"/>
      <c r="F3" s="11"/>
      <c r="G3" s="11"/>
      <c r="H3" s="11"/>
      <c r="I3" s="11"/>
      <c r="J3" s="11"/>
      <c r="K3" s="11"/>
      <c r="L3" s="11"/>
      <c r="M3" s="11"/>
      <c r="N3" s="11"/>
      <c r="O3" s="11"/>
      <c r="P3" s="11"/>
    </row>
    <row r="6" spans="1:16" x14ac:dyDescent="0.25">
      <c r="B6" t="s">
        <v>27</v>
      </c>
    </row>
    <row r="7" spans="1:16" x14ac:dyDescent="0.25">
      <c r="A7">
        <v>1</v>
      </c>
      <c r="B7" t="s">
        <v>28</v>
      </c>
    </row>
    <row r="8" spans="1:16" x14ac:dyDescent="0.25">
      <c r="A8">
        <v>2</v>
      </c>
      <c r="B8" t="s">
        <v>41</v>
      </c>
    </row>
    <row r="9" spans="1:16" x14ac:dyDescent="0.25">
      <c r="A9">
        <v>3</v>
      </c>
      <c r="B9" t="s">
        <v>29</v>
      </c>
    </row>
    <row r="10" spans="1:16" x14ac:dyDescent="0.25">
      <c r="A10">
        <v>4</v>
      </c>
      <c r="B10" t="s">
        <v>31</v>
      </c>
    </row>
    <row r="11" spans="1:16" x14ac:dyDescent="0.25">
      <c r="A11">
        <v>5</v>
      </c>
      <c r="B11" t="s">
        <v>35</v>
      </c>
    </row>
    <row r="12" spans="1:16" x14ac:dyDescent="0.25">
      <c r="A12">
        <v>6</v>
      </c>
      <c r="B12" t="s">
        <v>40</v>
      </c>
    </row>
  </sheetData>
  <mergeCells count="1">
    <mergeCell ref="A2:P3"/>
  </mergeCells>
  <pageMargins left="0.7" right="0.7" top="0.75" bottom="0.75" header="0.3" footer="0.3"/>
  <pageSetup scale="63"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1A5AE-B87F-44B3-868A-B747FE558784}">
  <dimension ref="A1:N26"/>
  <sheetViews>
    <sheetView showGridLines="0" topLeftCell="A2" zoomScaleNormal="100" workbookViewId="0">
      <selection activeCell="F5" sqref="F5"/>
    </sheetView>
  </sheetViews>
  <sheetFormatPr defaultColWidth="0" defaultRowHeight="15.75" x14ac:dyDescent="0.25"/>
  <cols>
    <col min="1" max="1" width="3.28515625" style="10" bestFit="1" customWidth="1"/>
    <col min="2" max="7" width="19.5703125" style="1" customWidth="1"/>
    <col min="8" max="8" width="19.5703125" style="2" customWidth="1"/>
    <col min="9" max="9" width="19.5703125" style="1" customWidth="1"/>
    <col min="10" max="10" width="23.28515625" style="1" customWidth="1"/>
    <col min="11" max="11" width="22" style="1" customWidth="1"/>
    <col min="12" max="12" width="19.5703125" style="2" customWidth="1"/>
    <col min="13" max="13" width="15.85546875" style="1" customWidth="1"/>
    <col min="14" max="14" width="13.28515625" style="1" customWidth="1"/>
    <col min="15" max="16384" width="19.5703125" style="1" hidden="1"/>
  </cols>
  <sheetData>
    <row r="1" spans="1:14" ht="28.5" x14ac:dyDescent="0.45">
      <c r="A1" s="12" t="s">
        <v>39</v>
      </c>
      <c r="B1" s="12"/>
      <c r="C1" s="12"/>
      <c r="D1" s="12"/>
      <c r="E1" s="12"/>
      <c r="F1" s="12"/>
      <c r="G1" s="12"/>
      <c r="H1" s="12"/>
      <c r="I1" s="12"/>
      <c r="J1" s="12"/>
      <c r="K1" s="12"/>
      <c r="L1" s="12"/>
      <c r="M1" s="12"/>
      <c r="N1" s="12"/>
    </row>
    <row r="2" spans="1:14" ht="105" x14ac:dyDescent="0.25">
      <c r="A2" s="9" t="s">
        <v>20</v>
      </c>
      <c r="B2" s="3" t="s">
        <v>21</v>
      </c>
      <c r="C2" s="4" t="s">
        <v>2</v>
      </c>
      <c r="D2" s="3" t="s">
        <v>3</v>
      </c>
      <c r="E2" s="4" t="s">
        <v>1</v>
      </c>
      <c r="F2" s="4" t="s">
        <v>32</v>
      </c>
      <c r="G2" s="4" t="s">
        <v>33</v>
      </c>
      <c r="H2" s="4" t="s">
        <v>30</v>
      </c>
      <c r="I2" s="4" t="s">
        <v>8</v>
      </c>
      <c r="J2" s="4" t="s">
        <v>7</v>
      </c>
      <c r="K2" s="4" t="s">
        <v>6</v>
      </c>
      <c r="L2" s="3" t="s">
        <v>4</v>
      </c>
      <c r="M2" s="4" t="s">
        <v>5</v>
      </c>
      <c r="N2" s="4" t="s">
        <v>0</v>
      </c>
    </row>
    <row r="3" spans="1:14" s="8" customFormat="1" ht="28.5" customHeight="1" x14ac:dyDescent="0.25">
      <c r="A3" s="9">
        <v>1</v>
      </c>
      <c r="B3" s="6" t="s">
        <v>9</v>
      </c>
      <c r="C3" s="6" t="s">
        <v>10</v>
      </c>
      <c r="D3" s="6" t="s">
        <v>11</v>
      </c>
      <c r="E3" s="6" t="s">
        <v>12</v>
      </c>
      <c r="F3" s="6">
        <v>3</v>
      </c>
      <c r="G3" s="6">
        <v>2</v>
      </c>
      <c r="H3" s="6">
        <f>IF(F3*G3=0,"",IFERROR(F3*G3,""))</f>
        <v>6</v>
      </c>
      <c r="I3" s="6" t="s">
        <v>13</v>
      </c>
      <c r="J3" s="6" t="s">
        <v>14</v>
      </c>
      <c r="K3" s="6" t="s">
        <v>15</v>
      </c>
      <c r="L3" s="6" t="s">
        <v>16</v>
      </c>
      <c r="M3" s="7">
        <v>45809</v>
      </c>
      <c r="N3" s="7">
        <v>45884</v>
      </c>
    </row>
    <row r="4" spans="1:14" s="8" customFormat="1" ht="32.25" customHeight="1" x14ac:dyDescent="0.25">
      <c r="A4" s="9">
        <v>2</v>
      </c>
      <c r="B4" s="6"/>
      <c r="C4" s="6"/>
      <c r="D4" s="6"/>
      <c r="E4" s="6"/>
      <c r="F4" s="6">
        <v>1</v>
      </c>
      <c r="G4" s="6">
        <v>2</v>
      </c>
      <c r="H4" s="6">
        <f t="shared" ref="H4:H17" si="0">IF(F4*G4=0,"",IFERROR(F4*G4,""))</f>
        <v>2</v>
      </c>
      <c r="I4" s="6"/>
      <c r="J4" s="6"/>
      <c r="K4" s="6"/>
      <c r="L4" s="6"/>
      <c r="M4" s="7"/>
      <c r="N4" s="7"/>
    </row>
    <row r="5" spans="1:14" s="8" customFormat="1" ht="32.25" customHeight="1" x14ac:dyDescent="0.25">
      <c r="A5" s="9">
        <v>3</v>
      </c>
      <c r="B5" s="6"/>
      <c r="C5" s="6"/>
      <c r="D5" s="6"/>
      <c r="E5" s="6"/>
      <c r="F5" s="6"/>
      <c r="G5" s="6"/>
      <c r="H5" s="6" t="str">
        <f t="shared" si="0"/>
        <v/>
      </c>
      <c r="I5" s="6"/>
      <c r="J5" s="6"/>
      <c r="K5" s="6"/>
      <c r="L5" s="6"/>
      <c r="M5" s="7"/>
      <c r="N5" s="7"/>
    </row>
    <row r="6" spans="1:14" s="8" customFormat="1" ht="32.25" customHeight="1" x14ac:dyDescent="0.25">
      <c r="A6" s="9">
        <v>4</v>
      </c>
      <c r="B6" s="6"/>
      <c r="C6" s="6"/>
      <c r="D6" s="6"/>
      <c r="E6" s="6"/>
      <c r="F6" s="6"/>
      <c r="G6" s="6"/>
      <c r="H6" s="6" t="str">
        <f t="shared" si="0"/>
        <v/>
      </c>
      <c r="I6" s="6"/>
      <c r="J6" s="6"/>
      <c r="K6" s="6"/>
      <c r="L6" s="6"/>
      <c r="M6" s="7"/>
      <c r="N6" s="7"/>
    </row>
    <row r="7" spans="1:14" s="8" customFormat="1" ht="32.25" customHeight="1" x14ac:dyDescent="0.25">
      <c r="A7" s="9">
        <v>5</v>
      </c>
      <c r="B7" s="6"/>
      <c r="C7" s="6"/>
      <c r="D7" s="6"/>
      <c r="E7" s="6"/>
      <c r="F7" s="6"/>
      <c r="G7" s="6"/>
      <c r="H7" s="6" t="str">
        <f t="shared" si="0"/>
        <v/>
      </c>
      <c r="I7" s="6"/>
      <c r="J7" s="6"/>
      <c r="K7" s="6"/>
      <c r="L7" s="6"/>
      <c r="M7" s="7"/>
      <c r="N7" s="7"/>
    </row>
    <row r="8" spans="1:14" s="8" customFormat="1" ht="32.25" customHeight="1" x14ac:dyDescent="0.25">
      <c r="A8" s="9">
        <v>6</v>
      </c>
      <c r="B8" s="6"/>
      <c r="C8" s="6"/>
      <c r="D8" s="6"/>
      <c r="E8" s="6"/>
      <c r="F8" s="6"/>
      <c r="G8" s="6"/>
      <c r="H8" s="6" t="str">
        <f t="shared" si="0"/>
        <v/>
      </c>
      <c r="I8" s="6"/>
      <c r="J8" s="6"/>
      <c r="K8" s="6"/>
      <c r="L8" s="6"/>
      <c r="M8" s="7"/>
      <c r="N8" s="7"/>
    </row>
    <row r="9" spans="1:14" s="8" customFormat="1" ht="32.25" customHeight="1" x14ac:dyDescent="0.25">
      <c r="A9" s="9">
        <v>7</v>
      </c>
      <c r="B9" s="6"/>
      <c r="C9" s="6"/>
      <c r="D9" s="6"/>
      <c r="E9" s="6"/>
      <c r="F9" s="6"/>
      <c r="G9" s="6"/>
      <c r="H9" s="6" t="str">
        <f t="shared" si="0"/>
        <v/>
      </c>
      <c r="I9" s="6"/>
      <c r="J9" s="6"/>
      <c r="K9" s="6"/>
      <c r="L9" s="6"/>
      <c r="M9" s="7"/>
      <c r="N9" s="7"/>
    </row>
    <row r="10" spans="1:14" s="8" customFormat="1" ht="32.25" customHeight="1" x14ac:dyDescent="0.25">
      <c r="A10" s="9">
        <v>8</v>
      </c>
      <c r="B10" s="6"/>
      <c r="C10" s="6"/>
      <c r="D10" s="6"/>
      <c r="E10" s="6"/>
      <c r="F10" s="6"/>
      <c r="G10" s="6"/>
      <c r="H10" s="6" t="str">
        <f t="shared" si="0"/>
        <v/>
      </c>
      <c r="I10" s="6"/>
      <c r="J10" s="6"/>
      <c r="K10" s="6"/>
      <c r="L10" s="6"/>
      <c r="M10" s="6"/>
      <c r="N10" s="6"/>
    </row>
    <row r="11" spans="1:14" s="8" customFormat="1" ht="32.25" customHeight="1" x14ac:dyDescent="0.25">
      <c r="A11" s="9">
        <v>9</v>
      </c>
      <c r="B11" s="6"/>
      <c r="C11" s="6"/>
      <c r="D11" s="6"/>
      <c r="E11" s="6"/>
      <c r="F11" s="6"/>
      <c r="G11" s="6"/>
      <c r="H11" s="6" t="str">
        <f t="shared" si="0"/>
        <v/>
      </c>
      <c r="I11" s="6"/>
      <c r="J11" s="6"/>
      <c r="K11" s="6"/>
      <c r="L11" s="6"/>
      <c r="M11" s="6"/>
      <c r="N11" s="6"/>
    </row>
    <row r="12" spans="1:14" s="8" customFormat="1" ht="32.25" customHeight="1" x14ac:dyDescent="0.25">
      <c r="A12" s="9">
        <v>10</v>
      </c>
      <c r="B12" s="6"/>
      <c r="C12" s="6"/>
      <c r="D12" s="6"/>
      <c r="E12" s="6"/>
      <c r="F12" s="6"/>
      <c r="G12" s="6"/>
      <c r="H12" s="6" t="str">
        <f t="shared" si="0"/>
        <v/>
      </c>
      <c r="I12" s="6"/>
      <c r="J12" s="6"/>
      <c r="K12" s="6"/>
      <c r="L12" s="6"/>
      <c r="M12" s="6"/>
      <c r="N12" s="6"/>
    </row>
    <row r="13" spans="1:14" s="8" customFormat="1" ht="32.25" customHeight="1" x14ac:dyDescent="0.25">
      <c r="A13" s="9">
        <v>11</v>
      </c>
      <c r="B13" s="6"/>
      <c r="C13" s="6"/>
      <c r="D13" s="6"/>
      <c r="E13" s="6"/>
      <c r="F13" s="6"/>
      <c r="G13" s="6"/>
      <c r="H13" s="6" t="str">
        <f t="shared" si="0"/>
        <v/>
      </c>
      <c r="I13" s="6"/>
      <c r="J13" s="6"/>
      <c r="K13" s="6"/>
      <c r="L13" s="6"/>
      <c r="M13" s="6"/>
      <c r="N13" s="6"/>
    </row>
    <row r="14" spans="1:14" s="8" customFormat="1" ht="32.25" customHeight="1" x14ac:dyDescent="0.25">
      <c r="A14" s="9">
        <v>12</v>
      </c>
      <c r="B14" s="6"/>
      <c r="C14" s="6"/>
      <c r="D14" s="6"/>
      <c r="E14" s="6"/>
      <c r="F14" s="6"/>
      <c r="G14" s="6"/>
      <c r="H14" s="6" t="str">
        <f t="shared" si="0"/>
        <v/>
      </c>
      <c r="I14" s="6"/>
      <c r="J14" s="6"/>
      <c r="K14" s="6"/>
      <c r="L14" s="6"/>
      <c r="M14" s="6"/>
      <c r="N14" s="6"/>
    </row>
    <row r="15" spans="1:14" s="8" customFormat="1" ht="32.25" customHeight="1" x14ac:dyDescent="0.25">
      <c r="A15" s="9">
        <v>13</v>
      </c>
      <c r="B15" s="6"/>
      <c r="C15" s="6"/>
      <c r="D15" s="6"/>
      <c r="E15" s="6"/>
      <c r="F15" s="6"/>
      <c r="G15" s="6"/>
      <c r="H15" s="6" t="str">
        <f t="shared" si="0"/>
        <v/>
      </c>
      <c r="I15" s="6"/>
      <c r="J15" s="6"/>
      <c r="K15" s="6"/>
      <c r="L15" s="6"/>
      <c r="M15" s="6"/>
      <c r="N15" s="6"/>
    </row>
    <row r="16" spans="1:14" s="8" customFormat="1" ht="32.25" customHeight="1" x14ac:dyDescent="0.25">
      <c r="A16" s="9">
        <v>14</v>
      </c>
      <c r="B16" s="6"/>
      <c r="C16" s="6"/>
      <c r="D16" s="6"/>
      <c r="E16" s="6"/>
      <c r="F16" s="6"/>
      <c r="G16" s="6"/>
      <c r="H16" s="6" t="str">
        <f t="shared" si="0"/>
        <v/>
      </c>
      <c r="I16" s="6"/>
      <c r="J16" s="6"/>
      <c r="K16" s="6"/>
      <c r="L16" s="6"/>
      <c r="M16" s="6"/>
      <c r="N16" s="6"/>
    </row>
    <row r="17" spans="1:14" s="8" customFormat="1" ht="32.25" customHeight="1" x14ac:dyDescent="0.25">
      <c r="A17" s="9">
        <v>15</v>
      </c>
      <c r="B17" s="6"/>
      <c r="C17" s="6"/>
      <c r="D17" s="6"/>
      <c r="E17" s="6"/>
      <c r="F17" s="6"/>
      <c r="G17" s="6"/>
      <c r="H17" s="6" t="str">
        <f t="shared" si="0"/>
        <v/>
      </c>
      <c r="I17" s="6"/>
      <c r="J17" s="6"/>
      <c r="K17" s="6"/>
      <c r="L17" s="6"/>
      <c r="M17" s="6"/>
      <c r="N17" s="6"/>
    </row>
    <row r="20" spans="1:14" x14ac:dyDescent="0.25">
      <c r="G20" s="1" t="s">
        <v>36</v>
      </c>
      <c r="H20" s="2">
        <f>COUNTIF(H3:H17,"&lt;=3")</f>
        <v>1</v>
      </c>
      <c r="L20" s="2" t="s">
        <v>16</v>
      </c>
      <c r="M20" s="1">
        <f>COUNTIF($L$3:$L$17,L20)</f>
        <v>1</v>
      </c>
    </row>
    <row r="21" spans="1:14" x14ac:dyDescent="0.25">
      <c r="B21" s="5" t="s">
        <v>9</v>
      </c>
      <c r="C21" s="1">
        <f t="shared" ref="C21:C26" si="1">COUNTIF($B$3:$B$17,B21)</f>
        <v>1</v>
      </c>
      <c r="G21" s="1" t="s">
        <v>37</v>
      </c>
      <c r="H21" s="2">
        <f>COUNTIFS(H3:H17,"&gt;3",H3:H17,"&lt;8")</f>
        <v>1</v>
      </c>
      <c r="L21" s="2" t="s">
        <v>18</v>
      </c>
      <c r="M21" s="1">
        <f t="shared" ref="M21:M22" si="2">COUNTIF($L$3:$L$17,L21)</f>
        <v>0</v>
      </c>
    </row>
    <row r="22" spans="1:14" x14ac:dyDescent="0.25">
      <c r="B22" s="5" t="s">
        <v>17</v>
      </c>
      <c r="C22" s="1">
        <f t="shared" si="1"/>
        <v>0</v>
      </c>
      <c r="G22" s="1" t="s">
        <v>38</v>
      </c>
      <c r="H22" s="2">
        <f>COUNTIF($H$3:$H$17,"&gt;=8")</f>
        <v>0</v>
      </c>
      <c r="L22" s="2" t="s">
        <v>34</v>
      </c>
      <c r="M22" s="1">
        <f t="shared" si="2"/>
        <v>0</v>
      </c>
    </row>
    <row r="23" spans="1:14" x14ac:dyDescent="0.25">
      <c r="B23" s="5" t="s">
        <v>19</v>
      </c>
      <c r="C23" s="1">
        <f t="shared" si="1"/>
        <v>0</v>
      </c>
    </row>
    <row r="24" spans="1:14" x14ac:dyDescent="0.25">
      <c r="B24" s="5" t="s">
        <v>24</v>
      </c>
      <c r="C24" s="1">
        <f t="shared" si="1"/>
        <v>0</v>
      </c>
    </row>
    <row r="25" spans="1:14" x14ac:dyDescent="0.25">
      <c r="B25" s="5" t="s">
        <v>23</v>
      </c>
      <c r="C25" s="1">
        <f t="shared" si="1"/>
        <v>0</v>
      </c>
    </row>
    <row r="26" spans="1:14" x14ac:dyDescent="0.25">
      <c r="B26" s="5" t="s">
        <v>22</v>
      </c>
      <c r="C26" s="1">
        <f t="shared" si="1"/>
        <v>0</v>
      </c>
    </row>
  </sheetData>
  <mergeCells count="1">
    <mergeCell ref="A1:N1"/>
  </mergeCells>
  <conditionalFormatting sqref="B3:B17">
    <cfRule type="cellIs" dxfId="10" priority="12" operator="equal">
      <formula>"Compliance"</formula>
    </cfRule>
    <cfRule type="cellIs" dxfId="9" priority="13" operator="equal">
      <formula>"Operational"</formula>
    </cfRule>
    <cfRule type="cellIs" dxfId="8" priority="14" operator="equal">
      <formula>"Financial"</formula>
    </cfRule>
    <cfRule type="cellIs" dxfId="7" priority="15" operator="equal">
      <formula>"Market"</formula>
    </cfRule>
    <cfRule type="cellIs" dxfId="6" priority="16" operator="equal">
      <formula>"Technology"</formula>
    </cfRule>
    <cfRule type="cellIs" dxfId="5" priority="17" operator="equal">
      <formula>"People"</formula>
    </cfRule>
  </conditionalFormatting>
  <conditionalFormatting sqref="B3:N17">
    <cfRule type="expression" dxfId="4" priority="3">
      <formula>$L3="Closed"</formula>
    </cfRule>
  </conditionalFormatting>
  <conditionalFormatting sqref="F3:F17">
    <cfRule type="colorScale" priority="2">
      <colorScale>
        <cfvo type="min"/>
        <cfvo type="percentile" val="50"/>
        <cfvo type="max"/>
        <color rgb="FF92D050"/>
        <color rgb="FFFFEB84"/>
        <color rgb="FFFF0000"/>
      </colorScale>
    </cfRule>
  </conditionalFormatting>
  <conditionalFormatting sqref="F3:G17">
    <cfRule type="colorScale" priority="24">
      <colorScale>
        <cfvo type="min"/>
        <cfvo type="percentile" val="50"/>
        <cfvo type="max"/>
        <color rgb="FF63BE7B"/>
        <color rgb="FFFFFF00"/>
        <color rgb="FFF8696B"/>
      </colorScale>
    </cfRule>
  </conditionalFormatting>
  <conditionalFormatting sqref="G3:G17">
    <cfRule type="colorScale" priority="1">
      <colorScale>
        <cfvo type="min"/>
        <cfvo type="percentile" val="50"/>
        <cfvo type="max"/>
        <color rgb="FF92D050"/>
        <color rgb="FFFFFF00"/>
        <color rgb="FFFF0000"/>
      </colorScale>
    </cfRule>
  </conditionalFormatting>
  <conditionalFormatting sqref="H3:H17">
    <cfRule type="colorScale" priority="23">
      <colorScale>
        <cfvo type="min"/>
        <cfvo type="percentile" val="50"/>
        <cfvo type="max"/>
        <color rgb="FF92D050"/>
        <color rgb="FFFFFF00"/>
        <color rgb="FFFF0000"/>
      </colorScale>
    </cfRule>
  </conditionalFormatting>
  <conditionalFormatting sqref="L3:L17">
    <cfRule type="cellIs" dxfId="3" priority="5" operator="equal">
      <formula>"Monitoring"</formula>
    </cfRule>
    <cfRule type="cellIs" dxfId="2" priority="6" operator="equal">
      <formula>"Open"</formula>
    </cfRule>
    <cfRule type="cellIs" dxfId="1" priority="7" operator="equal">
      <formula>"Closed"</formula>
    </cfRule>
  </conditionalFormatting>
  <conditionalFormatting sqref="N3:N17">
    <cfRule type="expression" dxfId="0" priority="8">
      <formula>N3&lt;=NOW()</formula>
    </cfRule>
  </conditionalFormatting>
  <dataValidations count="2">
    <dataValidation type="list" allowBlank="1" showInputMessage="1" showErrorMessage="1" sqref="B3:B17" xr:uid="{199B63CA-2836-4E04-853D-B90CFE2EB8C6}">
      <formula1>$B$21:$B$27</formula1>
    </dataValidation>
    <dataValidation type="list" allowBlank="1" showInputMessage="1" showErrorMessage="1" sqref="L3:L17" xr:uid="{7C203B7F-7C99-4DF2-8451-DDF57C76C76B}">
      <formula1>$L$20:$L$23</formula1>
    </dataValidation>
  </dataValidations>
  <pageMargins left="0.7" right="0.7" top="0.75" bottom="0.75" header="0.3" footer="0.3"/>
  <pageSetup scale="3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Risk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Hullihen</dc:creator>
  <cp:lastModifiedBy>Nicole Hullihen</cp:lastModifiedBy>
  <dcterms:created xsi:type="dcterms:W3CDTF">2025-08-22T22:29:40Z</dcterms:created>
  <dcterms:modified xsi:type="dcterms:W3CDTF">2025-09-04T11:28:38Z</dcterms:modified>
</cp:coreProperties>
</file>